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A:\Feb20\"/>
    </mc:Choice>
  </mc:AlternateContent>
  <bookViews>
    <workbookView xWindow="825" yWindow="945" windowWidth="10485" windowHeight="6900" tabRatio="824" firstSheet="1"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1)tab" sheetId="43" r:id="rId18"/>
    <sheet name="7d(2)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2">'1tab'!$B$1:$AL$70</definedName>
    <definedName name="_xlnm.Print_Area" localSheetId="3">'2tab'!$B$1:$AL$40</definedName>
    <definedName name="_xlnm.Print_Area" localSheetId="4">'3atab'!$B$1:$AL$47</definedName>
    <definedName name="_xlnm.Print_Area" localSheetId="5">'3btab'!$B$1:$AL$51</definedName>
    <definedName name="_xlnm.Print_Area" localSheetId="6">'3ctab'!$B$1:$AL$39</definedName>
    <definedName name="_xlnm.Print_Area" localSheetId="7">'3dtab'!$B$1:$BV$43</definedName>
    <definedName name="_xlnm.Print_Area" localSheetId="8">'4atab'!$B$1:$AL$63</definedName>
    <definedName name="_xlnm.Print_Area" localSheetId="9">'4btab'!$B$1:$AL$66</definedName>
    <definedName name="_xlnm.Print_Area" localSheetId="10">'4ctab'!$B$1:$AL$28</definedName>
    <definedName name="_xlnm.Print_Area" localSheetId="11">'5atab'!$B$1:$AL$39</definedName>
    <definedName name="_xlnm.Print_Area" localSheetId="12">'5btab'!$B$1:$AL$40</definedName>
    <definedName name="_xlnm.Print_Area" localSheetId="13">'6tab'!$B$1:$AL$46</definedName>
    <definedName name="_xlnm.Print_Area" localSheetId="14">'7atab'!$B$1:$AL$52</definedName>
    <definedName name="_xlnm.Print_Area" localSheetId="15">'7btab'!$B$1:$AL$53</definedName>
    <definedName name="_xlnm.Print_Area" localSheetId="16">'7ctab'!$B$1:$AL$49</definedName>
    <definedName name="_xlnm.Print_Area" localSheetId="17">'7d(1)tab'!$B$1:$N$72</definedName>
    <definedName name="_xlnm.Print_Area" localSheetId="18">'7d(2)tab'!$B$1:$N$65</definedName>
    <definedName name="_xlnm.Print_Area" localSheetId="19">'8atab'!$B$1:$N$57</definedName>
    <definedName name="_xlnm.Print_Area" localSheetId="21">'9atab'!$B$1:$AL$63</definedName>
    <definedName name="_xlnm.Print_Area" localSheetId="22">'9btab'!$B$1:$AL$55</definedName>
    <definedName name="_xlnm.Print_Area" localSheetId="23">'9ctab'!$B$1:$AL$48</definedName>
    <definedName name="_xlnm.Print_Area" localSheetId="1">Contents!$A$3:$B$30</definedName>
  </definedNames>
  <calcPr calcId="152511"/>
</workbook>
</file>

<file path=xl/calcChain.xml><?xml version="1.0" encoding="utf-8"?>
<calcChain xmlns="http://schemas.openxmlformats.org/spreadsheetml/2006/main">
  <c r="B2" i="46" l="1"/>
  <c r="D7" i="33" l="1"/>
  <c r="D3" i="33"/>
  <c r="C3" i="46" s="1"/>
  <c r="O3" i="46" s="1"/>
  <c r="AA3" i="46" s="1"/>
  <c r="AM3" i="46" s="1"/>
  <c r="AY3" i="46" s="1"/>
  <c r="BK3" i="46" s="1"/>
  <c r="B2" i="37" l="1"/>
  <c r="B2" i="31"/>
  <c r="B2" i="17"/>
  <c r="B2" i="45"/>
  <c r="B2" i="44"/>
  <c r="B2" i="43"/>
  <c r="B2" i="24"/>
  <c r="B2" i="25"/>
  <c r="B2" i="18"/>
  <c r="B2" i="20"/>
  <c r="B2" i="26"/>
  <c r="B2" i="15"/>
  <c r="B2" i="30"/>
  <c r="B2" i="35"/>
  <c r="B2" i="13"/>
  <c r="B2" i="42"/>
  <c r="B2" i="40"/>
  <c r="B2" i="38"/>
  <c r="B2" i="39"/>
  <c r="B2" i="14"/>
  <c r="B2" i="19"/>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E11" i="33" s="1"/>
  <c r="O11" i="33"/>
  <c r="AA11" i="33" l="1"/>
  <c r="E13" i="33"/>
  <c r="D13" i="33"/>
  <c r="AA13" i="33"/>
  <c r="O13" i="33"/>
  <c r="P11" i="33"/>
  <c r="F11" i="33"/>
  <c r="AB11" i="33" l="1"/>
  <c r="AM11" i="33"/>
  <c r="F13" i="33"/>
  <c r="C78" i="43"/>
  <c r="P13" i="33"/>
  <c r="Q11" i="33"/>
  <c r="AB13" i="33"/>
  <c r="G11" i="33"/>
  <c r="AY11" i="33"/>
  <c r="AC11" i="33"/>
  <c r="AN11" i="33" l="1"/>
  <c r="AM13" i="33"/>
  <c r="D78" i="43"/>
  <c r="R11" i="33"/>
  <c r="G13" i="33"/>
  <c r="AY13" i="33"/>
  <c r="AC13" i="33"/>
  <c r="O78" i="43"/>
  <c r="Q13" i="33"/>
  <c r="E78" i="43"/>
  <c r="H11" i="33"/>
  <c r="AA78" i="43"/>
  <c r="AZ11" i="33"/>
  <c r="BK11" i="33"/>
  <c r="AD11" i="33"/>
  <c r="AO11" i="33"/>
  <c r="AN13" i="33" l="1"/>
  <c r="S11" i="33"/>
  <c r="R13" i="33"/>
  <c r="H13" i="33"/>
  <c r="P78" i="43"/>
  <c r="BK13" i="33"/>
  <c r="AZ13" i="33"/>
  <c r="AO13" i="33"/>
  <c r="S13" i="33"/>
  <c r="AD13" i="33"/>
  <c r="F78" i="43"/>
  <c r="I11" i="33"/>
  <c r="AM78" i="43"/>
  <c r="AB78" i="43"/>
  <c r="AE11" i="33"/>
  <c r="AP11" i="33"/>
  <c r="T11" i="33"/>
  <c r="BL11" i="33"/>
  <c r="BA11" i="33"/>
  <c r="I13" i="33" l="1"/>
  <c r="Q78" i="43"/>
  <c r="BL13" i="33"/>
  <c r="T13" i="33"/>
  <c r="AE13" i="33"/>
  <c r="AP13" i="33"/>
  <c r="BA13" i="33"/>
  <c r="J11" i="33"/>
  <c r="G78" i="43"/>
  <c r="AF11" i="33"/>
  <c r="BB11" i="33"/>
  <c r="AC78" i="43"/>
  <c r="U11" i="33"/>
  <c r="BM11" i="33"/>
  <c r="AN78" i="43"/>
  <c r="AQ11" i="33"/>
  <c r="AY78" i="43"/>
  <c r="R78" i="43"/>
  <c r="J13" i="33" l="1"/>
  <c r="AF13" i="33"/>
  <c r="BB13" i="33"/>
  <c r="BM13" i="33"/>
  <c r="AQ13" i="33"/>
  <c r="U13" i="33"/>
  <c r="H78" i="43"/>
  <c r="K11" i="33"/>
  <c r="AD78" i="43"/>
  <c r="AO78" i="43"/>
  <c r="AZ78" i="43"/>
  <c r="BC11" i="33"/>
  <c r="AG11" i="33"/>
  <c r="BN11" i="33"/>
  <c r="AR11" i="33"/>
  <c r="S78" i="43"/>
  <c r="V11" i="33"/>
  <c r="BK78" i="43"/>
  <c r="K13" i="33" l="1"/>
  <c r="V13" i="33"/>
  <c r="AR13" i="33"/>
  <c r="AG13" i="33"/>
  <c r="BN13" i="33"/>
  <c r="BC13" i="33"/>
  <c r="I78" i="43"/>
  <c r="L11" i="33"/>
  <c r="AP78" i="43"/>
  <c r="AS11" i="33"/>
  <c r="BO11" i="33"/>
  <c r="BL78" i="43"/>
  <c r="BA78" i="43"/>
  <c r="T78" i="43"/>
  <c r="AH11" i="33"/>
  <c r="W11" i="33"/>
  <c r="AE78" i="43"/>
  <c r="BD11" i="33"/>
  <c r="L13" i="33" l="1"/>
  <c r="BB78" i="43"/>
  <c r="BO13" i="33"/>
  <c r="BD13" i="33"/>
  <c r="AS13" i="33"/>
  <c r="W13" i="33"/>
  <c r="AH13" i="33"/>
  <c r="M11" i="33"/>
  <c r="J78" i="43"/>
  <c r="AI11" i="33"/>
  <c r="BP11" i="33"/>
  <c r="AF78" i="43"/>
  <c r="U78" i="43"/>
  <c r="X11" i="33"/>
  <c r="BE11" i="33"/>
  <c r="BM78" i="43"/>
  <c r="AQ78" i="43"/>
  <c r="AT11" i="33"/>
  <c r="M13" i="33" l="1"/>
  <c r="AT13" i="33"/>
  <c r="AI13" i="33"/>
  <c r="X13" i="33"/>
  <c r="BP13" i="33"/>
  <c r="BE13" i="33"/>
  <c r="K78" i="43"/>
  <c r="N11" i="33"/>
  <c r="AG78" i="43"/>
  <c r="BQ11" i="33"/>
  <c r="BN78" i="43"/>
  <c r="BF11" i="33"/>
  <c r="AR78" i="43"/>
  <c r="V78" i="43"/>
  <c r="AU11" i="33"/>
  <c r="BC78" i="43"/>
  <c r="Y11" i="33"/>
  <c r="AJ11" i="33"/>
  <c r="AJ13" i="33" l="1"/>
  <c r="BQ13" i="33"/>
  <c r="BF13" i="33"/>
  <c r="AU13" i="33"/>
  <c r="Y13" i="33"/>
  <c r="N13" i="33"/>
  <c r="L78" i="43"/>
  <c r="AV11" i="33"/>
  <c r="AS78" i="43"/>
  <c r="AK11" i="33"/>
  <c r="BR11" i="33"/>
  <c r="AH78" i="43"/>
  <c r="BD78" i="43"/>
  <c r="BO78" i="43"/>
  <c r="Z11" i="33"/>
  <c r="W78" i="43"/>
  <c r="BG11" i="33"/>
  <c r="BR13" i="33" l="1"/>
  <c r="AV13" i="33"/>
  <c r="Z13" i="33"/>
  <c r="AK13" i="33"/>
  <c r="BG13" i="33"/>
  <c r="M78" i="43"/>
  <c r="AT78" i="43"/>
  <c r="BE78" i="43"/>
  <c r="BP78" i="43"/>
  <c r="X78" i="43"/>
  <c r="AI78" i="43"/>
  <c r="BH11" i="33"/>
  <c r="BS11" i="33"/>
  <c r="AL11" i="33"/>
  <c r="AW11" i="33"/>
  <c r="N78" i="43" l="1"/>
  <c r="AW13" i="33"/>
  <c r="BS13" i="33"/>
  <c r="BH13" i="33"/>
  <c r="AL13" i="33"/>
  <c r="BQ78" i="43"/>
  <c r="BF78" i="43"/>
  <c r="AU78" i="43"/>
  <c r="AJ78" i="43"/>
  <c r="Y78" i="43"/>
  <c r="AX11" i="33"/>
  <c r="BT11" i="33"/>
  <c r="BI11" i="33"/>
  <c r="Z78" i="43" l="1"/>
  <c r="BT13" i="33"/>
  <c r="BI13" i="33"/>
  <c r="AX13" i="33"/>
  <c r="AV78" i="43"/>
  <c r="BG78" i="43"/>
  <c r="BR78" i="43"/>
  <c r="AK78" i="43"/>
  <c r="BJ11" i="33"/>
  <c r="BU11" i="33"/>
  <c r="AL78" i="43" l="1"/>
  <c r="BU13" i="33"/>
  <c r="BJ13" i="33"/>
  <c r="AW78" i="43"/>
  <c r="BH78" i="43"/>
  <c r="BS78" i="43"/>
  <c r="BV11" i="33"/>
  <c r="AX78" i="43" l="1"/>
  <c r="BV13" i="33"/>
  <c r="BT78" i="43"/>
  <c r="BI78" i="43"/>
  <c r="BJ78" i="43" l="1"/>
  <c r="BU78" i="43"/>
  <c r="BV78" i="43" l="1"/>
</calcChain>
</file>

<file path=xl/sharedStrings.xml><?xml version="1.0" encoding="utf-8"?>
<sst xmlns="http://schemas.openxmlformats.org/spreadsheetml/2006/main" count="4055" uniqueCount="1427">
  <si>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</si>
  <si>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</si>
  <si>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</si>
  <si>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</si>
  <si>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</si>
  <si>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</si>
  <si>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</si>
  <si>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</si>
  <si>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</si>
  <si>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</si>
  <si>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</si>
  <si>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</si>
  <si>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</si>
  <si>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</si>
  <si>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</si>
  <si>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</si>
  <si>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</si>
  <si>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</si>
  <si>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</si>
  <si>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</si>
  <si>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</si>
  <si>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</si>
  <si>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</si>
  <si>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</si>
  <si>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</si>
  <si>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</si>
  <si>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</si>
  <si>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</si>
  <si>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</si>
  <si>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</si>
  <si>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</si>
  <si>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</si>
  <si>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</si>
  <si>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</si>
  <si>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</si>
  <si>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</si>
  <si>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</si>
  <si>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</si>
  <si>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</si>
  <si>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</si>
  <si>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</si>
  <si>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</si>
  <si>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</si>
  <si>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</si>
  <si>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</si>
  <si>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</si>
  <si>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</si>
  <si>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</si>
  <si>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</si>
  <si>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</si>
  <si>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</si>
  <si>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</si>
  <si>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</si>
  <si>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</si>
  <si>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</si>
  <si>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</si>
  <si>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</si>
  <si>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</si>
  <si>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</si>
  <si>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</si>
  <si>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</si>
  <si>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</si>
  <si>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</si>
  <si>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</si>
  <si>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</si>
  <si>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</si>
  <si>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</si>
  <si>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</si>
  <si>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</si>
  <si>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</si>
  <si>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</si>
  <si>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</si>
  <si>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</si>
  <si>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</si>
  <si>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</si>
  <si>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</si>
  <si>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</si>
  <si>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</si>
  <si>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</si>
  <si>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</si>
  <si>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</si>
  <si>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</si>
  <si>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</si>
  <si>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</si>
  <si>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</si>
  <si>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</si>
  <si>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</si>
  <si>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</si>
  <si>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</si>
  <si>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</si>
  <si>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</si>
  <si>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</si>
  <si>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</si>
  <si>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</si>
  <si>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</si>
  <si>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</si>
  <si>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</si>
  <si>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</si>
  <si>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</si>
  <si>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</si>
  <si>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</si>
  <si>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</si>
  <si>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</si>
  <si>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</si>
  <si>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</si>
  <si>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</si>
  <si>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</si>
  <si>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</si>
  <si>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</si>
  <si>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</si>
  <si>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</si>
  <si>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</si>
  <si>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</si>
  <si>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</si>
  <si>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</si>
  <si>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</si>
  <si>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</si>
  <si>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</si>
  <si>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</si>
  <si>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</si>
  <si>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</si>
  <si>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</si>
  <si>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</si>
  <si>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</si>
  <si>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</si>
  <si>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</si>
  <si>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</si>
  <si>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</si>
  <si>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</si>
  <si>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</si>
  <si>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</si>
  <si>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</si>
  <si>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</si>
  <si>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</si>
  <si>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Table 5c. U.S. Regional Natural Gas Prices  (dollars per thousand cubic feet)</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</si>
  <si>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</si>
  <si>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</si>
  <si>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</si>
  <si>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</si>
  <si>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</si>
  <si>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</si>
  <si>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</si>
  <si>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</si>
  <si>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</si>
  <si>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</si>
  <si>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</si>
  <si>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</si>
  <si>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</si>
  <si>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</si>
  <si>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</si>
  <si>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</si>
  <si>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</si>
  <si>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</si>
  <si>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</si>
  <si>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</si>
  <si>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</si>
  <si>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</si>
  <si>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</si>
  <si>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</si>
  <si>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</si>
  <si>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</si>
  <si>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</si>
  <si>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</si>
  <si>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</si>
  <si>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</si>
  <si>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</si>
  <si>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</si>
  <si>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</si>
  <si>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</si>
  <si>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</si>
  <si>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</si>
  <si>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</si>
  <si>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</si>
  <si>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</si>
  <si>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</si>
  <si>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</si>
  <si>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</si>
  <si>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</si>
  <si>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</si>
  <si>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</si>
  <si>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</si>
  <si>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</si>
  <si>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</si>
  <si>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</si>
  <si>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</si>
  <si>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</si>
  <si>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</si>
  <si>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</si>
  <si>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</si>
  <si>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</si>
  <si>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</si>
  <si>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</si>
  <si>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</si>
  <si>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</si>
  <si>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</si>
  <si>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</si>
  <si>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</si>
  <si>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</si>
  <si>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</si>
  <si>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</si>
  <si>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</si>
  <si>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</si>
  <si>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</si>
  <si>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</si>
  <si>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</si>
  <si>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</si>
  <si>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</si>
  <si>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</si>
  <si>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</si>
  <si>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</si>
  <si>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</si>
  <si>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</si>
  <si>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</si>
  <si>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</si>
  <si>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</si>
  <si>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</si>
  <si>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</si>
  <si>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</si>
  <si>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</si>
  <si>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</si>
  <si>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</si>
  <si>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</si>
  <si>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</si>
  <si>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</si>
  <si>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</si>
  <si>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</si>
  <si>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</si>
  <si>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</si>
  <si>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</si>
  <si>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</si>
  <si>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</si>
  <si>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</si>
  <si>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</si>
  <si>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</si>
  <si>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</si>
  <si>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</si>
  <si>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</si>
  <si>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</si>
  <si>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</si>
  <si>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</si>
  <si>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</si>
  <si>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</si>
  <si>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</si>
  <si>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</si>
  <si>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</si>
  <si>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</si>
  <si>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</si>
  <si>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</si>
  <si>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</si>
  <si>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</si>
  <si>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</si>
  <si>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</si>
  <si>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</si>
  <si>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</si>
  <si>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</si>
  <si>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</si>
  <si>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</si>
  <si>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</si>
  <si>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</si>
  <si>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</si>
  <si>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</si>
  <si>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</si>
  <si>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</si>
  <si>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</si>
  <si>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</si>
  <si>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</si>
  <si>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</si>
  <si>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</si>
  <si>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</si>
  <si>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</si>
  <si>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</si>
  <si>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</si>
  <si>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</si>
  <si>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</si>
  <si>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</si>
  <si>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</si>
  <si>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</si>
  <si>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</si>
  <si>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</si>
  <si>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</si>
  <si>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</si>
  <si>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</si>
  <si>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</si>
  <si>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</si>
  <si>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</si>
  <si>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</si>
  <si>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</si>
  <si>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</si>
  <si>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</si>
  <si>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</si>
  <si>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</si>
  <si>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</si>
  <si>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</si>
  <si>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</si>
  <si>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</si>
  <si>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</si>
  <si>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</si>
  <si>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</si>
  <si>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</si>
  <si>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</si>
  <si>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</si>
  <si>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</si>
  <si>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</si>
  <si>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</si>
  <si>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</si>
  <si>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</si>
  <si>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</si>
  <si>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</si>
  <si>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</si>
  <si>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</si>
  <si>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</si>
  <si>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</si>
  <si>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</si>
  <si>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</si>
  <si>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World Real Gross Domestic Product (a)</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</si>
  <si>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</si>
  <si>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</si>
  <si>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</si>
  <si>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</si>
  <si>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</si>
  <si>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</si>
  <si>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</si>
  <si>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</si>
  <si>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</si>
  <si>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</si>
  <si>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</si>
  <si>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</si>
  <si>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</si>
  <si>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</si>
  <si>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</si>
  <si>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</si>
  <si>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</si>
  <si>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</si>
  <si>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</si>
  <si>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</si>
  <si>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</si>
  <si>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</si>
  <si>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</si>
  <si>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</si>
  <si>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</si>
  <si>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</si>
  <si>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</si>
  <si>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</si>
  <si>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</si>
  <si>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</si>
  <si>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</si>
  <si>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</si>
  <si>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</si>
  <si>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</si>
  <si>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</si>
  <si>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</si>
  <si>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</si>
  <si>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</si>
  <si>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</si>
  <si>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</si>
  <si>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</si>
  <si>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</si>
  <si>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 xml:space="preserve">   Losses and Unaccounted for (c) </t>
  </si>
  <si>
    <t xml:space="preserve">   Direct Use (d)</t>
  </si>
  <si>
    <t xml:space="preserve">   Renewable Energy Sources:</t>
  </si>
  <si>
    <t xml:space="preserve">   Total Generation</t>
  </si>
  <si>
    <t xml:space="preserve">      Conventional Hydropower</t>
  </si>
  <si>
    <t xml:space="preserve">   Pumped Storage Hydropower</t>
  </si>
  <si>
    <t>The approximate break between historical and forecast values is shown with historical data printed in bold; estimates and forecasts in italics.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</si>
  <si>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</si>
  <si>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</si>
  <si>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</si>
  <si>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</si>
  <si>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</si>
  <si>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</si>
  <si>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</si>
  <si>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</si>
  <si>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</si>
  <si>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</si>
  <si>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</si>
  <si>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</si>
  <si>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</si>
  <si>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</si>
  <si>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</si>
  <si>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</si>
  <si>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</si>
  <si>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</si>
  <si>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</si>
  <si>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</si>
  <si>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</si>
  <si>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</si>
  <si>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</si>
  <si>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</si>
  <si>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</si>
  <si>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</si>
  <si>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</si>
  <si>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</si>
  <si>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</si>
  <si>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</si>
  <si>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</si>
  <si>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</si>
  <si>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</si>
  <si>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</si>
  <si>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</si>
  <si>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</si>
  <si>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</si>
  <si>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</si>
  <si>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</si>
  <si>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</si>
  <si>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</si>
  <si>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</si>
  <si>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</si>
  <si>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</si>
  <si>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</si>
  <si>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</si>
  <si>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</si>
  <si>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</si>
  <si>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</si>
  <si>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</si>
  <si>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</si>
  <si>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</si>
  <si>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</si>
  <si>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</si>
  <si>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</si>
  <si>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</si>
  <si>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</si>
  <si>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</si>
  <si>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</si>
  <si>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</si>
  <si>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</si>
  <si>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</si>
  <si>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</si>
  <si>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</si>
  <si>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</si>
  <si>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</si>
  <si>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</si>
  <si>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</si>
  <si>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</si>
  <si>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</si>
  <si>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</si>
  <si>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</si>
  <si>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</si>
  <si>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</si>
  <si>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</si>
  <si>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</si>
  <si>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</si>
  <si>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</si>
  <si>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</si>
  <si>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</si>
  <si>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</si>
  <si>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</si>
  <si>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</si>
  <si>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</si>
  <si>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</si>
  <si>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</si>
  <si>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</si>
  <si>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</si>
  <si>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</si>
  <si>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</si>
  <si>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</si>
  <si>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</si>
  <si>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</si>
  <si>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</si>
  <si>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</si>
  <si>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</si>
  <si>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</si>
  <si>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</si>
  <si>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</si>
  <si>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</si>
  <si>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</si>
  <si>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</si>
  <si>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</si>
  <si>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</si>
  <si>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</si>
  <si>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</si>
  <si>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</si>
  <si>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</si>
  <si>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</si>
  <si>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</si>
  <si>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</si>
  <si>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</si>
  <si>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</si>
  <si>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</si>
  <si>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</si>
  <si>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</si>
  <si>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</si>
  <si>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</si>
  <si>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</si>
  <si>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</si>
  <si>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</si>
  <si>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</si>
  <si>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</si>
  <si>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</si>
  <si>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</si>
  <si>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</si>
  <si>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</si>
  <si>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</si>
  <si>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</si>
  <si>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</si>
  <si>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</si>
  <si>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</si>
  <si>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</si>
  <si>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</si>
  <si>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</si>
  <si>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</si>
  <si>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</si>
  <si>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</si>
  <si>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</si>
  <si>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</si>
  <si>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</si>
  <si>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</si>
  <si>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</si>
  <si>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</si>
  <si>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</si>
  <si>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</si>
  <si>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</si>
  <si>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</si>
  <si>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</si>
  <si>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</si>
  <si>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</si>
  <si>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</si>
  <si>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</si>
  <si>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</si>
  <si>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</si>
  <si>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</si>
  <si>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</si>
  <si>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</si>
  <si>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</si>
  <si>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</si>
  <si>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</si>
  <si>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</si>
  <si>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</si>
  <si>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</si>
  <si>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</si>
  <si>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</si>
  <si>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</si>
  <si>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</si>
  <si>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</si>
  <si>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</si>
  <si>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</si>
  <si>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</si>
  <si>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</si>
  <si>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</si>
  <si>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</si>
  <si>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</si>
  <si>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</si>
  <si>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</si>
  <si>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</si>
  <si>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</si>
  <si>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</si>
  <si>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</si>
  <si>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</si>
  <si>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</si>
  <si>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</si>
  <si>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</si>
  <si>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</si>
  <si>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</si>
  <si>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</si>
  <si>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</si>
  <si>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</si>
  <si>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</si>
  <si>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</si>
  <si>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</si>
  <si>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</si>
  <si>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</si>
  <si>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</si>
  <si>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</si>
  <si>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</si>
  <si>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</si>
  <si>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</si>
  <si>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copc_opec_r06</t>
  </si>
  <si>
    <t xml:space="preserve">   Africa</t>
  </si>
  <si>
    <t>copc_opec_r05</t>
  </si>
  <si>
    <t xml:space="preserve">   Middle East</t>
  </si>
  <si>
    <t>cops_opec_r06</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</si>
  <si>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</si>
  <si>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</si>
  <si>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</si>
  <si>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</si>
  <si>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</si>
  <si>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</si>
  <si>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</si>
  <si>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</si>
  <si>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</si>
  <si>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</si>
  <si>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</si>
  <si>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</si>
  <si>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</si>
  <si>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</si>
  <si>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</si>
  <si>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</si>
  <si>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</si>
  <si>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</si>
  <si>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</si>
  <si>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</si>
  <si>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</si>
  <si>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</si>
  <si>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</si>
  <si>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</si>
  <si>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</si>
  <si>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</si>
  <si>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</si>
  <si>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</si>
  <si>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</si>
  <si>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</si>
  <si>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</si>
  <si>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</si>
  <si>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</si>
  <si>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</si>
  <si>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</si>
  <si>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</si>
  <si>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</si>
  <si>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</si>
  <si>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</si>
  <si>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</si>
  <si>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</si>
  <si>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</si>
  <si>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</si>
  <si>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</si>
  <si>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</si>
  <si>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</si>
  <si>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</si>
  <si>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</si>
  <si>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</si>
  <si>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</si>
  <si>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</si>
  <si>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</si>
  <si>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</si>
  <si>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</si>
  <si>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</si>
  <si>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</si>
  <si>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</si>
  <si>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</si>
  <si>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</si>
  <si>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</si>
  <si>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</si>
  <si>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</si>
  <si>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</si>
  <si>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</si>
  <si>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</si>
  <si>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</si>
  <si>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</si>
  <si>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</si>
  <si>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</si>
  <si>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</si>
  <si>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</si>
  <si>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</si>
  <si>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</si>
  <si>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</si>
  <si>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</si>
  <si>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</si>
  <si>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</si>
  <si>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</si>
  <si>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</si>
  <si>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</si>
  <si>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</si>
  <si>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</si>
  <si>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</si>
  <si>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</si>
  <si>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</si>
  <si>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</si>
  <si>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</si>
  <si>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</si>
  <si>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</si>
  <si>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</si>
  <si>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</si>
  <si>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</si>
  <si>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</si>
  <si>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</si>
  <si>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</si>
  <si>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</si>
  <si>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</si>
  <si>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 xml:space="preserve">OECD = Organization for Economic Cooperation and Development: Australia, Austria, Belgium, Canada, Chile, the Czech Republic, Denmark, Estonia, Finland, </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</si>
  <si>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</si>
  <si>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</si>
  <si>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</si>
  <si>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</si>
  <si>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</si>
  <si>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</si>
  <si>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</si>
  <si>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</si>
  <si>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</si>
  <si>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</si>
  <si>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</si>
  <si>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</si>
  <si>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</si>
  <si>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</si>
  <si>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</si>
  <si>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</si>
  <si>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</si>
  <si>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</si>
  <si>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</si>
  <si>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</si>
  <si>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</si>
  <si>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</si>
  <si>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</si>
  <si>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</si>
  <si>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</si>
  <si>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</si>
  <si>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</si>
  <si>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</si>
  <si>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</si>
  <si>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</si>
  <si>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</si>
  <si>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</si>
  <si>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</si>
  <si>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</si>
  <si>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</si>
  <si>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</si>
  <si>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</si>
  <si>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</si>
  <si>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</si>
  <si>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</si>
  <si>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</si>
  <si>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</si>
  <si>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</si>
  <si>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</si>
  <si>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</si>
  <si>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</si>
  <si>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</si>
  <si>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</si>
  <si>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</si>
  <si>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</si>
  <si>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</si>
  <si>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</si>
  <si>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</si>
  <si>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</si>
  <si>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</si>
  <si>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</si>
  <si>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</si>
  <si>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</si>
  <si>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</si>
  <si>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</si>
  <si>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</si>
  <si>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</si>
  <si>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</si>
  <si>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</si>
  <si>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</si>
  <si>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</si>
  <si>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</si>
  <si>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</si>
  <si>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</si>
  <si>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</si>
  <si>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</si>
  <si>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</si>
  <si>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</si>
  <si>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</si>
  <si>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</si>
  <si>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</si>
  <si>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</si>
  <si>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</si>
  <si>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</si>
  <si>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</si>
  <si>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</si>
  <si>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</si>
  <si>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</si>
  <si>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</si>
  <si>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</si>
  <si>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</si>
  <si>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</si>
  <si>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</si>
  <si>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</si>
  <si>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</si>
  <si>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</si>
  <si>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</si>
  <si>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</si>
  <si>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</si>
  <si>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</si>
  <si>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</si>
  <si>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</si>
  <si>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</si>
  <si>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</si>
  <si>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</si>
  <si>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</si>
  <si>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</si>
  <si>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</si>
  <si>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</si>
  <si>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</si>
  <si>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</si>
  <si>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</si>
  <si>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</si>
  <si>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</si>
  <si>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</si>
  <si>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</si>
  <si>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</si>
  <si>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</si>
  <si>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</si>
  <si>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</si>
  <si>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</si>
  <si>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</si>
  <si>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</si>
  <si>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</si>
  <si>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</si>
  <si>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</si>
  <si>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</si>
  <si>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</si>
  <si>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</si>
  <si>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</si>
  <si>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</si>
  <si>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</si>
  <si>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</si>
  <si>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</si>
  <si>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</si>
  <si>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</si>
  <si>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</si>
  <si>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</si>
  <si>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</si>
  <si>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</si>
  <si>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</si>
  <si>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</si>
  <si>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</si>
  <si>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</si>
  <si>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</si>
  <si>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</si>
  <si>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</si>
  <si>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</si>
  <si>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</si>
  <si>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</si>
  <si>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</si>
  <si>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</si>
  <si>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</si>
  <si>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</si>
  <si>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</si>
  <si>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</si>
  <si>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</si>
  <si>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</si>
  <si>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</si>
  <si>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</si>
  <si>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</si>
  <si>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</si>
  <si>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</si>
  <si>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</si>
  <si>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</si>
  <si>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</si>
  <si>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</si>
  <si>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</si>
  <si>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</si>
  <si>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</si>
  <si>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</si>
  <si>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</si>
  <si>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</si>
  <si>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</si>
  <si>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</si>
  <si>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</si>
  <si>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</si>
  <si>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</si>
  <si>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</si>
  <si>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</si>
  <si>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</si>
  <si>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</si>
  <si>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</si>
  <si>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</si>
  <si>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</si>
  <si>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</si>
  <si>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</si>
  <si>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</si>
  <si>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</si>
  <si>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</si>
  <si>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</si>
  <si>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</si>
  <si>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</si>
  <si>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</si>
  <si>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</si>
  <si>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</si>
  <si>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</si>
  <si>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</si>
  <si>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</si>
  <si>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</si>
  <si>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</si>
  <si>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</si>
  <si>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</si>
  <si>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</si>
  <si>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</si>
  <si>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</si>
  <si>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</si>
  <si>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</si>
  <si>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</si>
  <si>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</si>
  <si>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</si>
  <si>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</si>
  <si>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</si>
  <si>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</si>
  <si>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</si>
  <si>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</si>
  <si>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</si>
  <si>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</si>
  <si>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</si>
  <si>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</si>
  <si>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</si>
  <si>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</si>
  <si>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</si>
  <si>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</si>
  <si>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</si>
  <si>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</si>
  <si>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</si>
  <si>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</si>
  <si>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</si>
  <si>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</si>
  <si>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</si>
  <si>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</si>
  <si>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</si>
  <si>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</si>
  <si>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</si>
  <si>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</si>
  <si>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</si>
  <si>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</si>
  <si>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</si>
  <si>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</si>
  <si>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</si>
  <si>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</si>
  <si>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</si>
  <si>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</si>
  <si>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</si>
  <si>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</si>
  <si>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</si>
  <si>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</si>
  <si>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</si>
  <si>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</si>
  <si>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</si>
  <si>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</si>
  <si>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</si>
  <si>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</si>
  <si>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</si>
  <si>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</si>
  <si>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</si>
  <si>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</si>
  <si>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</si>
  <si>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</si>
  <si>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</si>
  <si>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</si>
  <si>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</si>
  <si>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</si>
  <si>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</si>
  <si>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</si>
  <si>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</si>
  <si>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</si>
  <si>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</si>
  <si>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</si>
  <si>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</si>
  <si>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</si>
  <si>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</si>
  <si>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</si>
  <si>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</si>
  <si>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</si>
  <si>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</si>
  <si>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</si>
  <si>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</si>
  <si>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</si>
  <si>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</si>
  <si>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</si>
  <si>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</si>
  <si>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</si>
  <si>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</si>
  <si>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</si>
  <si>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</si>
  <si>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</si>
  <si>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</si>
  <si>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</si>
  <si>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</si>
  <si>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</si>
  <si>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</si>
  <si>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</si>
  <si>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</si>
  <si>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</si>
  <si>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 xml:space="preserve">Projections: </t>
    </r>
    <r>
      <rPr>
        <sz val="8"/>
        <rFont val="Arial"/>
        <family val="2"/>
      </rPr>
      <t>EIA Regional Short-Term Energy Model.</t>
    </r>
  </si>
  <si>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</si>
  <si>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</si>
  <si>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</si>
  <si>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</si>
  <si>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</si>
  <si>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</si>
  <si>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</si>
  <si>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</si>
  <si>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</si>
  <si>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</si>
  <si>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</si>
  <si>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</si>
  <si>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</si>
  <si>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</si>
  <si>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</si>
  <si>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</si>
  <si>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</si>
  <si>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</si>
  <si>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</si>
  <si>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</si>
  <si>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</si>
  <si>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</si>
  <si>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</si>
  <si>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</si>
  <si>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</si>
  <si>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</si>
  <si>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</si>
  <si>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</si>
  <si>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</si>
  <si>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</si>
  <si>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</si>
  <si>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</si>
  <si>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</si>
  <si>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</si>
  <si>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</si>
  <si>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</si>
  <si>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</si>
  <si>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</si>
  <si>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</si>
  <si>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</si>
  <si>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</si>
  <si>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</si>
  <si>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</si>
  <si>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</si>
  <si>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</si>
  <si>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</si>
  <si>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</si>
  <si>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</si>
  <si>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</si>
  <si>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</si>
  <si>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</si>
  <si>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</si>
  <si>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</si>
  <si>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</si>
  <si>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</si>
  <si>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</si>
  <si>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</si>
  <si>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</si>
  <si>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</si>
  <si>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</si>
  <si>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</si>
  <si>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</si>
  <si>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</si>
  <si>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</si>
  <si>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</si>
  <si>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</si>
  <si>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</si>
  <si>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</si>
  <si>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</si>
  <si>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</si>
  <si>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</si>
  <si>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</si>
  <si>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Industrial Production Indices (Index, 2012=100)</t>
  </si>
  <si>
    <t>Industrial Output, Manufacturing (Index, Year 2012=100)</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</si>
  <si>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</si>
  <si>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</si>
  <si>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</si>
  <si>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</si>
  <si>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</si>
  <si>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</si>
  <si>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</si>
  <si>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</si>
  <si>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</si>
  <si>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</si>
  <si>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</si>
  <si>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</si>
  <si>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</si>
  <si>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</si>
  <si>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</si>
  <si>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</si>
  <si>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</si>
  <si>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</si>
  <si>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</si>
  <si>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</si>
  <si>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</si>
  <si>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</si>
  <si>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Table 7c. U.S. Regional Retail Electricity Prices  (Cents per Kilowatthour)</t>
  </si>
  <si>
    <t>copr_gb</t>
  </si>
  <si>
    <t xml:space="preserve">   Gabon</t>
  </si>
  <si>
    <t>(a) Includes lease condensate, natural gas plant liquids, other liquids, refinery processing gain, and other unaccounted-for liquids.</t>
  </si>
  <si>
    <t>copc_opec_rot</t>
  </si>
  <si>
    <t>cops_opec_rot</t>
  </si>
  <si>
    <t>Indonesia</t>
  </si>
  <si>
    <t>papr_ID</t>
  </si>
  <si>
    <t xml:space="preserve">   South America</t>
  </si>
  <si>
    <t xml:space="preserve">         Other Liquids (b)</t>
  </si>
  <si>
    <t>Consumption (million barrels per day) (c)</t>
  </si>
  <si>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</si>
  <si>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</si>
  <si>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</si>
  <si>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</si>
  <si>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</si>
  <si>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</si>
  <si>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</si>
  <si>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</si>
  <si>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</si>
  <si>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</si>
  <si>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</si>
  <si>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</si>
  <si>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</si>
  <si>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</si>
  <si>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Solar (e)</t>
  </si>
  <si>
    <t xml:space="preserve">   Ethanol (f)</t>
  </si>
  <si>
    <t xml:space="preserve">   Biomass-based Diesel (f)</t>
  </si>
  <si>
    <t xml:space="preserve">   Solar (b)(e) </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</si>
  <si>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</si>
  <si>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</si>
  <si>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(e) Solar consumption in the residential sector includes energy from small-scale (&lt;1 MW) solar photovoltaic systems.  Also includes solar heating consumption in all sectors.</t>
  </si>
  <si>
    <t>(f) Fuel ethanol and biomass-based diesel consumption in the transportation sector includes production, stock change, and imports less exports. Some biomass-based diesel may be consumed in the residential sector in heating oil.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</si>
  <si>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</si>
  <si>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</si>
  <si>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</si>
  <si>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</si>
  <si>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</si>
  <si>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</si>
  <si>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</si>
  <si>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</si>
  <si>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</si>
  <si>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</si>
  <si>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</si>
  <si>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</si>
  <si>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</si>
  <si>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</si>
  <si>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</si>
  <si>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</si>
  <si>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</si>
  <si>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</si>
  <si>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</si>
  <si>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</si>
  <si>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</si>
  <si>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</si>
  <si>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</si>
  <si>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</si>
  <si>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</si>
  <si>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</si>
  <si>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</si>
  <si>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</si>
  <si>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</si>
  <si>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</si>
  <si>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 xml:space="preserve">      Geothermal  </t>
  </si>
  <si>
    <t xml:space="preserve">      Wind </t>
  </si>
  <si>
    <t>SODTP_US</t>
  </si>
  <si>
    <t>SODRP_US</t>
  </si>
  <si>
    <t xml:space="preserve">         Residential Sector </t>
  </si>
  <si>
    <t>SODCP_US</t>
  </si>
  <si>
    <t xml:space="preserve">         Commercial Sector </t>
  </si>
  <si>
    <t>SODIP_US</t>
  </si>
  <si>
    <t xml:space="preserve">         Industrial Sector </t>
  </si>
  <si>
    <t>(a) Power plants larger than or equal to one megawatt in size that are operated by electric utilities or independent power producers.</t>
  </si>
  <si>
    <t>(b) Solar thermal and photovoltaic generating units at power plants larger than or equal to 1 megawatt.</t>
  </si>
  <si>
    <t>(c) Businesses or individual households not primarily engaged in electric power production for sale to the public, whose generating capacity is at least 
      one megawatt (except for small-scale solar photovoltaic data, which consists of systems smaller than 1 megawatt).</t>
  </si>
  <si>
    <t>(d) Solar photovoltaic systems smaller than one megawatt.</t>
  </si>
  <si>
    <r>
      <rPr>
        <b/>
        <sz val="8"/>
        <color theme="1"/>
        <rFont val="Arial"/>
        <family val="2"/>
      </rPr>
      <t>Notes</t>
    </r>
    <r>
      <rPr>
        <sz val="8"/>
        <color theme="1"/>
        <rFont val="Arial"/>
        <family val="2"/>
      </rPr>
      <t>:  The approximate break between historical and forecast values is shown with historical data printed in bold; estimates and forecasts in italics.</t>
    </r>
  </si>
  <si>
    <r>
      <rPr>
        <b/>
        <sz val="8"/>
        <color theme="1"/>
        <rFont val="Arial"/>
        <family val="2"/>
      </rPr>
      <t>Historical data</t>
    </r>
    <r>
      <rPr>
        <sz val="8"/>
        <color theme="1"/>
        <rFont val="Arial"/>
        <family val="2"/>
      </rPr>
      <t xml:space="preserve">:  Latest data available from EIA databases supporting the Electric Power Monthly, DOE/EIA-0226. </t>
    </r>
  </si>
  <si>
    <r>
      <rPr>
        <b/>
        <sz val="8"/>
        <color theme="1"/>
        <rFont val="Arial"/>
        <family val="2"/>
      </rPr>
      <t>Projections</t>
    </r>
    <r>
      <rPr>
        <sz val="8"/>
        <color theme="1"/>
        <rFont val="Arial"/>
        <family val="2"/>
      </rPr>
      <t>: EIA-860M database, EIA-826 Solar PV database, and EIA Regional Short-Term Energy Model.</t>
    </r>
  </si>
  <si>
    <t>-- = no data available</t>
  </si>
  <si>
    <t>--</t>
  </si>
  <si>
    <t>Table 8a. U.S. Renewable Energy Consumption</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</si>
  <si>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</si>
  <si>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</si>
  <si>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</si>
  <si>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</si>
  <si>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</si>
  <si>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</si>
  <si>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</si>
  <si>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</si>
  <si>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</si>
  <si>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</si>
  <si>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</si>
  <si>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</si>
  <si>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r>
      <t>Projections:</t>
    </r>
    <r>
      <rPr>
        <sz val="8"/>
        <rFont val="Arial"/>
        <family val="2"/>
      </rPr>
      <t xml:space="preserve"> EIA Regional Short-Term Energy Model. U.S. macroeconomic projections are based on the IHS Markit model of the U.S. Economy. </t>
    </r>
  </si>
  <si>
    <r>
      <t>Projections:</t>
    </r>
    <r>
      <rPr>
        <sz val="8"/>
        <rFont val="Arial"/>
        <family val="2"/>
      </rPr>
      <t xml:space="preserve"> Macroeconomic projections are based on the IHS Markit model of the U.S. Economy.</t>
    </r>
  </si>
  <si>
    <t>(a)  Weighted geometric mean of real indices for various countries with weights equal to each country's share of world oil consumption in the base period. Exchange rate is measured in foreign currency per U.S. dollar. GDP and exchange rate data are from Oxford Economics, and oil consumption data are from EIA.</t>
  </si>
  <si>
    <t>World Index, 2015 Q1 = 100</t>
  </si>
  <si>
    <t>OECD Index, 2015 Q1 = 100</t>
  </si>
  <si>
    <t>Non-OECD Index, 2015 Q1 = 100</t>
  </si>
  <si>
    <t>Index, 2015 Q1 = 100</t>
  </si>
  <si>
    <t>End-of-period Commercial Crude Oil and Other Liquids Inventories (million barrels)</t>
  </si>
  <si>
    <t>copr_cf</t>
  </si>
  <si>
    <t xml:space="preserve">   Congo (Brazzaville)</t>
  </si>
  <si>
    <t xml:space="preserve">   (billion chained 2012 dollars - SAAR)</t>
  </si>
  <si>
    <t xml:space="preserve">  (index, 2012=100)</t>
  </si>
  <si>
    <t>(billion chained 2012 dollars - SAAR)</t>
  </si>
  <si>
    <t>Carbon Dioxide (CO2) Emissions (million metric tons)</t>
  </si>
  <si>
    <r>
      <t>Table 9a.  U.S. Macroeconomic Indicators and CO2</t>
    </r>
    <r>
      <rPr>
        <b/>
        <sz val="10"/>
        <color indexed="8"/>
        <rFont val="Arial"/>
        <family val="2"/>
      </rPr>
      <t xml:space="preserve"> Emissions</t>
    </r>
  </si>
  <si>
    <t>Real Private Fixed Investment</t>
  </si>
  <si>
    <t>Real Gross State Product (Billion $2009)</t>
  </si>
  <si>
    <t>Real Personal Income (Billion $2009)</t>
  </si>
  <si>
    <t>Qatar</t>
  </si>
  <si>
    <t>papr_QA</t>
  </si>
  <si>
    <t>OPEC = Organization of the Petroleum Exporting Countries: Algeria, Angola, Congo (Brazzaville), Equatorial Guinea, Gabon, Libya, and Nigeria (Africa); Ecuador and Venezuela (South America); Iran, Iraq, Kuwait, Saudi Arabia, and the United Arab Emirates (Middle East).</t>
  </si>
  <si>
    <t xml:space="preserve">OPEC = Organization of the Petroleum Exporting Countries: Algeria, Angola, Congo (Brazzaville), Ecuador, Equatorial Guinea, Gabon, Iran, Iraq, Kuwait, Libya, Nigeria, Saudi Arabia, </t>
  </si>
  <si>
    <t xml:space="preserve">             the United Arab Emirates, Venezuela.</t>
  </si>
  <si>
    <t>(b) Includes lease condensate, natural gas plant liquids, other liquids, and refinery processing gain. Includes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</si>
  <si>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t>
    </r>
  </si>
  <si>
    <t xml:space="preserve">      DOE/EIA-0109. Consumption of petroleum by the non-OECD countries is "apparent consumption," which includes internal consumption, refinery fuel and loss, and bunkering.</t>
  </si>
  <si>
    <t>OPEC = Organization of the Petroleum Exporting Countries: Algeria, Angola, Congo (Brazzaville),  Ecuador, Equatorial Guinea, Gabon, Iran, Iraq, Kuwait, Libya, Nigeria, Saudi Arabia,</t>
  </si>
  <si>
    <t>TSEOTWH</t>
  </si>
  <si>
    <t>EPEOTWH</t>
  </si>
  <si>
    <t>ELNITWH</t>
  </si>
  <si>
    <t>ELSUTWH</t>
  </si>
  <si>
    <t>TDLOTWH</t>
  </si>
  <si>
    <t>Electricity Consumption (billion kilowatthours)</t>
  </si>
  <si>
    <t>Electricity Supply (billion kilowatthours)</t>
  </si>
  <si>
    <t>ELTCTWH</t>
  </si>
  <si>
    <t>ELRCTWH</t>
  </si>
  <si>
    <t>ELCCTWH</t>
  </si>
  <si>
    <t>ELICTWH</t>
  </si>
  <si>
    <t>ELACTWH</t>
  </si>
  <si>
    <t>ELDUTWH</t>
  </si>
  <si>
    <t>ELCOTWH</t>
  </si>
  <si>
    <t xml:space="preserve">   Wholesale Electricity Prices (dollars per megawatthour)</t>
  </si>
  <si>
    <t>ELWHU_TX</t>
  </si>
  <si>
    <t>ELWHU_CA</t>
  </si>
  <si>
    <t>ELWHU_NE</t>
  </si>
  <si>
    <t>ELWHU_NY</t>
  </si>
  <si>
    <t>ELWHU_PJ</t>
  </si>
  <si>
    <t>ELWHU_MW</t>
  </si>
  <si>
    <t>ELWHU_SP</t>
  </si>
  <si>
    <t>ELWHU_SE</t>
  </si>
  <si>
    <t>ELWHU_FL</t>
  </si>
  <si>
    <t>ELWHU_NW</t>
  </si>
  <si>
    <t>ELWHU_SW</t>
  </si>
  <si>
    <t xml:space="preserve">      ERCOT North hub</t>
  </si>
  <si>
    <t xml:space="preserve">      CAISO SP15 zone</t>
  </si>
  <si>
    <t xml:space="preserve">      ISO-NE Internal hub</t>
  </si>
  <si>
    <t xml:space="preserve">      NYISO Hudson Valley zone</t>
  </si>
  <si>
    <t xml:space="preserve">      PJM Western hub</t>
  </si>
  <si>
    <t xml:space="preserve">      Midcontinent ISO Illinois hub</t>
  </si>
  <si>
    <t xml:space="preserve">      SPP ISO South hub</t>
  </si>
  <si>
    <t xml:space="preserve">      SERC index, Into Southern</t>
  </si>
  <si>
    <t xml:space="preserve">      FRCC index, Florida Reliability</t>
  </si>
  <si>
    <t xml:space="preserve">      Northwest index, Mid-Columbia</t>
  </si>
  <si>
    <t xml:space="preserve">      Southwest index, Palo Verde</t>
  </si>
  <si>
    <t>Table 7b. U.S. Regional Electricity Retail Sales  (billion kilowatthours)</t>
  </si>
  <si>
    <t>ELRCP_NEC</t>
  </si>
  <si>
    <t>ELRCP_MAC</t>
  </si>
  <si>
    <t>ELRCP_ENC</t>
  </si>
  <si>
    <t>ELRCP_WNC</t>
  </si>
  <si>
    <t>ELRCP_SAC</t>
  </si>
  <si>
    <t>ELRCP_ESC</t>
  </si>
  <si>
    <t>ELRCP_WSC</t>
  </si>
  <si>
    <t>ELRCP_MTN</t>
  </si>
  <si>
    <t>ELRCP_PAC</t>
  </si>
  <si>
    <t>ELRCP_HAK</t>
  </si>
  <si>
    <t>ELRCP_US</t>
  </si>
  <si>
    <t>ELCCP_NEC</t>
  </si>
  <si>
    <t>ELCCP_MAC</t>
  </si>
  <si>
    <t>ELCCP_ENC</t>
  </si>
  <si>
    <t>ELCCP_WNC</t>
  </si>
  <si>
    <t>ELCCP_SAC</t>
  </si>
  <si>
    <t>ELCCP_ESC</t>
  </si>
  <si>
    <t>ELCCP_WSC</t>
  </si>
  <si>
    <t>ELCCP_MTN</t>
  </si>
  <si>
    <t>ELCCP_PAC</t>
  </si>
  <si>
    <t>ELCCP_HAK</t>
  </si>
  <si>
    <t>ELCCP_US</t>
  </si>
  <si>
    <t>ELICP_NEC</t>
  </si>
  <si>
    <t>ELICP_MAC</t>
  </si>
  <si>
    <t>ELICP_ENC</t>
  </si>
  <si>
    <t>ELICP_WNC</t>
  </si>
  <si>
    <t>ELICP_SAC</t>
  </si>
  <si>
    <t>ELICP_ESC</t>
  </si>
  <si>
    <t>ELICP_WSC</t>
  </si>
  <si>
    <t>ELICP_MTN</t>
  </si>
  <si>
    <t>ELICP_PAC</t>
  </si>
  <si>
    <t>ELICP_HAK</t>
  </si>
  <si>
    <t>ELICP_US</t>
  </si>
  <si>
    <t>ELTCP_NEC</t>
  </si>
  <si>
    <t>ELTCP_MAC</t>
  </si>
  <si>
    <t>ELTCP_ENC</t>
  </si>
  <si>
    <t>ELTCP_WNC</t>
  </si>
  <si>
    <t>ELTCP_SAC</t>
  </si>
  <si>
    <t>ELTCP_ESC</t>
  </si>
  <si>
    <t>ELTCP_WSC</t>
  </si>
  <si>
    <t>ELTCP_MTN</t>
  </si>
  <si>
    <t>ELTCP_PAC</t>
  </si>
  <si>
    <t>ELTCP_HAK</t>
  </si>
  <si>
    <t>ELTCP_US</t>
  </si>
  <si>
    <t>NGEPGEN_US</t>
  </si>
  <si>
    <t>CLEPGEN_US</t>
  </si>
  <si>
    <t>NUEPGEN_US</t>
  </si>
  <si>
    <t>RTEPGEN_US</t>
  </si>
  <si>
    <t>HVEPGEN_US</t>
  </si>
  <si>
    <t>WNEPGEN_US</t>
  </si>
  <si>
    <t>SOEPGEN_US</t>
  </si>
  <si>
    <t>BMEPGEN_US</t>
  </si>
  <si>
    <t>GEEPGEN_US</t>
  </si>
  <si>
    <t>HPEPGEN_US</t>
  </si>
  <si>
    <t>PAEPGEN_US</t>
  </si>
  <si>
    <t>OGEPGEN_US</t>
  </si>
  <si>
    <t>TOEPGEN_US</t>
  </si>
  <si>
    <t>NGEPGEN_NE</t>
  </si>
  <si>
    <t>CLEPGEN_NE</t>
  </si>
  <si>
    <t>NUEPGEN_NE</t>
  </si>
  <si>
    <t>HVEPGEN_NE</t>
  </si>
  <si>
    <t xml:space="preserve">   Conventional hydropower</t>
  </si>
  <si>
    <t>RNEPGEN_NE</t>
  </si>
  <si>
    <t>XXEPGEN_NE</t>
  </si>
  <si>
    <t>TOEPGEN_NE</t>
  </si>
  <si>
    <t xml:space="preserve">   Total generation</t>
  </si>
  <si>
    <t>ELLOAD_NE</t>
  </si>
  <si>
    <t>NGEPGEN_NY</t>
  </si>
  <si>
    <t>CLEPGEN_NY</t>
  </si>
  <si>
    <t>NUEPGEN_NY</t>
  </si>
  <si>
    <t>HVEPGEN_NY</t>
  </si>
  <si>
    <t>RNEPGEN_NY</t>
  </si>
  <si>
    <t>XXEPGEN_NY</t>
  </si>
  <si>
    <t>TOEPGEN_NY</t>
  </si>
  <si>
    <t>ELLOAD_NY</t>
  </si>
  <si>
    <t>NGEPGEN_PJ</t>
  </si>
  <si>
    <t>CLEPGEN_PJ</t>
  </si>
  <si>
    <t>NUEPGEN_PJ</t>
  </si>
  <si>
    <t>HVEPGEN_PJ</t>
  </si>
  <si>
    <t>RNEPGEN_PJ</t>
  </si>
  <si>
    <t>XXEPGEN_PJ</t>
  </si>
  <si>
    <t>TOEPGEN_PJ</t>
  </si>
  <si>
    <t>ELLOAD_PJ</t>
  </si>
  <si>
    <t>Southeast (SERC)</t>
  </si>
  <si>
    <t>NGEPGEN_SE</t>
  </si>
  <si>
    <t>CLEPGEN_SE</t>
  </si>
  <si>
    <t>NUEPGEN_SE</t>
  </si>
  <si>
    <t>HVEPGEN_SE</t>
  </si>
  <si>
    <t>RNEPGEN_SE</t>
  </si>
  <si>
    <t>XXEPGEN_SE</t>
  </si>
  <si>
    <t>TOEPGEN_SE</t>
  </si>
  <si>
    <t>ELLOAD_SE</t>
  </si>
  <si>
    <t>Florida (FRCC)</t>
  </si>
  <si>
    <t>NGEPGEN_FL</t>
  </si>
  <si>
    <t>CLEPGEN_FL</t>
  </si>
  <si>
    <t>NUEPGEN_FL</t>
  </si>
  <si>
    <t>HVEPGEN_FL</t>
  </si>
  <si>
    <t>RNEPGEN_FL</t>
  </si>
  <si>
    <t>XXEPGEN_FL</t>
  </si>
  <si>
    <t>TOEPGEN_FL</t>
  </si>
  <si>
    <t>ELLOAD_FL</t>
  </si>
  <si>
    <t>NGEPGEN_MW</t>
  </si>
  <si>
    <t>CLEPGEN_MW</t>
  </si>
  <si>
    <t>NUEPGEN_MW</t>
  </si>
  <si>
    <t>HVEPGEN_MW</t>
  </si>
  <si>
    <t>RNEPGEN_MW</t>
  </si>
  <si>
    <t>XXEPGEN_MW</t>
  </si>
  <si>
    <t>TOEPGEN_MW</t>
  </si>
  <si>
    <t>ELLOAD_MW</t>
  </si>
  <si>
    <t>NGEPGEN_SP</t>
  </si>
  <si>
    <t>CLEPGEN_SP</t>
  </si>
  <si>
    <t>NUEPGEN_SP</t>
  </si>
  <si>
    <t>HVEPGEN_SP</t>
  </si>
  <si>
    <t>RNEPGEN_SP</t>
  </si>
  <si>
    <t>XXEPGEN_SP</t>
  </si>
  <si>
    <t>TOEPGEN_SP</t>
  </si>
  <si>
    <t>ELLOAD_SP</t>
  </si>
  <si>
    <t>NGEPGEN_TX</t>
  </si>
  <si>
    <t>CLEPGEN_TX</t>
  </si>
  <si>
    <t>NUEPGEN_TX</t>
  </si>
  <si>
    <t>HVEPGEN_TX</t>
  </si>
  <si>
    <t>RNEPGEN_TX</t>
  </si>
  <si>
    <t>XXEPGEN_TX</t>
  </si>
  <si>
    <t>TOEPGEN_TX</t>
  </si>
  <si>
    <t>ELLOAD_TX</t>
  </si>
  <si>
    <t>NGEPGEN_NW</t>
  </si>
  <si>
    <t>CLEPGEN_NW</t>
  </si>
  <si>
    <t>NUEPGEN_NW</t>
  </si>
  <si>
    <t>HVEPGEN_NW</t>
  </si>
  <si>
    <t>RNEPGEN_NW</t>
  </si>
  <si>
    <t>XXEPGEN_NW</t>
  </si>
  <si>
    <t>TOEPGEN_NW</t>
  </si>
  <si>
    <t>ELLOAD_NW</t>
  </si>
  <si>
    <t>Southwest</t>
  </si>
  <si>
    <t>NGEPGEN_SW</t>
  </si>
  <si>
    <t>CLEPGEN_SW</t>
  </si>
  <si>
    <t>NUEPGEN_SW</t>
  </si>
  <si>
    <t>HVEPGEN_SW</t>
  </si>
  <si>
    <t>RNEPGEN_SW</t>
  </si>
  <si>
    <t>XXEPGEN_SW</t>
  </si>
  <si>
    <t>TOEPGEN_SW</t>
  </si>
  <si>
    <t>ELLOAD_SW</t>
  </si>
  <si>
    <t>California</t>
  </si>
  <si>
    <t>NGEPGEN_CA</t>
  </si>
  <si>
    <t>CLEPGEN_CA</t>
  </si>
  <si>
    <t>NUEPGEN_CA</t>
  </si>
  <si>
    <t>HVEPGEN_CA</t>
  </si>
  <si>
    <t>RNEPGEN_CA</t>
  </si>
  <si>
    <t>XXEPGEN_CA</t>
  </si>
  <si>
    <t>TOEPGEN_CA</t>
  </si>
  <si>
    <t>ELLOAD_CA</t>
  </si>
  <si>
    <t>OWEPGEN_US</t>
  </si>
  <si>
    <t>WWEPGEN_US</t>
  </si>
  <si>
    <t>BMCHGEN_US</t>
  </si>
  <si>
    <t>OWCHGEN_US</t>
  </si>
  <si>
    <t>WWCHGEN_US</t>
  </si>
  <si>
    <t>HVCHGEN_US</t>
  </si>
  <si>
    <t>SOCHGEN_US</t>
  </si>
  <si>
    <t>WNCHGEN_US</t>
  </si>
  <si>
    <t>Renewable Electricity Generation (billion kilowatthours)</t>
  </si>
  <si>
    <t xml:space="preserve">      Solar (a) </t>
  </si>
  <si>
    <t xml:space="preserve">   Petroleum (b) </t>
  </si>
  <si>
    <t xml:space="preserve">   Other Nonrenewable Fuels (c)</t>
  </si>
  <si>
    <t>New England (ISO-NE)</t>
  </si>
  <si>
    <t xml:space="preserve">   Nonhydro renewables (d) </t>
  </si>
  <si>
    <t xml:space="preserve">   Other energy sources (e) </t>
  </si>
  <si>
    <t xml:space="preserve">   Net energy for load (f) </t>
  </si>
  <si>
    <t>New York (NYISO)</t>
  </si>
  <si>
    <t>Mid-Atlantic (PJM)</t>
  </si>
  <si>
    <r>
      <t xml:space="preserve">Notes: </t>
    </r>
    <r>
      <rPr>
        <sz val="8"/>
        <color indexed="8"/>
        <rFont val="Arial"/>
        <family val="2"/>
      </rPr>
      <t xml:space="preserve"> The approximate break between historical and forecast values is shown with historical data printed in bold; estimates and forecasts in italics.</t>
    </r>
  </si>
  <si>
    <t xml:space="preserve">             Data reflect generation supplied by power plants with a combined capacity of at least 1 megawatt operated by electric utilities and independent power producers.</t>
  </si>
  <si>
    <t xml:space="preserve">     (a) Large-scale solar generation from power plants with more than 1 megawatt of capacity. Excludes generation from small-scale solar photovoltaic systems.</t>
  </si>
  <si>
    <t xml:space="preserve">     (b) Residual fuel oil, distillate fuel oil, petroleum coke, and other petroleum liquids.</t>
  </si>
  <si>
    <t xml:space="preserve">     (c) Batteries, chemicals, hydrogen, pitch, purchased steam, sulfur, nonrenewable waste, and miscellaneous technologies.</t>
  </si>
  <si>
    <t xml:space="preserve">     (d) Wind, large-scale solar, biomass, and geothermal</t>
  </si>
  <si>
    <t xml:space="preserve">     (e) Pumped storage hydroelectric, petroleum, other gases, batteries, and other nonrenewable fuels. See notes (b) and (c).</t>
  </si>
  <si>
    <t xml:space="preserve">     (f) Regional generation from generating units operated by electric power sector, plus energy receipts from minus energy deliveries to U.S. balancing authorities outside region.</t>
  </si>
  <si>
    <r>
      <t xml:space="preserve">Historical data: </t>
    </r>
    <r>
      <rPr>
        <sz val="8"/>
        <rFont val="Arial"/>
        <family val="2"/>
      </rPr>
      <t xml:space="preserve">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</si>
  <si>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Historical data:</t>
    </r>
    <r>
      <rPr>
        <sz val="8"/>
        <rFont val="Arial"/>
        <family val="2"/>
      </rPr>
      <t xml:space="preserve"> 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</si>
  <si>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Projections:</t>
    </r>
    <r>
      <rPr>
        <sz val="8"/>
        <rFont val="Arial"/>
        <family val="2"/>
      </rPr>
      <t xml:space="preserve"> EIA Regional Short-Term Energy Model.</t>
    </r>
  </si>
  <si>
    <t>Texas (ERCOT)</t>
  </si>
  <si>
    <r>
      <t xml:space="preserve">Table 7d part 2. U.S. Regional Electricity Generation, Electric Power Sector (billion kilowatthours), </t>
    </r>
    <r>
      <rPr>
        <i/>
        <sz val="10"/>
        <color indexed="8"/>
        <rFont val="Arial"/>
        <family val="2"/>
      </rPr>
      <t>continued from Table 7d part 1</t>
    </r>
  </si>
  <si>
    <r>
      <t xml:space="preserve">Table 7d part 1.  U.S. Regional Electricity Generation, Electric Power Sector (billion kilowatthours), </t>
    </r>
    <r>
      <rPr>
        <i/>
        <sz val="10"/>
        <color indexed="8"/>
        <rFont val="Arial"/>
        <family val="2"/>
      </rPr>
      <t>continues on Table 7d part 2</t>
    </r>
  </si>
  <si>
    <t>Table 7d(1). U.S. Regional Electricity Generation, Electric Power Sector</t>
  </si>
  <si>
    <t>Table 7d(2). U.S. Regional Electricity Generation, Electric Power Sector, continued</t>
  </si>
  <si>
    <t>OBEPGEN_US</t>
  </si>
  <si>
    <t xml:space="preserve">     Electric Power Sector (a)</t>
  </si>
  <si>
    <t>INEOTWH</t>
  </si>
  <si>
    <t xml:space="preserve">     Industrial Sector (b)</t>
  </si>
  <si>
    <t>CMEOTWH</t>
  </si>
  <si>
    <t xml:space="preserve">     Commercial Sector (b)</t>
  </si>
  <si>
    <t xml:space="preserve">     kWh = kilowatthours. Btu = British thermal units.</t>
  </si>
  <si>
    <t xml:space="preserve">     Prices are not adjusted for inflation.</t>
  </si>
  <si>
    <t xml:space="preserve">     (a) Generation supplied by power plants with capacity of at least 1 megawatt operated by electric utilities and independent power producers.</t>
  </si>
  <si>
    <t xml:space="preserve">     (b) Generation supplied by power plants with capacity of at least 1 megawatt operated by businesses in the commercial and industrial sectors, primarily for onsite use.</t>
  </si>
  <si>
    <t xml:space="preserve">     (c) Includes transmission and distribution losses, data collection time-frame differences, and estimation error.</t>
  </si>
  <si>
    <t xml:space="preserve">     (d) Direct Use represents commercial and industrial facility use of onsite net electricity generation; and electrical sales or transfers to adjacent or colocated facilities </t>
  </si>
  <si>
    <r>
      <t xml:space="preserve">         for which revenue information is not available. See Table 7.6 of the EIA </t>
    </r>
    <r>
      <rPr>
        <i/>
        <sz val="8"/>
        <rFont val="Arial"/>
        <family val="2"/>
      </rPr>
      <t>Monthly Energy Review</t>
    </r>
    <r>
      <rPr>
        <sz val="8"/>
        <rFont val="Arial"/>
        <family val="2"/>
      </rPr>
      <t>.</t>
    </r>
  </si>
  <si>
    <r>
      <rPr>
        <b/>
        <sz val="8"/>
        <rFont val="Arial"/>
        <family val="2"/>
      </rPr>
      <t xml:space="preserve">Historical data sources: </t>
    </r>
    <r>
      <rPr>
        <b/>
        <sz val="8"/>
        <rFont val="Arial"/>
        <family val="2"/>
      </rPr>
      <t/>
    </r>
  </si>
  <si>
    <r>
      <t xml:space="preserve">     (1) Electricity supply, consumption, fuel costs, and retail electricity prices: Latest data available from U.S. Energy Information Administration databases
           supporting the following reports: Electric Power Monthly, DOE/EIA-0226; and Electric Power Annual, DOE/EIA-0348</t>
    </r>
    <r>
      <rPr>
        <b/>
        <sz val="8"/>
        <rFont val="Arial"/>
        <family val="2"/>
      </rPr>
      <t/>
    </r>
  </si>
  <si>
    <r>
      <t xml:space="preserve">     (2) Wholesale electricity prices (except for PJM RTO price): S&amp;P Global Market Intelligence, SNL Energy Data
     (3) PJM ISO Western hub wholesale electricity prices: PJM Data Miner website.</t>
    </r>
    <r>
      <rPr>
        <b/>
        <sz val="8"/>
        <rFont val="Arial"/>
        <family val="2"/>
      </rPr>
      <t/>
    </r>
  </si>
  <si>
    <r>
      <t xml:space="preserve">     (3) PJM ISO Western Hub wholesale electricity prices: PJM Data Miner website</t>
    </r>
    <r>
      <rPr>
        <b/>
        <sz val="8"/>
        <rFont val="Arial"/>
        <family val="2"/>
      </rPr>
      <t/>
    </r>
  </si>
  <si>
    <t xml:space="preserve">     Minor discrepancies with published historical data are due to independent rounding. </t>
  </si>
  <si>
    <t xml:space="preserve">     (a) Solar generation from large-scale power plants with more than 1 megawatt of capacity. Excludes generation from small-scale solar photovoltaic systems.</t>
  </si>
  <si>
    <t>Midwest (Midcontinent ISO)</t>
  </si>
  <si>
    <t>Central (Southwest Power Pool)</t>
  </si>
  <si>
    <t>Northwest</t>
  </si>
  <si>
    <t xml:space="preserve">             Poland, Portugal, Slovakia, Slovenia, South Korea, Spain, Sweden, Switzerland, Turkey, the United Kingdom, the United States.</t>
  </si>
  <si>
    <t xml:space="preserve">             France, Germany, Greece, Hungary, Iceland, Ireland, Israel, Italy, Japan, Latvia, Lithuania, Luxembourg, Mexico, the Netherlands, New Zealand, Norway,</t>
  </si>
  <si>
    <t>February 2020</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</si>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</sst>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 numFmtId="174" formatCode="0.0000000"/>
  </numFmts>
  <fonts count="60"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u/>
      <vertAlign val="subscript"/>
      <sz val="10"/>
      <color indexed="12"/>
      <name val="Arial"/>
      <family val="2"/>
    </font>
    <font>
      <b/>
      <sz val="8"/>
      <name val="Courier"/>
      <family val="3"/>
    </font>
    <font>
      <b/>
      <sz val="7"/>
      <name val="Helvetica"/>
      <family val="2"/>
    </font>
    <font>
      <b/>
      <sz val="7"/>
      <color indexed="8"/>
      <name val="Arial"/>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
      <i/>
      <sz val="10"/>
      <color indexed="8"/>
      <name val="Arial"/>
      <family val="2"/>
    </font>
    <font>
      <sz val="10"/>
      <name val="Arial"/>
      <family val="2"/>
    </font>
  </fonts>
  <fills count="7">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8">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5" fillId="0" borderId="0" applyNumberFormat="0" applyFill="0" applyBorder="0" applyAlignment="0" applyProtection="0">
      <alignment vertical="top"/>
      <protection locked="0"/>
    </xf>
    <xf numFmtId="0" fontId="2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xf numFmtId="9" fontId="59" fillId="0" borderId="0" applyFont="0" applyFill="0" applyBorder="0" applyAlignment="0" applyProtection="0"/>
  </cellStyleXfs>
  <cellXfs count="873">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1" fillId="0" borderId="0" xfId="13" applyFont="1"/>
    <xf numFmtId="0" fontId="14" fillId="0" borderId="0" xfId="23" applyFont="1" applyFill="1" applyBorder="1" applyAlignment="1" applyProtection="1"/>
    <xf numFmtId="0" fontId="12" fillId="2" borderId="0" xfId="9" applyFont="1" applyFill="1" applyBorder="1"/>
    <xf numFmtId="0" fontId="12" fillId="2" borderId="0" xfId="9" applyFont="1" applyFill="1"/>
    <xf numFmtId="0" fontId="19" fillId="0" borderId="0" xfId="23" applyFont="1" applyAlignment="1" applyProtection="1">
      <alignment horizontal="left"/>
    </xf>
    <xf numFmtId="0" fontId="11" fillId="0" borderId="0" xfId="17" applyFont="1" applyBorder="1"/>
    <xf numFmtId="0" fontId="11" fillId="0" borderId="0" xfId="17" applyFont="1"/>
    <xf numFmtId="0" fontId="11" fillId="0" borderId="0" xfId="22" applyFont="1"/>
    <xf numFmtId="0" fontId="21" fillId="2" borderId="0" xfId="17" applyFont="1" applyFill="1"/>
    <xf numFmtId="0" fontId="25" fillId="0" borderId="2" xfId="17" applyFont="1" applyFill="1" applyBorder="1" applyProtection="1"/>
    <xf numFmtId="0" fontId="11" fillId="2" borderId="0" xfId="17" applyFont="1" applyFill="1"/>
    <xf numFmtId="0" fontId="25" fillId="0" borderId="3" xfId="17" applyFont="1" applyFill="1" applyBorder="1" applyProtection="1"/>
    <xf numFmtId="0" fontId="25" fillId="0" borderId="4" xfId="19" applyFont="1" applyFill="1" applyBorder="1" applyAlignment="1" applyProtection="1">
      <alignment horizontal="center"/>
    </xf>
    <xf numFmtId="0" fontId="11" fillId="2" borderId="0" xfId="17" applyFont="1" applyFill="1" applyBorder="1" applyAlignment="1" applyProtection="1">
      <alignment horizontal="left"/>
    </xf>
    <xf numFmtId="0" fontId="25" fillId="0" borderId="0" xfId="17" applyFont="1" applyFill="1" applyAlignment="1" applyProtection="1"/>
    <xf numFmtId="1" fontId="25" fillId="0" borderId="0" xfId="23" applyNumberFormat="1" applyFont="1" applyFill="1" applyAlignment="1" applyProtection="1">
      <alignment horizontal="right" indent="1"/>
    </xf>
    <xf numFmtId="0" fontId="26" fillId="0" borderId="0" xfId="17" applyFont="1" applyFill="1" applyBorder="1" applyAlignment="1" applyProtection="1"/>
    <xf numFmtId="171" fontId="26" fillId="0" borderId="0" xfId="17" quotePrefix="1" applyNumberFormat="1" applyFont="1" applyFill="1" applyBorder="1" applyAlignment="1" applyProtection="1">
      <alignment wrapText="1"/>
    </xf>
    <xf numFmtId="0" fontId="26" fillId="0" borderId="0" xfId="17" quotePrefix="1" applyFont="1" applyFill="1" applyBorder="1" applyAlignment="1" applyProtection="1">
      <alignment wrapText="1"/>
    </xf>
    <xf numFmtId="0" fontId="26" fillId="0" borderId="0" xfId="17" applyFont="1" applyFill="1" applyProtection="1"/>
    <xf numFmtId="0" fontId="11" fillId="2" borderId="0" xfId="17" applyFont="1" applyFill="1" applyAlignment="1" applyProtection="1">
      <alignment horizontal="left"/>
    </xf>
    <xf numFmtId="171" fontId="26" fillId="0" borderId="0" xfId="17" quotePrefix="1" applyNumberFormat="1" applyFont="1" applyFill="1" applyAlignment="1" applyProtection="1">
      <alignment wrapText="1"/>
    </xf>
    <xf numFmtId="0" fontId="26" fillId="0" borderId="0" xfId="17" applyFont="1" applyFill="1" applyAlignment="1" applyProtection="1">
      <alignment wrapText="1"/>
    </xf>
    <xf numFmtId="0" fontId="26" fillId="0" borderId="0" xfId="17" applyFont="1" applyFill="1" applyAlignment="1" applyProtection="1"/>
    <xf numFmtId="171" fontId="26" fillId="0" borderId="0" xfId="17" quotePrefix="1" applyNumberFormat="1" applyFont="1" applyFill="1" applyAlignment="1" applyProtection="1"/>
    <xf numFmtId="0" fontId="25" fillId="0" borderId="0" xfId="17" applyFont="1" applyFill="1" applyProtection="1"/>
    <xf numFmtId="171" fontId="26" fillId="0" borderId="0" xfId="17" quotePrefix="1" applyNumberFormat="1" applyFont="1" applyFill="1" applyBorder="1" applyAlignment="1" applyProtection="1"/>
    <xf numFmtId="0" fontId="11" fillId="2" borderId="0" xfId="17" applyFont="1" applyFill="1" applyProtection="1"/>
    <xf numFmtId="0" fontId="26" fillId="0" borderId="0" xfId="17" quotePrefix="1" applyFont="1" applyFill="1" applyAlignment="1" applyProtection="1"/>
    <xf numFmtId="0" fontId="27" fillId="2" borderId="0" xfId="20" applyFont="1" applyFill="1" applyProtection="1"/>
    <xf numFmtId="0" fontId="26" fillId="0" borderId="0" xfId="20" applyFont="1" applyFill="1" applyAlignment="1" applyProtection="1"/>
    <xf numFmtId="0" fontId="27" fillId="2" borderId="0" xfId="20" applyFont="1" applyFill="1" applyAlignment="1" applyProtection="1"/>
    <xf numFmtId="171" fontId="26" fillId="0" borderId="0" xfId="20" quotePrefix="1" applyNumberFormat="1" applyFont="1" applyFill="1" applyAlignment="1" applyProtection="1">
      <alignment horizontal="left"/>
    </xf>
    <xf numFmtId="171" fontId="26" fillId="0" borderId="0" xfId="20" applyNumberFormat="1" applyFont="1" applyFill="1" applyAlignment="1" applyProtection="1">
      <alignment horizontal="left"/>
    </xf>
    <xf numFmtId="171" fontId="26" fillId="0" borderId="0" xfId="20" quotePrefix="1" applyNumberFormat="1" applyFont="1" applyFill="1" applyAlignment="1" applyProtection="1"/>
    <xf numFmtId="171" fontId="26" fillId="0" borderId="0" xfId="20" applyNumberFormat="1" applyFont="1" applyFill="1" applyAlignment="1" applyProtection="1"/>
    <xf numFmtId="171" fontId="26" fillId="0" borderId="3" xfId="20" applyNumberFormat="1" applyFont="1" applyFill="1" applyBorder="1" applyAlignment="1" applyProtection="1"/>
    <xf numFmtId="0" fontId="11" fillId="0" borderId="0" xfId="20" applyFont="1"/>
    <xf numFmtId="0" fontId="11" fillId="0" borderId="0" xfId="23" applyFont="1" applyAlignment="1" applyProtection="1">
      <alignment horizontal="left"/>
    </xf>
    <xf numFmtId="0" fontId="26" fillId="0" borderId="0" xfId="9" applyFont="1" applyFill="1" applyProtection="1"/>
    <xf numFmtId="0" fontId="24" fillId="0" borderId="0" xfId="9" applyFont="1" applyFill="1" applyProtection="1"/>
    <xf numFmtId="0" fontId="11" fillId="0" borderId="0" xfId="23" applyFont="1"/>
    <xf numFmtId="167" fontId="26" fillId="0" borderId="5" xfId="9" applyNumberFormat="1" applyFont="1" applyFill="1" applyBorder="1" applyProtection="1"/>
    <xf numFmtId="0" fontId="11" fillId="2" borderId="0" xfId="22" applyFont="1" applyFill="1"/>
    <xf numFmtId="0" fontId="25" fillId="0" borderId="0" xfId="22" applyFont="1" applyFill="1" applyAlignment="1" applyProtection="1"/>
    <xf numFmtId="166" fontId="24" fillId="0" borderId="0" xfId="22" applyNumberFormat="1" applyFont="1" applyFill="1" applyAlignment="1" applyProtection="1">
      <alignment horizontal="center"/>
    </xf>
    <xf numFmtId="0" fontId="11" fillId="2" borderId="0" xfId="22" applyFont="1" applyFill="1" applyAlignment="1" applyProtection="1">
      <alignment horizontal="left"/>
    </xf>
    <xf numFmtId="0" fontId="22" fillId="0" borderId="0" xfId="22" applyFont="1" applyAlignment="1" applyProtection="1">
      <alignment horizontal="left"/>
    </xf>
    <xf numFmtId="0" fontId="25" fillId="0" borderId="0" xfId="22" quotePrefix="1" applyFont="1" applyFill="1" applyAlignment="1" applyProtection="1">
      <alignment horizontal="left"/>
    </xf>
    <xf numFmtId="0" fontId="25" fillId="0" borderId="0" xfId="22" applyFont="1" applyFill="1" applyAlignment="1" applyProtection="1">
      <alignment horizontal="left"/>
    </xf>
    <xf numFmtId="0" fontId="11" fillId="2" borderId="0" xfId="22" applyFont="1" applyFill="1" applyBorder="1" applyAlignment="1" applyProtection="1">
      <alignment horizontal="left"/>
    </xf>
    <xf numFmtId="0" fontId="11" fillId="2" borderId="0" xfId="23" applyFont="1" applyFill="1"/>
    <xf numFmtId="0" fontId="25" fillId="0" borderId="2" xfId="23" applyFont="1" applyFill="1" applyBorder="1" applyAlignment="1" applyProtection="1">
      <alignment horizontal="center"/>
    </xf>
    <xf numFmtId="0" fontId="25" fillId="0" borderId="0" xfId="23" applyFont="1" applyFill="1" applyBorder="1" applyAlignment="1" applyProtection="1"/>
    <xf numFmtId="0" fontId="25" fillId="0" borderId="0" xfId="23" applyFont="1" applyFill="1" applyAlignment="1" applyProtection="1">
      <alignment horizontal="center"/>
    </xf>
    <xf numFmtId="0" fontId="11" fillId="2" borderId="0" xfId="23" applyFont="1" applyFill="1" applyAlignment="1" applyProtection="1">
      <alignment horizontal="left"/>
    </xf>
    <xf numFmtId="166" fontId="25" fillId="0" borderId="0" xfId="23" applyNumberFormat="1" applyFont="1" applyFill="1" applyAlignment="1" applyProtection="1">
      <alignment horizontal="right"/>
    </xf>
    <xf numFmtId="0" fontId="25" fillId="0" borderId="0" xfId="23" applyFont="1" applyFill="1" applyAlignment="1" applyProtection="1">
      <alignment horizontal="right"/>
    </xf>
    <xf numFmtId="0" fontId="29" fillId="0" borderId="0" xfId="23" applyFont="1"/>
    <xf numFmtId="0" fontId="25" fillId="0" borderId="0" xfId="23" applyFont="1" applyFill="1" applyAlignment="1" applyProtection="1"/>
    <xf numFmtId="0" fontId="26" fillId="0" borderId="0" xfId="23" applyFont="1" applyFill="1" applyAlignment="1" applyProtection="1"/>
    <xf numFmtId="0" fontId="22" fillId="0" borderId="0" xfId="23" quotePrefix="1" applyFont="1" applyAlignment="1" applyProtection="1">
      <alignment horizontal="left"/>
    </xf>
    <xf numFmtId="165" fontId="25" fillId="0" borderId="0" xfId="23" applyNumberFormat="1" applyFont="1" applyFill="1" applyAlignment="1" applyProtection="1">
      <alignment horizontal="right"/>
    </xf>
    <xf numFmtId="165" fontId="25" fillId="0" borderId="3" xfId="23" applyNumberFormat="1" applyFont="1" applyFill="1" applyBorder="1" applyAlignment="1" applyProtection="1">
      <alignment horizontal="right"/>
    </xf>
    <xf numFmtId="0" fontId="11" fillId="0" borderId="0" xfId="23" applyFont="1" applyFill="1"/>
    <xf numFmtId="0" fontId="11" fillId="2" borderId="0" xfId="21" applyFont="1" applyFill="1"/>
    <xf numFmtId="0" fontId="11" fillId="0" borderId="0" xfId="21" applyFont="1"/>
    <xf numFmtId="0" fontId="28" fillId="2" borderId="0" xfId="21" applyFont="1" applyFill="1" applyProtection="1"/>
    <xf numFmtId="0" fontId="25" fillId="0" borderId="0" xfId="21" applyFont="1" applyFill="1" applyBorder="1" applyAlignment="1" applyProtection="1"/>
    <xf numFmtId="0" fontId="25" fillId="0" borderId="2" xfId="21" applyFont="1" applyFill="1" applyBorder="1" applyAlignment="1" applyProtection="1">
      <alignment horizontal="right"/>
    </xf>
    <xf numFmtId="0" fontId="11" fillId="2" borderId="0" xfId="21" applyFont="1" applyFill="1" applyAlignment="1" applyProtection="1">
      <alignment horizontal="left"/>
    </xf>
    <xf numFmtId="0" fontId="11" fillId="2" borderId="0" xfId="21" applyFont="1" applyFill="1" applyBorder="1" applyAlignment="1" applyProtection="1">
      <alignment horizontal="left"/>
    </xf>
    <xf numFmtId="0" fontId="25" fillId="0" borderId="0" xfId="21" applyFont="1" applyFill="1" applyAlignment="1" applyProtection="1"/>
    <xf numFmtId="0" fontId="22" fillId="0" borderId="0" xfId="21" applyFont="1" applyAlignment="1" applyProtection="1">
      <alignment horizontal="left"/>
    </xf>
    <xf numFmtId="166" fontId="11" fillId="0" borderId="0" xfId="21" applyNumberFormat="1" applyFont="1" applyProtection="1"/>
    <xf numFmtId="166" fontId="26" fillId="0" borderId="0" xfId="21" applyNumberFormat="1" applyFont="1" applyFill="1" applyAlignment="1" applyProtection="1">
      <alignment horizontal="right"/>
    </xf>
    <xf numFmtId="166" fontId="25" fillId="0" borderId="0" xfId="21" applyNumberFormat="1" applyFont="1" applyFill="1" applyAlignment="1" applyProtection="1">
      <alignment horizontal="right"/>
    </xf>
    <xf numFmtId="0" fontId="26" fillId="0" borderId="0" xfId="21" applyFont="1" applyFill="1" applyAlignment="1" applyProtection="1">
      <alignment horizontal="right"/>
    </xf>
    <xf numFmtId="0" fontId="11" fillId="2" borderId="0" xfId="13" applyFont="1" applyFill="1"/>
    <xf numFmtId="0" fontId="11" fillId="0" borderId="0" xfId="13" applyFont="1" applyBorder="1"/>
    <xf numFmtId="0" fontId="22" fillId="3" borderId="0" xfId="13" applyFont="1" applyFill="1" applyBorder="1"/>
    <xf numFmtId="0" fontId="25" fillId="0" borderId="0" xfId="13" applyFont="1" applyFill="1" applyBorder="1" applyAlignment="1" applyProtection="1">
      <alignment horizontal="center"/>
    </xf>
    <xf numFmtId="0" fontId="22" fillId="0" borderId="0" xfId="13" applyFont="1" applyFill="1"/>
    <xf numFmtId="0" fontId="11" fillId="0" borderId="0" xfId="16" applyFont="1"/>
    <xf numFmtId="0" fontId="11" fillId="2" borderId="0" xfId="16" applyFont="1" applyFill="1"/>
    <xf numFmtId="0" fontId="25" fillId="0" borderId="0" xfId="16" applyFont="1" applyFill="1" applyBorder="1" applyAlignment="1" applyProtection="1"/>
    <xf numFmtId="0" fontId="25" fillId="0" borderId="2" xfId="16" applyFont="1" applyFill="1" applyBorder="1" applyAlignment="1" applyProtection="1">
      <alignment horizontal="right"/>
    </xf>
    <xf numFmtId="0" fontId="11" fillId="2" borderId="0" xfId="16" applyFont="1" applyFill="1" applyAlignment="1" applyProtection="1">
      <alignment horizontal="left"/>
    </xf>
    <xf numFmtId="0" fontId="26" fillId="0" borderId="0" xfId="16" applyFont="1" applyFill="1" applyAlignment="1" applyProtection="1"/>
    <xf numFmtId="169" fontId="11" fillId="2" borderId="0" xfId="16" applyNumberFormat="1" applyFont="1" applyFill="1" applyAlignment="1" applyProtection="1">
      <alignment horizontal="left"/>
    </xf>
    <xf numFmtId="0" fontId="25" fillId="0" borderId="0" xfId="16" applyFont="1" applyFill="1" applyAlignment="1" applyProtection="1"/>
    <xf numFmtId="0" fontId="26" fillId="0" borderId="0" xfId="16" applyFont="1" applyFill="1" applyBorder="1" applyAlignment="1" applyProtection="1"/>
    <xf numFmtId="0" fontId="11" fillId="2" borderId="0" xfId="16" applyFont="1" applyFill="1" applyBorder="1" applyAlignment="1" applyProtection="1">
      <alignment horizontal="left"/>
    </xf>
    <xf numFmtId="169" fontId="25" fillId="0" borderId="0" xfId="16" applyNumberFormat="1" applyFont="1" applyFill="1" applyBorder="1" applyAlignment="1" applyProtection="1">
      <alignment horizontal="right"/>
    </xf>
    <xf numFmtId="0" fontId="11" fillId="0" borderId="0" xfId="18" applyFont="1"/>
    <xf numFmtId="0" fontId="11" fillId="2" borderId="0" xfId="18" applyFont="1" applyFill="1"/>
    <xf numFmtId="0" fontId="25" fillId="0" borderId="0" xfId="18" applyFont="1" applyFill="1" applyBorder="1" applyAlignment="1" applyProtection="1">
      <alignment horizontal="left"/>
    </xf>
    <xf numFmtId="165" fontId="25" fillId="0" borderId="2" xfId="18" applyNumberFormat="1" applyFont="1" applyFill="1" applyBorder="1" applyAlignment="1" applyProtection="1">
      <alignment horizontal="right"/>
    </xf>
    <xf numFmtId="0" fontId="11" fillId="2" borderId="0" xfId="18" applyFont="1" applyFill="1" applyAlignment="1" applyProtection="1">
      <alignment horizontal="left"/>
    </xf>
    <xf numFmtId="0" fontId="11" fillId="0" borderId="0" xfId="18" applyFont="1" applyAlignment="1">
      <alignment horizontal="left"/>
    </xf>
    <xf numFmtId="0" fontId="22" fillId="0" borderId="0" xfId="18" applyFont="1" applyAlignment="1" applyProtection="1">
      <alignment horizontal="left"/>
    </xf>
    <xf numFmtId="0" fontId="11" fillId="2" borderId="0" xfId="18" applyFont="1" applyFill="1" applyBorder="1" applyAlignment="1" applyProtection="1">
      <alignment horizontal="left"/>
    </xf>
    <xf numFmtId="0" fontId="11" fillId="0" borderId="0" xfId="18" applyFont="1" applyBorder="1" applyAlignment="1" applyProtection="1">
      <alignment horizontal="left"/>
    </xf>
    <xf numFmtId="0" fontId="22" fillId="0" borderId="0" xfId="18" applyFont="1" applyBorder="1" applyAlignment="1" applyProtection="1">
      <alignment horizontal="left"/>
    </xf>
    <xf numFmtId="0" fontId="11" fillId="2" borderId="3" xfId="22" applyFont="1" applyFill="1" applyBorder="1" applyAlignment="1" applyProtection="1">
      <alignment horizontal="left"/>
    </xf>
    <xf numFmtId="0" fontId="11" fillId="2" borderId="0" xfId="7" applyFont="1" applyFill="1"/>
    <xf numFmtId="0" fontId="11" fillId="0" borderId="0" xfId="7" applyFont="1"/>
    <xf numFmtId="0" fontId="22" fillId="3" borderId="0" xfId="7" applyFont="1" applyFill="1"/>
    <xf numFmtId="0" fontId="22" fillId="0" borderId="0" xfId="7" applyFont="1" applyFill="1"/>
    <xf numFmtId="0" fontId="22" fillId="0" borderId="0" xfId="7" applyFont="1" applyFill="1" applyBorder="1" applyAlignment="1">
      <alignment horizontal="center"/>
    </xf>
    <xf numFmtId="0" fontId="11" fillId="0" borderId="0" xfId="7" applyFont="1" applyBorder="1"/>
    <xf numFmtId="0" fontId="11" fillId="2" borderId="0" xfId="7" applyFont="1" applyFill="1" applyBorder="1"/>
    <xf numFmtId="0" fontId="22" fillId="0" borderId="0" xfId="7" applyFont="1" applyFill="1" applyBorder="1"/>
    <xf numFmtId="0" fontId="11" fillId="2" borderId="0" xfId="8" applyFont="1" applyFill="1"/>
    <xf numFmtId="0" fontId="11" fillId="0" borderId="0" xfId="8" applyFont="1" applyBorder="1"/>
    <xf numFmtId="0" fontId="11" fillId="0" borderId="0" xfId="8" applyFont="1"/>
    <xf numFmtId="0" fontId="22" fillId="0" borderId="0" xfId="8" applyFont="1" applyFill="1"/>
    <xf numFmtId="0" fontId="22" fillId="0" borderId="0" xfId="8" applyFont="1" applyFill="1" applyBorder="1" applyAlignment="1">
      <alignment horizontal="center"/>
    </xf>
    <xf numFmtId="0" fontId="11" fillId="3" borderId="0" xfId="8" applyFont="1" applyFill="1"/>
    <xf numFmtId="165" fontId="26" fillId="0" borderId="0" xfId="8" applyNumberFormat="1" applyFont="1" applyFill="1" applyAlignment="1" applyProtection="1">
      <alignment horizontal="center"/>
    </xf>
    <xf numFmtId="0" fontId="11" fillId="0" borderId="0" xfId="8" quotePrefix="1" applyFont="1"/>
    <xf numFmtId="165" fontId="11" fillId="0" borderId="0" xfId="8" quotePrefix="1" applyNumberFormat="1" applyFont="1"/>
    <xf numFmtId="165" fontId="11" fillId="0" borderId="0" xfId="8" applyNumberFormat="1" applyFont="1"/>
    <xf numFmtId="0" fontId="25" fillId="0" borderId="0" xfId="14" applyFont="1" applyFill="1" applyBorder="1" applyAlignment="1" applyProtection="1">
      <alignment horizontal="left"/>
    </xf>
    <xf numFmtId="171" fontId="11" fillId="0" borderId="0" xfId="18" applyNumberFormat="1" applyFont="1" applyAlignment="1" applyProtection="1">
      <alignment horizontal="left"/>
    </xf>
    <xf numFmtId="0" fontId="22" fillId="0" borderId="0" xfId="14" applyFont="1" applyAlignment="1" applyProtection="1">
      <alignment horizontal="left"/>
    </xf>
    <xf numFmtId="0" fontId="22" fillId="2" borderId="0" xfId="15" applyFont="1" applyFill="1"/>
    <xf numFmtId="0" fontId="11" fillId="2" borderId="0" xfId="15" applyFont="1" applyFill="1" applyAlignment="1" applyProtection="1">
      <alignment horizontal="left"/>
    </xf>
    <xf numFmtId="0" fontId="11" fillId="2" borderId="0" xfId="19" applyFont="1" applyFill="1"/>
    <xf numFmtId="0" fontId="11" fillId="0" borderId="0" xfId="19" applyFont="1"/>
    <xf numFmtId="0" fontId="25" fillId="0" borderId="0" xfId="19" applyFont="1" applyFill="1" applyBorder="1" applyAlignment="1" applyProtection="1"/>
    <xf numFmtId="0" fontId="26" fillId="0" borderId="2" xfId="19" applyFont="1" applyFill="1" applyBorder="1" applyAlignment="1" applyProtection="1">
      <alignment horizontal="center"/>
    </xf>
    <xf numFmtId="0" fontId="26" fillId="0" borderId="0" xfId="19" applyFont="1" applyFill="1" applyBorder="1" applyAlignment="1" applyProtection="1">
      <alignment horizontal="center"/>
    </xf>
    <xf numFmtId="0" fontId="11" fillId="0" borderId="0" xfId="19" applyFont="1" applyAlignment="1" applyProtection="1">
      <alignment horizontal="left"/>
    </xf>
    <xf numFmtId="0" fontId="11" fillId="2" borderId="0" xfId="19" applyFont="1" applyFill="1" applyAlignment="1" applyProtection="1">
      <alignment horizontal="left"/>
    </xf>
    <xf numFmtId="0" fontId="26" fillId="0" borderId="0" xfId="19" applyFont="1"/>
    <xf numFmtId="165" fontId="11" fillId="2" borderId="0" xfId="19" applyNumberFormat="1" applyFont="1" applyFill="1" applyAlignment="1" applyProtection="1">
      <alignment horizontal="left"/>
    </xf>
    <xf numFmtId="165" fontId="11" fillId="0" borderId="0" xfId="19" applyNumberFormat="1" applyFont="1"/>
    <xf numFmtId="0" fontId="25" fillId="0" borderId="0" xfId="19" applyFont="1" applyFill="1" applyAlignment="1" applyProtection="1"/>
    <xf numFmtId="169" fontId="11" fillId="2" borderId="0" xfId="19" applyNumberFormat="1" applyFont="1" applyFill="1" applyProtection="1"/>
    <xf numFmtId="167" fontId="11" fillId="2" borderId="0" xfId="19" applyNumberFormat="1" applyFont="1" applyFill="1" applyAlignment="1" applyProtection="1">
      <alignment horizontal="left"/>
    </xf>
    <xf numFmtId="0" fontId="11" fillId="2" borderId="0" xfId="9" applyFont="1" applyFill="1" applyBorder="1"/>
    <xf numFmtId="0" fontId="11" fillId="2" borderId="0" xfId="9" applyFont="1" applyFill="1"/>
    <xf numFmtId="0" fontId="11" fillId="2" borderId="3" xfId="9" applyFont="1" applyFill="1" applyBorder="1"/>
    <xf numFmtId="164" fontId="26" fillId="0" borderId="0" xfId="9" applyNumberFormat="1" applyFont="1" applyFill="1" applyAlignment="1" applyProtection="1">
      <alignment horizontal="center"/>
    </xf>
    <xf numFmtId="171" fontId="11" fillId="0" borderId="0" xfId="22" applyNumberFormat="1" applyFont="1" applyAlignment="1" applyProtection="1">
      <alignment horizontal="left"/>
    </xf>
    <xf numFmtId="171" fontId="11" fillId="0" borderId="0" xfId="22" applyNumberFormat="1" applyFont="1" applyBorder="1" applyAlignment="1" applyProtection="1">
      <alignment horizontal="left"/>
    </xf>
    <xf numFmtId="0" fontId="3" fillId="4" borderId="0" xfId="0" applyFont="1" applyFill="1" applyBorder="1"/>
    <xf numFmtId="0" fontId="11" fillId="4" borderId="0" xfId="23" applyFont="1" applyFill="1"/>
    <xf numFmtId="0" fontId="25" fillId="4" borderId="0" xfId="23" applyFont="1" applyFill="1" applyBorder="1" applyAlignment="1" applyProtection="1"/>
    <xf numFmtId="0" fontId="11" fillId="4" borderId="0" xfId="23" applyFont="1" applyFill="1" applyAlignment="1" applyProtection="1">
      <alignment horizontal="left"/>
    </xf>
    <xf numFmtId="0" fontId="29" fillId="4" borderId="0" xfId="23" applyFont="1" applyFill="1"/>
    <xf numFmtId="0" fontId="22" fillId="4" borderId="0" xfId="23" applyFont="1" applyFill="1" applyAlignment="1" applyProtection="1">
      <alignment horizontal="left"/>
    </xf>
    <xf numFmtId="0" fontId="11" fillId="4" borderId="0" xfId="23" applyFont="1" applyFill="1" applyBorder="1" applyAlignment="1" applyProtection="1">
      <alignment horizontal="left"/>
    </xf>
    <xf numFmtId="167" fontId="25" fillId="4" borderId="0" xfId="23" applyNumberFormat="1" applyFont="1" applyFill="1" applyBorder="1" applyAlignment="1" applyProtection="1">
      <alignment horizontal="center"/>
    </xf>
    <xf numFmtId="164" fontId="11" fillId="4" borderId="0" xfId="23" applyNumberFormat="1" applyFont="1" applyFill="1"/>
    <xf numFmtId="0" fontId="3" fillId="2" borderId="0" xfId="0" applyFont="1" applyFill="1" applyBorder="1"/>
    <xf numFmtId="0" fontId="11" fillId="0" borderId="0" xfId="9" applyFont="1" applyFill="1" applyBorder="1"/>
    <xf numFmtId="0" fontId="11" fillId="0" borderId="0" xfId="9" applyFont="1" applyFill="1"/>
    <xf numFmtId="0" fontId="11" fillId="0" borderId="0" xfId="22" applyFont="1" applyFill="1"/>
    <xf numFmtId="0" fontId="22" fillId="0" borderId="0" xfId="9" applyFont="1" applyFill="1" applyAlignment="1"/>
    <xf numFmtId="0" fontId="22" fillId="0" borderId="0" xfId="9" applyFont="1" applyFill="1" applyBorder="1" applyAlignment="1">
      <alignment horizontal="center"/>
    </xf>
    <xf numFmtId="0" fontId="22" fillId="0" borderId="0" xfId="9" applyFont="1" applyFill="1"/>
    <xf numFmtId="0" fontId="22" fillId="4" borderId="0" xfId="15" applyFont="1" applyFill="1"/>
    <xf numFmtId="0" fontId="25" fillId="4" borderId="0" xfId="24" applyFont="1" applyFill="1" applyBorder="1" applyAlignment="1" applyProtection="1"/>
    <xf numFmtId="0" fontId="25" fillId="4" borderId="0" xfId="15" applyFont="1" applyFill="1" applyBorder="1" applyAlignment="1" applyProtection="1">
      <alignment horizontal="center"/>
    </xf>
    <xf numFmtId="171" fontId="22" fillId="4" borderId="0" xfId="0" applyNumberFormat="1" applyFont="1" applyFill="1" applyBorder="1"/>
    <xf numFmtId="171" fontId="3" fillId="4" borderId="0" xfId="0" applyNumberFormat="1" applyFont="1" applyFill="1" applyBorder="1"/>
    <xf numFmtId="171" fontId="22" fillId="4" borderId="3" xfId="0" applyNumberFormat="1" applyFont="1" applyFill="1" applyBorder="1"/>
    <xf numFmtId="171" fontId="11" fillId="0" borderId="0" xfId="23" applyNumberFormat="1" applyFont="1" applyAlignment="1" applyProtection="1">
      <alignment horizontal="left"/>
    </xf>
    <xf numFmtId="171" fontId="26" fillId="0" borderId="0" xfId="23" applyNumberFormat="1" applyFont="1" applyFill="1" applyAlignment="1" applyProtection="1"/>
    <xf numFmtId="171" fontId="22" fillId="0" borderId="0" xfId="23" quotePrefix="1" applyNumberFormat="1" applyFont="1" applyAlignment="1" applyProtection="1">
      <alignment horizontal="left"/>
    </xf>
    <xf numFmtId="171" fontId="11" fillId="0" borderId="3" xfId="23" applyNumberFormat="1" applyFont="1" applyBorder="1" applyAlignment="1" applyProtection="1">
      <alignment horizontal="left"/>
    </xf>
    <xf numFmtId="171" fontId="11" fillId="4" borderId="0" xfId="23" applyNumberFormat="1" applyFont="1" applyFill="1" applyAlignment="1" applyProtection="1">
      <alignment horizontal="left"/>
    </xf>
    <xf numFmtId="171" fontId="22" fillId="4" borderId="0" xfId="23" applyNumberFormat="1" applyFont="1" applyFill="1" applyAlignment="1" applyProtection="1">
      <alignment horizontal="left"/>
    </xf>
    <xf numFmtId="171" fontId="22" fillId="4" borderId="3" xfId="23" applyNumberFormat="1" applyFont="1" applyFill="1" applyBorder="1" applyAlignment="1" applyProtection="1">
      <alignment horizontal="left"/>
    </xf>
    <xf numFmtId="171" fontId="14" fillId="0" borderId="0" xfId="23" applyNumberFormat="1" applyFont="1" applyFill="1" applyBorder="1" applyAlignment="1" applyProtection="1"/>
    <xf numFmtId="171" fontId="12" fillId="0" borderId="0" xfId="23" applyNumberFormat="1" applyFont="1" applyAlignment="1" applyProtection="1">
      <alignment horizontal="left"/>
    </xf>
    <xf numFmtId="171" fontId="12" fillId="0" borderId="3" xfId="23" applyNumberFormat="1" applyFont="1" applyBorder="1" applyAlignment="1" applyProtection="1">
      <alignment horizontal="left"/>
    </xf>
    <xf numFmtId="171" fontId="11" fillId="0" borderId="0" xfId="21" applyNumberFormat="1" applyFont="1" applyAlignment="1" applyProtection="1">
      <alignment horizontal="left"/>
    </xf>
    <xf numFmtId="171" fontId="11" fillId="0" borderId="0" xfId="21" applyNumberFormat="1" applyFont="1" applyBorder="1" applyAlignment="1" applyProtection="1">
      <alignment horizontal="left"/>
    </xf>
    <xf numFmtId="171" fontId="11" fillId="3" borderId="0" xfId="12" applyNumberFormat="1" applyFont="1" applyFill="1" applyBorder="1"/>
    <xf numFmtId="171" fontId="11" fillId="3" borderId="0" xfId="13" applyNumberFormat="1" applyFont="1" applyFill="1" applyBorder="1"/>
    <xf numFmtId="171" fontId="11" fillId="3" borderId="0" xfId="13" applyNumberFormat="1" applyFont="1" applyFill="1"/>
    <xf numFmtId="171" fontId="11" fillId="3" borderId="3" xfId="13" applyNumberFormat="1" applyFont="1" applyFill="1" applyBorder="1"/>
    <xf numFmtId="0" fontId="6" fillId="4" borderId="0" xfId="9" applyFont="1" applyFill="1"/>
    <xf numFmtId="0" fontId="6" fillId="4" borderId="0" xfId="22" applyFill="1"/>
    <xf numFmtId="0" fontId="17" fillId="4" borderId="0" xfId="9" applyFont="1" applyFill="1" applyAlignment="1"/>
    <xf numFmtId="0" fontId="17" fillId="4" borderId="0" xfId="9" applyFont="1" applyFill="1" applyBorder="1" applyAlignment="1">
      <alignment horizontal="center"/>
    </xf>
    <xf numFmtId="0" fontId="11" fillId="4" borderId="0" xfId="9" applyFont="1" applyFill="1"/>
    <xf numFmtId="164" fontId="13" fillId="4" borderId="0" xfId="9" applyNumberFormat="1" applyFont="1" applyFill="1" applyAlignment="1" applyProtection="1">
      <alignment horizontal="center"/>
    </xf>
    <xf numFmtId="0" fontId="6" fillId="4" borderId="0" xfId="9" applyFont="1" applyFill="1" applyBorder="1"/>
    <xf numFmtId="0" fontId="11" fillId="2" borderId="0" xfId="13" applyFont="1" applyFill="1" applyAlignment="1">
      <alignment wrapText="1"/>
    </xf>
    <xf numFmtId="171" fontId="26" fillId="0" borderId="0" xfId="16" applyNumberFormat="1" applyFont="1" applyFill="1" applyAlignment="1" applyProtection="1"/>
    <xf numFmtId="171" fontId="26" fillId="0" borderId="0" xfId="16" applyNumberFormat="1" applyFont="1" applyFill="1" applyBorder="1" applyAlignment="1" applyProtection="1"/>
    <xf numFmtId="171" fontId="26" fillId="0" borderId="3" xfId="16" applyNumberFormat="1" applyFont="1" applyFill="1" applyBorder="1" applyAlignment="1" applyProtection="1"/>
    <xf numFmtId="171" fontId="26" fillId="0" borderId="0" xfId="18" applyNumberFormat="1" applyFont="1" applyFill="1" applyBorder="1" applyAlignment="1" applyProtection="1">
      <alignment horizontal="left"/>
    </xf>
    <xf numFmtId="171" fontId="11" fillId="0" borderId="0" xfId="18" applyNumberFormat="1" applyFont="1" applyBorder="1" applyAlignment="1" applyProtection="1">
      <alignment horizontal="left"/>
    </xf>
    <xf numFmtId="171" fontId="11" fillId="3" borderId="0" xfId="7" applyNumberFormat="1" applyFont="1" applyFill="1"/>
    <xf numFmtId="171" fontId="11" fillId="3" borderId="3" xfId="7" applyNumberFormat="1" applyFont="1" applyFill="1" applyBorder="1"/>
    <xf numFmtId="171" fontId="11" fillId="3" borderId="0" xfId="8" applyNumberFormat="1" applyFont="1" applyFill="1"/>
    <xf numFmtId="171" fontId="11" fillId="3" borderId="3" xfId="8" applyNumberFormat="1" applyFont="1" applyFill="1" applyBorder="1"/>
    <xf numFmtId="171" fontId="11" fillId="0" borderId="0" xfId="19" applyNumberFormat="1" applyFont="1" applyAlignment="1" applyProtection="1">
      <alignment horizontal="left"/>
    </xf>
    <xf numFmtId="171" fontId="11" fillId="0" borderId="0" xfId="9" applyNumberFormat="1" applyFont="1" applyFill="1"/>
    <xf numFmtId="171" fontId="11" fillId="0" borderId="3" xfId="9" applyNumberFormat="1" applyFont="1" applyFill="1" applyBorder="1"/>
    <xf numFmtId="171" fontId="12" fillId="4" borderId="0" xfId="9" applyNumberFormat="1" applyFont="1" applyFill="1"/>
    <xf numFmtId="171" fontId="12" fillId="4" borderId="3" xfId="9" applyNumberFormat="1" applyFont="1" applyFill="1" applyBorder="1"/>
    <xf numFmtId="2" fontId="25" fillId="4" borderId="0" xfId="23" applyNumberFormat="1" applyFont="1" applyFill="1" applyAlignment="1" applyProtection="1">
      <alignment horizontal="right"/>
    </xf>
    <xf numFmtId="2" fontId="25" fillId="4" borderId="3" xfId="23" applyNumberFormat="1" applyFont="1" applyFill="1" applyBorder="1" applyAlignment="1" applyProtection="1">
      <alignment horizontal="right"/>
    </xf>
    <xf numFmtId="2" fontId="25" fillId="0" borderId="0" xfId="23" applyNumberFormat="1" applyFont="1" applyFill="1" applyAlignment="1" applyProtection="1">
      <alignment horizontal="right"/>
    </xf>
    <xf numFmtId="1" fontId="25" fillId="0" borderId="0" xfId="23" applyNumberFormat="1" applyFont="1" applyFill="1" applyAlignment="1" applyProtection="1">
      <alignment horizontal="right"/>
    </xf>
    <xf numFmtId="2" fontId="25" fillId="0" borderId="0" xfId="19" applyNumberFormat="1" applyFont="1" applyFill="1" applyAlignment="1" applyProtection="1">
      <alignment horizontal="right"/>
    </xf>
    <xf numFmtId="0" fontId="25" fillId="0" borderId="0" xfId="19" applyFont="1" applyFill="1" applyAlignment="1" applyProtection="1">
      <alignment horizontal="right"/>
    </xf>
    <xf numFmtId="166" fontId="25" fillId="0" borderId="0" xfId="19" applyNumberFormat="1" applyFont="1" applyFill="1" applyAlignment="1" applyProtection="1">
      <alignment horizontal="right"/>
    </xf>
    <xf numFmtId="0" fontId="25" fillId="0" borderId="0" xfId="22" applyFont="1" applyFill="1" applyAlignment="1" applyProtection="1">
      <alignment horizontal="right"/>
    </xf>
    <xf numFmtId="0" fontId="11" fillId="0" borderId="0" xfId="22" applyFont="1" applyAlignment="1">
      <alignment horizontal="right"/>
    </xf>
    <xf numFmtId="0" fontId="3" fillId="4" borderId="0" xfId="0" applyFont="1" applyFill="1" applyBorder="1" applyAlignment="1">
      <alignment horizontal="right"/>
    </xf>
    <xf numFmtId="1" fontId="14"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5" fillId="0" borderId="0" xfId="21" applyNumberFormat="1" applyFont="1" applyFill="1" applyAlignment="1" applyProtection="1">
      <alignment horizontal="right"/>
    </xf>
    <xf numFmtId="0" fontId="22" fillId="0" borderId="0" xfId="13" applyFont="1" applyFill="1" applyBorder="1" applyAlignment="1">
      <alignment horizontal="right"/>
    </xf>
    <xf numFmtId="2" fontId="22" fillId="0" borderId="0" xfId="13" applyNumberFormat="1" applyFont="1" applyFill="1" applyAlignment="1">
      <alignment horizontal="right"/>
    </xf>
    <xf numFmtId="2" fontId="25" fillId="0" borderId="0" xfId="16" applyNumberFormat="1" applyFont="1" applyFill="1" applyAlignment="1" applyProtection="1">
      <alignment horizontal="right"/>
    </xf>
    <xf numFmtId="169" fontId="25" fillId="0" borderId="0" xfId="16" applyNumberFormat="1" applyFont="1" applyFill="1" applyAlignment="1" applyProtection="1">
      <alignment horizontal="right"/>
    </xf>
    <xf numFmtId="165" fontId="25" fillId="0" borderId="0" xfId="18" applyNumberFormat="1" applyFont="1" applyFill="1" applyAlignment="1" applyProtection="1">
      <alignment horizontal="right"/>
    </xf>
    <xf numFmtId="2" fontId="25" fillId="0" borderId="0" xfId="18" applyNumberFormat="1" applyFont="1" applyFill="1" applyBorder="1" applyAlignment="1" applyProtection="1">
      <alignment horizontal="right"/>
    </xf>
    <xf numFmtId="3" fontId="25" fillId="0" borderId="0" xfId="7" applyNumberFormat="1" applyFont="1" applyFill="1" applyBorder="1" applyAlignment="1" applyProtection="1">
      <alignment horizontal="right"/>
    </xf>
    <xf numFmtId="164" fontId="25" fillId="4" borderId="0" xfId="15" applyNumberFormat="1" applyFont="1" applyFill="1" applyAlignment="1" applyProtection="1">
      <alignment horizontal="right"/>
    </xf>
    <xf numFmtId="2" fontId="25" fillId="4" borderId="0" xfId="15" applyNumberFormat="1" applyFont="1" applyFill="1" applyAlignment="1" applyProtection="1">
      <alignment horizontal="right"/>
    </xf>
    <xf numFmtId="3" fontId="25" fillId="0" borderId="0" xfId="23" applyNumberFormat="1" applyFont="1" applyFill="1" applyAlignment="1" applyProtection="1">
      <alignment horizontal="right"/>
    </xf>
    <xf numFmtId="3" fontId="26" fillId="0" borderId="0" xfId="19" applyNumberFormat="1" applyFont="1" applyFill="1" applyBorder="1" applyAlignment="1" applyProtection="1">
      <alignment horizontal="right"/>
    </xf>
    <xf numFmtId="3" fontId="25" fillId="0" borderId="0" xfId="19" applyNumberFormat="1" applyFont="1" applyFill="1" applyAlignment="1" applyProtection="1">
      <alignment horizontal="right"/>
    </xf>
    <xf numFmtId="165" fontId="25" fillId="0" borderId="0" xfId="19" applyNumberFormat="1" applyFont="1" applyFill="1" applyAlignment="1" applyProtection="1">
      <alignment horizontal="right"/>
    </xf>
    <xf numFmtId="170" fontId="25" fillId="0" borderId="0" xfId="19" applyNumberFormat="1" applyFont="1" applyFill="1" applyAlignment="1" applyProtection="1">
      <alignment horizontal="right"/>
    </xf>
    <xf numFmtId="165" fontId="22" fillId="0" borderId="0" xfId="9" applyNumberFormat="1" applyFont="1" applyFill="1" applyAlignment="1">
      <alignment horizontal="right"/>
    </xf>
    <xf numFmtId="164" fontId="22" fillId="0" borderId="0" xfId="9" applyNumberFormat="1" applyFont="1" applyFill="1" applyAlignment="1">
      <alignment horizontal="right"/>
    </xf>
    <xf numFmtId="3" fontId="25" fillId="0" borderId="0" xfId="9" applyNumberFormat="1" applyFont="1" applyFill="1" applyBorder="1" applyAlignment="1" applyProtection="1">
      <alignment horizontal="right"/>
    </xf>
    <xf numFmtId="164" fontId="25" fillId="0" borderId="0" xfId="9" applyNumberFormat="1" applyFont="1" applyFill="1" applyAlignment="1" applyProtection="1">
      <alignment horizontal="right"/>
    </xf>
    <xf numFmtId="3" fontId="19" fillId="4" borderId="0" xfId="9" applyNumberFormat="1" applyFont="1" applyFill="1" applyAlignment="1">
      <alignment horizontal="right"/>
    </xf>
    <xf numFmtId="0" fontId="17" fillId="4" borderId="0" xfId="9" applyFont="1" applyFill="1" applyBorder="1" applyAlignment="1">
      <alignment horizontal="right"/>
    </xf>
    <xf numFmtId="164" fontId="25" fillId="0" borderId="0" xfId="14" applyNumberFormat="1" applyFont="1" applyFill="1" applyAlignment="1" applyProtection="1">
      <alignment horizontal="right"/>
    </xf>
    <xf numFmtId="166" fontId="25" fillId="4" borderId="0" xfId="23" applyNumberFormat="1" applyFont="1" applyFill="1" applyBorder="1" applyAlignment="1" applyProtection="1">
      <alignment horizontal="right"/>
    </xf>
    <xf numFmtId="166" fontId="25" fillId="4" borderId="3" xfId="23" applyNumberFormat="1" applyFont="1" applyFill="1" applyBorder="1" applyAlignment="1" applyProtection="1">
      <alignment horizontal="right"/>
    </xf>
    <xf numFmtId="49" fontId="22" fillId="4" borderId="0" xfId="0" applyNumberFormat="1" applyFont="1" applyFill="1" applyBorder="1"/>
    <xf numFmtId="3" fontId="25" fillId="4" borderId="3" xfId="23" applyNumberFormat="1" applyFont="1" applyFill="1" applyBorder="1" applyAlignment="1" applyProtection="1">
      <alignment horizontal="right"/>
    </xf>
    <xf numFmtId="171" fontId="3" fillId="4" borderId="3" xfId="0" applyNumberFormat="1" applyFont="1" applyFill="1" applyBorder="1"/>
    <xf numFmtId="3" fontId="25" fillId="4" borderId="0" xfId="23" applyNumberFormat="1" applyFont="1" applyFill="1" applyBorder="1" applyAlignment="1" applyProtection="1">
      <alignment horizontal="right"/>
    </xf>
    <xf numFmtId="165" fontId="25" fillId="0" borderId="0" xfId="23" applyNumberFormat="1" applyFont="1" applyFill="1" applyBorder="1" applyAlignment="1" applyProtection="1">
      <alignment horizontal="right"/>
    </xf>
    <xf numFmtId="3" fontId="25" fillId="0" borderId="0" xfId="23" applyNumberFormat="1" applyFont="1" applyFill="1" applyBorder="1" applyAlignment="1" applyProtection="1">
      <alignment horizontal="right"/>
    </xf>
    <xf numFmtId="0" fontId="11" fillId="0" borderId="0" xfId="19" applyFont="1" applyBorder="1"/>
    <xf numFmtId="2" fontId="25" fillId="4" borderId="0" xfId="23" applyNumberFormat="1" applyFont="1" applyFill="1" applyBorder="1" applyAlignment="1" applyProtection="1">
      <alignment horizontal="right"/>
    </xf>
    <xf numFmtId="0" fontId="11" fillId="0" borderId="0" xfId="22" applyFont="1" applyBorder="1"/>
    <xf numFmtId="0" fontId="11" fillId="4" borderId="0" xfId="22" applyFont="1" applyFill="1"/>
    <xf numFmtId="171" fontId="11" fillId="0" borderId="3" xfId="22" applyNumberFormat="1" applyFont="1" applyBorder="1" applyAlignment="1" applyProtection="1">
      <alignment horizontal="left"/>
    </xf>
    <xf numFmtId="0" fontId="12" fillId="2" borderId="0" xfId="8" applyFont="1" applyFill="1"/>
    <xf numFmtId="0" fontId="0" fillId="0" borderId="0" xfId="0" applyAlignment="1">
      <alignment horizontal="left"/>
    </xf>
    <xf numFmtId="172" fontId="25" fillId="0" borderId="0" xfId="16" applyNumberFormat="1" applyFont="1" applyFill="1" applyAlignment="1" applyProtection="1">
      <alignment horizontal="right"/>
    </xf>
    <xf numFmtId="0" fontId="23" fillId="0" borderId="0" xfId="22" applyFont="1" applyBorder="1" applyAlignment="1"/>
    <xf numFmtId="0" fontId="0" fillId="0" borderId="0" xfId="0" applyBorder="1" applyAlignment="1"/>
    <xf numFmtId="3" fontId="25" fillId="0" borderId="3" xfId="23" applyNumberFormat="1" applyFont="1" applyFill="1" applyBorder="1" applyAlignment="1" applyProtection="1">
      <alignment horizontal="right"/>
    </xf>
    <xf numFmtId="164" fontId="25" fillId="4" borderId="0" xfId="23" applyNumberFormat="1" applyFont="1" applyFill="1" applyBorder="1" applyAlignment="1" applyProtection="1">
      <alignment horizontal="right"/>
    </xf>
    <xf numFmtId="164" fontId="25" fillId="4" borderId="0" xfId="23" applyNumberFormat="1" applyFont="1" applyFill="1" applyAlignment="1" applyProtection="1">
      <alignment horizontal="right"/>
    </xf>
    <xf numFmtId="164" fontId="25" fillId="4" borderId="3" xfId="23" applyNumberFormat="1" applyFont="1" applyFill="1" applyBorder="1" applyAlignment="1" applyProtection="1">
      <alignment horizontal="right"/>
    </xf>
    <xf numFmtId="0" fontId="11" fillId="4" borderId="0" xfId="18" applyFont="1" applyFill="1"/>
    <xf numFmtId="3" fontId="25" fillId="4" borderId="0" xfId="23" applyNumberFormat="1" applyFont="1" applyFill="1" applyAlignment="1" applyProtection="1">
      <alignment horizontal="right"/>
    </xf>
    <xf numFmtId="0" fontId="11" fillId="4" borderId="0" xfId="17" applyFont="1" applyFill="1"/>
    <xf numFmtId="166" fontId="25" fillId="4" borderId="0" xfId="19" applyNumberFormat="1" applyFont="1" applyFill="1" applyBorder="1" applyAlignment="1" applyProtection="1">
      <alignment horizontal="center"/>
    </xf>
    <xf numFmtId="171" fontId="12" fillId="4" borderId="0" xfId="23" applyNumberFormat="1" applyFont="1" applyFill="1" applyBorder="1" applyAlignment="1" applyProtection="1">
      <alignment horizontal="left"/>
    </xf>
    <xf numFmtId="165" fontId="14" fillId="4" borderId="0" xfId="23" applyNumberFormat="1" applyFont="1" applyFill="1" applyBorder="1" applyAlignment="1" applyProtection="1">
      <alignment horizontal="right" indent="1"/>
    </xf>
    <xf numFmtId="0" fontId="6" fillId="4" borderId="0" xfId="11" applyFont="1" applyFill="1"/>
    <xf numFmtId="171" fontId="11" fillId="4" borderId="0" xfId="21" applyNumberFormat="1" applyFont="1" applyFill="1" applyBorder="1" applyAlignment="1" applyProtection="1">
      <alignment horizontal="left"/>
    </xf>
    <xf numFmtId="1" fontId="25" fillId="4" borderId="0" xfId="21" applyNumberFormat="1" applyFont="1" applyFill="1" applyBorder="1" applyAlignment="1" applyProtection="1">
      <alignment horizontal="right" indent="1"/>
    </xf>
    <xf numFmtId="0" fontId="11" fillId="4" borderId="0" xfId="21" applyFont="1" applyFill="1"/>
    <xf numFmtId="0" fontId="10" fillId="4" borderId="0" xfId="13" applyFont="1" applyFill="1" applyAlignment="1"/>
    <xf numFmtId="2" fontId="27" fillId="4" borderId="0" xfId="13" applyNumberFormat="1" applyFont="1" applyFill="1" applyAlignment="1" applyProtection="1">
      <alignment horizontal="center"/>
    </xf>
    <xf numFmtId="0" fontId="11" fillId="4" borderId="0" xfId="13" applyFont="1" applyFill="1" applyBorder="1"/>
    <xf numFmtId="0" fontId="26" fillId="4" borderId="0" xfId="16" applyFont="1" applyFill="1" applyBorder="1" applyAlignment="1" applyProtection="1"/>
    <xf numFmtId="169" fontId="25" fillId="4" borderId="0" xfId="16" applyNumberFormat="1" applyFont="1" applyFill="1" applyAlignment="1" applyProtection="1">
      <alignment horizontal="right" indent="1"/>
    </xf>
    <xf numFmtId="0" fontId="11" fillId="4" borderId="0" xfId="16" applyFont="1" applyFill="1"/>
    <xf numFmtId="2" fontId="25" fillId="4" borderId="0" xfId="18" applyNumberFormat="1" applyFont="1" applyFill="1" applyBorder="1" applyAlignment="1" applyProtection="1">
      <alignment horizontal="right" indent="1"/>
    </xf>
    <xf numFmtId="0" fontId="11" fillId="4" borderId="0" xfId="7" applyFont="1" applyFill="1" applyBorder="1"/>
    <xf numFmtId="1" fontId="26" fillId="4" borderId="0" xfId="7" applyNumberFormat="1" applyFont="1" applyFill="1" applyBorder="1" applyAlignment="1" applyProtection="1">
      <alignment horizontal="center"/>
    </xf>
    <xf numFmtId="171" fontId="11" fillId="4" borderId="0" xfId="8" applyNumberFormat="1" applyFont="1" applyFill="1" applyBorder="1"/>
    <xf numFmtId="164" fontId="25" fillId="4" borderId="0" xfId="8" applyNumberFormat="1" applyFont="1" applyFill="1" applyBorder="1" applyAlignment="1" applyProtection="1">
      <alignment horizontal="right"/>
    </xf>
    <xf numFmtId="0" fontId="11" fillId="4" borderId="0" xfId="8" applyFont="1" applyFill="1" applyBorder="1"/>
    <xf numFmtId="0" fontId="23" fillId="0" borderId="0" xfId="0" applyFont="1"/>
    <xf numFmtId="0" fontId="26" fillId="0" borderId="0" xfId="20" applyFont="1" applyFill="1" applyProtection="1"/>
    <xf numFmtId="0" fontId="6" fillId="4" borderId="0" xfId="22" applyFill="1" applyBorder="1"/>
    <xf numFmtId="0" fontId="11" fillId="0" borderId="0" xfId="22" applyFont="1" applyFill="1" applyBorder="1"/>
    <xf numFmtId="0" fontId="11" fillId="0" borderId="0" xfId="23" applyFont="1" applyBorder="1"/>
    <xf numFmtId="0" fontId="11" fillId="0" borderId="0" xfId="18" applyFont="1" applyBorder="1"/>
    <xf numFmtId="0" fontId="11" fillId="0" borderId="0" xfId="16" applyFont="1" applyBorder="1"/>
    <xf numFmtId="0" fontId="11" fillId="0" borderId="0" xfId="21" applyFont="1" applyBorder="1"/>
    <xf numFmtId="0" fontId="6" fillId="0" borderId="0" xfId="11" applyFont="1" applyBorder="1"/>
    <xf numFmtId="0" fontId="6" fillId="0" borderId="0" xfId="23" applyBorder="1"/>
    <xf numFmtId="0" fontId="11" fillId="4" borderId="0" xfId="23" applyFont="1" applyFill="1" applyBorder="1"/>
    <xf numFmtId="0" fontId="11" fillId="4" borderId="0" xfId="22" applyFont="1" applyFill="1" applyBorder="1"/>
    <xf numFmtId="0" fontId="0" fillId="4" borderId="0" xfId="0" applyFill="1" applyBorder="1"/>
    <xf numFmtId="173" fontId="30" fillId="4" borderId="0" xfId="0" applyNumberFormat="1" applyFont="1" applyFill="1" applyBorder="1"/>
    <xf numFmtId="0" fontId="23" fillId="4" borderId="0" xfId="0" applyFont="1" applyFill="1" applyBorder="1"/>
    <xf numFmtId="0" fontId="33" fillId="4" borderId="0" xfId="5" applyFont="1" applyFill="1" applyBorder="1" applyAlignment="1" applyProtection="1"/>
    <xf numFmtId="0" fontId="23" fillId="4" borderId="0" xfId="0" applyFont="1" applyFill="1" applyBorder="1" applyAlignment="1"/>
    <xf numFmtId="0" fontId="31" fillId="4" borderId="0" xfId="0" applyFont="1" applyFill="1" applyBorder="1" applyAlignment="1"/>
    <xf numFmtId="0" fontId="11" fillId="4" borderId="0" xfId="23" applyFont="1" applyFill="1" applyBorder="1" applyAlignment="1"/>
    <xf numFmtId="0" fontId="23" fillId="4" borderId="0" xfId="23" applyFont="1" applyFill="1" applyBorder="1" applyAlignment="1"/>
    <xf numFmtId="0" fontId="11" fillId="4" borderId="0" xfId="21" applyFont="1" applyFill="1" applyBorder="1" applyAlignment="1"/>
    <xf numFmtId="0" fontId="33" fillId="4" borderId="0" xfId="5" applyFont="1" applyFill="1" applyBorder="1" applyAlignment="1" applyProtection="1">
      <alignment horizontal="left"/>
    </xf>
    <xf numFmtId="0" fontId="23" fillId="4" borderId="0" xfId="16" applyFont="1" applyFill="1" applyBorder="1" applyAlignment="1"/>
    <xf numFmtId="0" fontId="31" fillId="4" borderId="0" xfId="0" applyFont="1" applyFill="1" applyBorder="1" applyAlignment="1">
      <alignment horizontal="left"/>
    </xf>
    <xf numFmtId="0" fontId="11" fillId="4" borderId="0" xfId="24" applyFont="1" applyFill="1" applyBorder="1" applyAlignment="1"/>
    <xf numFmtId="0" fontId="32" fillId="4" borderId="0" xfId="0" applyFont="1" applyFill="1" applyBorder="1" applyAlignment="1"/>
    <xf numFmtId="0" fontId="22" fillId="0" borderId="0" xfId="19" applyFont="1" applyAlignment="1" applyProtection="1">
      <alignment horizontal="left"/>
    </xf>
    <xf numFmtId="0" fontId="26" fillId="2" borderId="0" xfId="20" applyFont="1" applyFill="1" applyAlignment="1" applyProtection="1"/>
    <xf numFmtId="165" fontId="25"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165" fontId="24" fillId="0" borderId="0" xfId="23" applyNumberFormat="1" applyFont="1" applyFill="1" applyAlignment="1" applyProtection="1">
      <alignment horizontal="right"/>
    </xf>
    <xf numFmtId="166"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3" fontId="24" fillId="0" borderId="0" xfId="23" applyNumberFormat="1" applyFont="1" applyFill="1" applyAlignment="1" applyProtection="1">
      <alignment horizontal="right"/>
    </xf>
    <xf numFmtId="166" fontId="24" fillId="0" borderId="0" xfId="19" applyNumberFormat="1" applyFont="1" applyFill="1" applyAlignment="1" applyProtection="1">
      <alignment horizontal="right"/>
    </xf>
    <xf numFmtId="3" fontId="24" fillId="0" borderId="3" xfId="23" applyNumberFormat="1" applyFont="1" applyFill="1" applyBorder="1" applyAlignment="1" applyProtection="1">
      <alignment horizontal="right"/>
    </xf>
    <xf numFmtId="166" fontId="24" fillId="4" borderId="0" xfId="19" applyNumberFormat="1" applyFont="1" applyFill="1" applyBorder="1" applyAlignment="1" applyProtection="1">
      <alignment horizontal="center"/>
    </xf>
    <xf numFmtId="0" fontId="36" fillId="0" borderId="0" xfId="17" applyFont="1"/>
    <xf numFmtId="3" fontId="24" fillId="4" borderId="0" xfId="23" applyNumberFormat="1" applyFont="1" applyFill="1" applyAlignment="1" applyProtection="1">
      <alignment horizontal="right"/>
    </xf>
    <xf numFmtId="3" fontId="37" fillId="4" borderId="0" xfId="9" applyNumberFormat="1" applyFont="1" applyFill="1" applyAlignment="1">
      <alignment horizontal="right"/>
    </xf>
    <xf numFmtId="0" fontId="38" fillId="4" borderId="0" xfId="9" applyFont="1" applyFill="1" applyBorder="1" applyAlignment="1">
      <alignment horizontal="right"/>
    </xf>
    <xf numFmtId="3" fontId="24" fillId="4" borderId="0" xfId="23" applyNumberFormat="1" applyFont="1" applyFill="1" applyBorder="1" applyAlignment="1" applyProtection="1">
      <alignment horizontal="right"/>
    </xf>
    <xf numFmtId="3" fontId="24" fillId="4" borderId="3" xfId="23" applyNumberFormat="1" applyFont="1" applyFill="1" applyBorder="1" applyAlignment="1" applyProtection="1">
      <alignment horizontal="right"/>
    </xf>
    <xf numFmtId="164" fontId="35" fillId="4" borderId="0" xfId="9" applyNumberFormat="1" applyFont="1" applyFill="1" applyAlignment="1" applyProtection="1">
      <alignment horizontal="center"/>
    </xf>
    <xf numFmtId="0" fontId="39" fillId="4" borderId="0" xfId="9" applyFont="1" applyFill="1"/>
    <xf numFmtId="165" fontId="36" fillId="0" borderId="0" xfId="9" applyNumberFormat="1" applyFont="1" applyFill="1" applyAlignment="1">
      <alignment horizontal="right"/>
    </xf>
    <xf numFmtId="165" fontId="24" fillId="0" borderId="0" xfId="23" applyNumberFormat="1" applyFont="1" applyFill="1" applyBorder="1" applyAlignment="1" applyProtection="1">
      <alignment horizontal="right"/>
    </xf>
    <xf numFmtId="164" fontId="36"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164" fontId="24" fillId="0" borderId="0" xfId="9" applyNumberFormat="1" applyFont="1" applyFill="1" applyAlignment="1" applyProtection="1">
      <alignment horizontal="center"/>
    </xf>
    <xf numFmtId="0" fontId="36" fillId="0" borderId="0" xfId="9" applyFont="1" applyFill="1"/>
    <xf numFmtId="3" fontId="24"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2" fontId="24" fillId="4" borderId="0" xfId="23"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36" fillId="0" borderId="0" xfId="19" applyFont="1"/>
    <xf numFmtId="164" fontId="24" fillId="4" borderId="0" xfId="23" applyNumberFormat="1" applyFont="1" applyFill="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165" fontId="24" fillId="4" borderId="3" xfId="23" applyNumberFormat="1" applyFont="1" applyFill="1" applyBorder="1" applyAlignment="1" applyProtection="1">
      <alignment horizontal="right"/>
    </xf>
    <xf numFmtId="164" fontId="24" fillId="0" borderId="0" xfId="14" applyNumberFormat="1" applyFont="1" applyFill="1" applyAlignment="1" applyProtection="1">
      <alignment horizontal="right"/>
    </xf>
    <xf numFmtId="164" fontId="24" fillId="4" borderId="0" xfId="23" applyNumberFormat="1" applyFont="1" applyFill="1" applyBorder="1" applyAlignment="1" applyProtection="1">
      <alignment horizontal="right"/>
    </xf>
    <xf numFmtId="164" fontId="24" fillId="4" borderId="0" xfId="8" applyNumberFormat="1" applyFont="1" applyFill="1" applyBorder="1" applyAlignment="1" applyProtection="1">
      <alignment horizontal="right"/>
    </xf>
    <xf numFmtId="165" fontId="24" fillId="0" borderId="0" xfId="8" applyNumberFormat="1" applyFont="1" applyFill="1" applyAlignment="1" applyProtection="1">
      <alignment horizontal="center"/>
    </xf>
    <xf numFmtId="0" fontId="36" fillId="0" borderId="0" xfId="8" applyFont="1"/>
    <xf numFmtId="0" fontId="36" fillId="0" borderId="0" xfId="8" quotePrefix="1" applyFont="1"/>
    <xf numFmtId="165" fontId="36" fillId="0" borderId="0" xfId="8" quotePrefix="1" applyNumberFormat="1" applyFont="1"/>
    <xf numFmtId="165" fontId="36" fillId="0" borderId="0" xfId="8" applyNumberFormat="1" applyFont="1"/>
    <xf numFmtId="3" fontId="24" fillId="0" borderId="0" xfId="23" applyNumberFormat="1" applyFont="1" applyFill="1" applyBorder="1" applyAlignment="1" applyProtection="1">
      <alignment horizontal="right"/>
    </xf>
    <xf numFmtId="1" fontId="24" fillId="4" borderId="0" xfId="7" applyNumberFormat="1" applyFont="1" applyFill="1" applyBorder="1" applyAlignment="1" applyProtection="1">
      <alignment horizontal="center"/>
    </xf>
    <xf numFmtId="0" fontId="36" fillId="0" borderId="0" xfId="7" applyFont="1"/>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2" fontId="24" fillId="4" borderId="0" xfId="18" applyNumberFormat="1" applyFont="1" applyFill="1" applyBorder="1" applyAlignment="1" applyProtection="1">
      <alignment horizontal="right" indent="1"/>
    </xf>
    <xf numFmtId="0" fontId="36" fillId="0" borderId="0" xfId="18" applyFont="1"/>
    <xf numFmtId="17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9" fontId="24" fillId="0" borderId="0" xfId="16" applyNumberFormat="1" applyFont="1" applyFill="1" applyBorder="1" applyAlignment="1" applyProtection="1">
      <alignment horizontal="right"/>
    </xf>
    <xf numFmtId="2" fontId="24" fillId="4" borderId="0" xfId="23" applyNumberFormat="1" applyFont="1" applyFill="1" applyBorder="1" applyAlignment="1" applyProtection="1">
      <alignment horizontal="right"/>
    </xf>
    <xf numFmtId="2" fontId="24" fillId="0" borderId="0" xfId="16" applyNumberFormat="1" applyFont="1" applyFill="1" applyAlignment="1" applyProtection="1">
      <alignment horizontal="right"/>
    </xf>
    <xf numFmtId="2" fontId="24" fillId="4" borderId="3" xfId="23" applyNumberFormat="1" applyFont="1" applyFill="1" applyBorder="1" applyAlignment="1" applyProtection="1">
      <alignment horizontal="right"/>
    </xf>
    <xf numFmtId="169" fontId="24" fillId="4" borderId="0" xfId="16" applyNumberFormat="1" applyFont="1" applyFill="1" applyAlignment="1" applyProtection="1">
      <alignment horizontal="right" indent="1"/>
    </xf>
    <xf numFmtId="0" fontId="36" fillId="0" borderId="0" xfId="16" applyFont="1"/>
    <xf numFmtId="0" fontId="36" fillId="0" borderId="0" xfId="13" applyFont="1" applyFill="1" applyBorder="1" applyAlignment="1">
      <alignment horizontal="right"/>
    </xf>
    <xf numFmtId="2" fontId="36" fillId="0" borderId="0" xfId="13" applyNumberFormat="1" applyFont="1" applyFill="1" applyAlignment="1">
      <alignment horizontal="right"/>
    </xf>
    <xf numFmtId="2" fontId="40" fillId="4" borderId="0" xfId="13" applyNumberFormat="1" applyFont="1" applyFill="1" applyAlignment="1" applyProtection="1">
      <alignment horizontal="center"/>
    </xf>
    <xf numFmtId="0" fontId="36" fillId="0" borderId="0" xfId="13" applyFont="1"/>
    <xf numFmtId="2" fontId="24"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1" fontId="24" fillId="4" borderId="0" xfId="21" applyNumberFormat="1" applyFont="1" applyFill="1" applyBorder="1" applyAlignment="1" applyProtection="1">
      <alignment horizontal="right" indent="1"/>
    </xf>
    <xf numFmtId="0" fontId="36" fillId="0" borderId="0" xfId="21" applyFont="1"/>
    <xf numFmtId="1" fontId="41" fillId="0" borderId="0" xfId="11" applyNumberFormat="1" applyFont="1" applyFill="1" applyAlignment="1" applyProtection="1">
      <alignment horizontal="right"/>
    </xf>
    <xf numFmtId="1" fontId="35" fillId="0" borderId="0" xfId="23" applyNumberFormat="1" applyFont="1" applyFill="1" applyAlignment="1" applyProtection="1">
      <alignment horizontal="right"/>
    </xf>
    <xf numFmtId="165" fontId="41" fillId="0" borderId="0" xfId="11" applyNumberFormat="1" applyFont="1" applyFill="1" applyBorder="1" applyAlignment="1" applyProtection="1">
      <alignment horizontal="right"/>
    </xf>
    <xf numFmtId="0" fontId="42" fillId="0" borderId="0" xfId="11" applyFont="1" applyFill="1" applyBorder="1" applyAlignment="1">
      <alignment horizontal="right"/>
    </xf>
    <xf numFmtId="165" fontId="41" fillId="0" borderId="0" xfId="11" applyNumberFormat="1" applyFont="1" applyFill="1" applyAlignment="1" applyProtection="1">
      <alignment horizontal="right"/>
    </xf>
    <xf numFmtId="165" fontId="35" fillId="4" borderId="0" xfId="23" applyNumberFormat="1" applyFont="1" applyFill="1" applyBorder="1" applyAlignment="1" applyProtection="1">
      <alignment horizontal="right" indent="1"/>
    </xf>
    <xf numFmtId="0" fontId="39" fillId="0" borderId="0" xfId="11" applyFont="1"/>
    <xf numFmtId="167" fontId="24" fillId="4" borderId="0" xfId="23" applyNumberFormat="1" applyFont="1" applyFill="1" applyBorder="1" applyAlignment="1" applyProtection="1">
      <alignment horizontal="center"/>
    </xf>
    <xf numFmtId="164" fontId="36" fillId="4" borderId="0" xfId="23" applyNumberFormat="1" applyFont="1" applyFill="1"/>
    <xf numFmtId="0" fontId="36" fillId="4" borderId="0" xfId="23" applyFont="1" applyFill="1"/>
    <xf numFmtId="0" fontId="24" fillId="0" borderId="0" xfId="23" applyFont="1" applyFill="1" applyAlignment="1" applyProtection="1">
      <alignment horizontal="right"/>
    </xf>
    <xf numFmtId="0" fontId="36" fillId="0" borderId="0" xfId="23" applyFont="1"/>
    <xf numFmtId="166" fontId="24" fillId="4" borderId="0" xfId="23" applyNumberFormat="1" applyFont="1" applyFill="1" applyBorder="1" applyAlignment="1" applyProtection="1">
      <alignment horizontal="right"/>
    </xf>
    <xf numFmtId="0" fontId="43" fillId="4" borderId="0" xfId="0" applyFont="1" applyFill="1" applyBorder="1" applyAlignment="1">
      <alignment horizontal="right"/>
    </xf>
    <xf numFmtId="0" fontId="43" fillId="4" borderId="0" xfId="0" applyFont="1" applyFill="1" applyBorder="1"/>
    <xf numFmtId="0" fontId="24" fillId="0" borderId="0" xfId="22" applyFont="1" applyFill="1" applyAlignment="1" applyProtection="1">
      <alignment horizontal="right"/>
    </xf>
    <xf numFmtId="0" fontId="36" fillId="0" borderId="0" xfId="22" applyFont="1" applyAlignment="1">
      <alignment horizontal="right"/>
    </xf>
    <xf numFmtId="0" fontId="36" fillId="4" borderId="0" xfId="22" applyFont="1" applyFill="1"/>
    <xf numFmtId="0" fontId="36" fillId="0" borderId="0" xfId="22" applyFont="1"/>
    <xf numFmtId="165" fontId="24" fillId="0" borderId="2" xfId="18" applyNumberFormat="1" applyFont="1" applyFill="1" applyBorder="1" applyAlignment="1" applyProtection="1">
      <alignment horizontal="right"/>
    </xf>
    <xf numFmtId="0" fontId="38" fillId="4" borderId="0" xfId="9" applyFont="1" applyFill="1" applyBorder="1" applyAlignment="1">
      <alignment horizontal="center"/>
    </xf>
    <xf numFmtId="0" fontId="36" fillId="0" borderId="0" xfId="9" applyFont="1" applyFill="1" applyBorder="1" applyAlignment="1">
      <alignment horizontal="center"/>
    </xf>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24" fillId="4" borderId="0" xfId="15" applyFont="1" applyFill="1" applyBorder="1" applyAlignment="1" applyProtection="1">
      <alignment horizontal="center"/>
    </xf>
    <xf numFmtId="0" fontId="36" fillId="0" borderId="0" xfId="8" applyFont="1" applyFill="1" applyBorder="1" applyAlignment="1">
      <alignment horizontal="center"/>
    </xf>
    <xf numFmtId="0" fontId="36" fillId="0" borderId="0" xfId="7" applyFont="1" applyFill="1" applyBorder="1" applyAlignment="1">
      <alignment horizontal="center"/>
    </xf>
    <xf numFmtId="0" fontId="24" fillId="0" borderId="2" xfId="16" applyFont="1" applyFill="1" applyBorder="1" applyAlignment="1" applyProtection="1">
      <alignment horizontal="right"/>
    </xf>
    <xf numFmtId="0" fontId="24" fillId="0" borderId="0" xfId="13" applyFont="1" applyFill="1" applyBorder="1" applyAlignment="1" applyProtection="1">
      <alignment horizontal="center"/>
    </xf>
    <xf numFmtId="0" fontId="24" fillId="0" borderId="2" xfId="21" applyFont="1" applyFill="1" applyBorder="1" applyAlignment="1" applyProtection="1">
      <alignment horizontal="right"/>
    </xf>
    <xf numFmtId="0" fontId="44" fillId="3" borderId="0" xfId="11" applyFont="1" applyFill="1" applyAlignment="1">
      <alignment horizontal="center"/>
    </xf>
    <xf numFmtId="0" fontId="24" fillId="0" borderId="2" xfId="23" applyFont="1" applyFill="1" applyBorder="1" applyAlignment="1" applyProtection="1">
      <alignment horizontal="center"/>
    </xf>
    <xf numFmtId="1" fontId="24" fillId="0" borderId="0" xfId="23" applyNumberFormat="1" applyFont="1" applyFill="1" applyAlignment="1" applyProtection="1">
      <alignment horizontal="right" indent="1"/>
    </xf>
    <xf numFmtId="0" fontId="11" fillId="2" borderId="0" xfId="17" applyFont="1" applyFill="1" applyAlignment="1">
      <alignment vertical="top"/>
    </xf>
    <xf numFmtId="0" fontId="11" fillId="4" borderId="0" xfId="17" applyFont="1" applyFill="1" applyAlignment="1">
      <alignment vertical="top"/>
    </xf>
    <xf numFmtId="0" fontId="11" fillId="0" borderId="0" xfId="17" applyFont="1" applyAlignment="1">
      <alignment vertical="top"/>
    </xf>
    <xf numFmtId="0" fontId="11" fillId="2" borderId="0" xfId="22" applyFont="1" applyFill="1" applyBorder="1" applyAlignment="1" applyProtection="1">
      <alignment horizontal="left" vertical="top"/>
    </xf>
    <xf numFmtId="0" fontId="11" fillId="4" borderId="0" xfId="22" applyFont="1" applyFill="1" applyAlignment="1">
      <alignment vertical="top"/>
    </xf>
    <xf numFmtId="0" fontId="11" fillId="2" borderId="0" xfId="15" applyFont="1" applyFill="1" applyAlignment="1" applyProtection="1">
      <alignment horizontal="left" vertical="top"/>
    </xf>
    <xf numFmtId="0" fontId="11"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1" fillId="2" borderId="0" xfId="23" applyFont="1" applyFill="1" applyAlignment="1" applyProtection="1">
      <alignment horizontal="left" vertical="top"/>
    </xf>
    <xf numFmtId="0" fontId="11" fillId="4" borderId="0" xfId="23" applyFont="1" applyFill="1" applyAlignment="1">
      <alignment vertical="top"/>
    </xf>
    <xf numFmtId="0" fontId="11"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8" fillId="2" borderId="0" xfId="21" applyFont="1" applyFill="1" applyAlignment="1" applyProtection="1">
      <alignment vertical="top"/>
    </xf>
    <xf numFmtId="0" fontId="11" fillId="4" borderId="0" xfId="21" applyFont="1" applyFill="1" applyAlignment="1">
      <alignment vertical="top"/>
    </xf>
    <xf numFmtId="0" fontId="11" fillId="0" borderId="0" xfId="21" applyFont="1" applyAlignment="1">
      <alignment vertical="top"/>
    </xf>
    <xf numFmtId="0" fontId="11" fillId="2" borderId="0" xfId="13" applyFont="1" applyFill="1" applyAlignment="1">
      <alignment vertical="top" wrapText="1"/>
    </xf>
    <xf numFmtId="0" fontId="11" fillId="4" borderId="0" xfId="13" applyFont="1" applyFill="1" applyBorder="1" applyAlignment="1">
      <alignment vertical="top"/>
    </xf>
    <xf numFmtId="0" fontId="11" fillId="2" borderId="0" xfId="13" applyFont="1" applyFill="1" applyAlignment="1">
      <alignment vertical="top"/>
    </xf>
    <xf numFmtId="0" fontId="11" fillId="0" borderId="0" xfId="13" applyFont="1" applyAlignment="1">
      <alignment vertical="top"/>
    </xf>
    <xf numFmtId="0" fontId="11" fillId="2" borderId="0" xfId="16" applyFont="1" applyFill="1" applyAlignment="1" applyProtection="1">
      <alignment horizontal="left" vertical="top"/>
    </xf>
    <xf numFmtId="0" fontId="11" fillId="4" borderId="0" xfId="16" applyFont="1" applyFill="1" applyAlignment="1">
      <alignment vertical="top"/>
    </xf>
    <xf numFmtId="0" fontId="11" fillId="0" borderId="0" xfId="16" applyFont="1" applyAlignment="1">
      <alignment vertical="top"/>
    </xf>
    <xf numFmtId="0" fontId="11" fillId="2" borderId="0" xfId="18" applyFont="1" applyFill="1" applyAlignment="1">
      <alignment vertical="top"/>
    </xf>
    <xf numFmtId="0" fontId="11" fillId="4" borderId="0" xfId="18" applyFont="1" applyFill="1" applyAlignment="1">
      <alignment vertical="top"/>
    </xf>
    <xf numFmtId="0" fontId="11" fillId="2" borderId="0" xfId="18" applyFont="1" applyFill="1" applyBorder="1" applyAlignment="1" applyProtection="1">
      <alignment horizontal="left" vertical="top"/>
    </xf>
    <xf numFmtId="0" fontId="11" fillId="0" borderId="0" xfId="15" applyFont="1" applyAlignment="1">
      <alignment vertical="top"/>
    </xf>
    <xf numFmtId="0" fontId="11" fillId="2" borderId="0" xfId="7" applyFont="1" applyFill="1" applyBorder="1" applyAlignment="1">
      <alignment vertical="top"/>
    </xf>
    <xf numFmtId="0" fontId="11" fillId="4" borderId="0" xfId="7" applyFont="1" applyFill="1" applyBorder="1" applyAlignment="1">
      <alignment vertical="top"/>
    </xf>
    <xf numFmtId="0" fontId="11" fillId="2" borderId="0" xfId="8" applyFont="1" applyFill="1" applyAlignment="1">
      <alignment vertical="top"/>
    </xf>
    <xf numFmtId="0" fontId="11" fillId="4" borderId="0" xfId="8" applyFont="1" applyFill="1" applyBorder="1" applyAlignment="1">
      <alignment vertical="top"/>
    </xf>
    <xf numFmtId="0" fontId="11" fillId="2" borderId="0" xfId="8" applyFont="1" applyFill="1" applyBorder="1" applyAlignment="1">
      <alignment vertical="top"/>
    </xf>
    <xf numFmtId="0" fontId="11" fillId="2" borderId="0" xfId="19" applyFont="1" applyFill="1" applyAlignment="1">
      <alignment vertical="top"/>
    </xf>
    <xf numFmtId="0" fontId="11" fillId="0" borderId="0" xfId="19" applyFont="1" applyAlignment="1">
      <alignment vertical="top"/>
    </xf>
    <xf numFmtId="0" fontId="11" fillId="2" borderId="0" xfId="9" applyFont="1" applyFill="1" applyAlignment="1">
      <alignment vertical="top"/>
    </xf>
    <xf numFmtId="0" fontId="11" fillId="0" borderId="0" xfId="9" applyFont="1" applyFill="1" applyBorder="1" applyAlignment="1">
      <alignment vertical="top"/>
    </xf>
    <xf numFmtId="0" fontId="11" fillId="0" borderId="0" xfId="9" applyFont="1" applyFill="1" applyAlignment="1">
      <alignment vertical="top"/>
    </xf>
    <xf numFmtId="0" fontId="6" fillId="4" borderId="0" xfId="9" applyFont="1" applyFill="1" applyBorder="1" applyAlignment="1">
      <alignment vertical="top"/>
    </xf>
    <xf numFmtId="0" fontId="12" fillId="2" borderId="0" xfId="9" applyFont="1" applyFill="1" applyAlignment="1">
      <alignment vertical="top"/>
    </xf>
    <xf numFmtId="0" fontId="6" fillId="4" borderId="0" xfId="9" applyFont="1" applyFill="1" applyAlignment="1">
      <alignment vertical="top"/>
    </xf>
    <xf numFmtId="0" fontId="26" fillId="4" borderId="2" xfId="22" applyFont="1" applyFill="1" applyBorder="1" applyProtection="1"/>
    <xf numFmtId="0" fontId="11" fillId="4" borderId="3" xfId="22" applyFont="1" applyFill="1" applyBorder="1"/>
    <xf numFmtId="171" fontId="11" fillId="4" borderId="3" xfId="0" applyNumberFormat="1" applyFont="1" applyFill="1" applyBorder="1"/>
    <xf numFmtId="169" fontId="25" fillId="4" borderId="3" xfId="23" applyNumberFormat="1" applyFont="1" applyFill="1" applyBorder="1" applyAlignment="1" applyProtection="1">
      <alignment horizontal="right"/>
    </xf>
    <xf numFmtId="169" fontId="24" fillId="4" borderId="3" xfId="23" applyNumberFormat="1" applyFont="1" applyFill="1" applyBorder="1" applyAlignment="1" applyProtection="1">
      <alignment horizontal="right"/>
    </xf>
    <xf numFmtId="166" fontId="3" fillId="4" borderId="0" xfId="0" applyNumberFormat="1" applyFont="1" applyFill="1" applyBorder="1" applyAlignment="1">
      <alignment horizontal="right"/>
    </xf>
    <xf numFmtId="0" fontId="11" fillId="2" borderId="0" xfId="19" applyFont="1" applyFill="1" applyBorder="1" applyAlignment="1" applyProtection="1">
      <alignment horizontal="left"/>
    </xf>
    <xf numFmtId="171" fontId="11" fillId="0" borderId="0" xfId="19" applyNumberFormat="1" applyFont="1" applyBorder="1" applyAlignment="1" applyProtection="1">
      <alignment horizontal="left"/>
    </xf>
    <xf numFmtId="165" fontId="11" fillId="4" borderId="0" xfId="22" applyNumberFormat="1" applyFont="1" applyFill="1"/>
    <xf numFmtId="169" fontId="25" fillId="4" borderId="0" xfId="23" applyNumberFormat="1" applyFont="1" applyFill="1" applyBorder="1" applyAlignment="1" applyProtection="1">
      <alignment horizontal="right"/>
    </xf>
    <xf numFmtId="169" fontId="24" fillId="4" borderId="0" xfId="23" applyNumberFormat="1" applyFont="1" applyFill="1" applyBorder="1" applyAlignment="1" applyProtection="1">
      <alignment horizontal="right"/>
    </xf>
    <xf numFmtId="2" fontId="25" fillId="0"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5" fillId="0" borderId="3"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2" fillId="0" borderId="0" xfId="8" applyNumberFormat="1" applyFont="1" applyFill="1" applyAlignment="1">
      <alignment horizontal="right"/>
    </xf>
    <xf numFmtId="2" fontId="36" fillId="0" borderId="0" xfId="8" applyNumberFormat="1" applyFont="1" applyFill="1" applyAlignment="1">
      <alignment horizontal="right"/>
    </xf>
    <xf numFmtId="0" fontId="36" fillId="4" borderId="0" xfId="0" applyFont="1" applyFill="1" applyBorder="1" applyAlignment="1">
      <alignment horizontal="right"/>
    </xf>
    <xf numFmtId="166" fontId="24" fillId="4" borderId="0" xfId="23" quotePrefix="1" applyNumberFormat="1" applyFont="1" applyFill="1" applyBorder="1" applyAlignment="1" applyProtection="1">
      <alignment horizontal="right"/>
    </xf>
    <xf numFmtId="0" fontId="36" fillId="4" borderId="0" xfId="0" applyFont="1" applyFill="1" applyBorder="1"/>
    <xf numFmtId="164" fontId="3" fillId="3" borderId="0" xfId="0" applyNumberFormat="1" applyFont="1" applyFill="1"/>
    <xf numFmtId="0" fontId="36" fillId="0" borderId="0" xfId="17" applyFont="1" applyBorder="1"/>
    <xf numFmtId="0" fontId="36" fillId="4" borderId="0" xfId="17" applyFont="1" applyFill="1"/>
    <xf numFmtId="0" fontId="36" fillId="4" borderId="0" xfId="17" applyFont="1" applyFill="1" applyAlignment="1">
      <alignment vertical="top"/>
    </xf>
    <xf numFmtId="0" fontId="36" fillId="0" borderId="0" xfId="17" applyFont="1" applyAlignment="1">
      <alignment vertical="top"/>
    </xf>
    <xf numFmtId="0" fontId="37" fillId="4" borderId="0" xfId="9" applyFont="1" applyFill="1" applyBorder="1" applyAlignment="1">
      <alignment horizontal="center"/>
    </xf>
    <xf numFmtId="165" fontId="36" fillId="4" borderId="0" xfId="22" applyNumberFormat="1" applyFont="1" applyFill="1"/>
    <xf numFmtId="0" fontId="36" fillId="4" borderId="0" xfId="22" applyFont="1" applyFill="1" applyAlignment="1">
      <alignment vertical="top"/>
    </xf>
    <xf numFmtId="0" fontId="36" fillId="0" borderId="0" xfId="22" applyFont="1" applyAlignment="1">
      <alignment vertical="top"/>
    </xf>
    <xf numFmtId="0" fontId="39" fillId="4" borderId="0" xfId="22" applyFont="1" applyFill="1"/>
    <xf numFmtId="0" fontId="39" fillId="4" borderId="0" xfId="9" applyFont="1" applyFill="1" applyBorder="1"/>
    <xf numFmtId="0" fontId="39" fillId="4" borderId="0" xfId="9" applyFont="1" applyFill="1" applyBorder="1" applyAlignment="1">
      <alignment vertical="top"/>
    </xf>
    <xf numFmtId="0" fontId="39" fillId="4" borderId="0" xfId="9" applyFont="1" applyFill="1" applyAlignment="1">
      <alignment vertical="top"/>
    </xf>
    <xf numFmtId="0" fontId="36" fillId="0" borderId="0" xfId="22" applyFont="1" applyFill="1"/>
    <xf numFmtId="0" fontId="36" fillId="0" borderId="0" xfId="9" applyFont="1" applyFill="1" applyBorder="1"/>
    <xf numFmtId="0" fontId="36" fillId="0" borderId="0" xfId="9" applyFont="1" applyFill="1" applyBorder="1" applyAlignment="1">
      <alignment vertical="top"/>
    </xf>
    <xf numFmtId="0" fontId="36" fillId="0" borderId="0" xfId="9" applyFont="1" applyFill="1" applyAlignment="1">
      <alignment vertical="top"/>
    </xf>
    <xf numFmtId="0" fontId="36" fillId="0" borderId="0" xfId="19" applyFont="1" applyAlignment="1">
      <alignment vertical="top"/>
    </xf>
    <xf numFmtId="0" fontId="36" fillId="0" borderId="0" xfId="15" applyFont="1" applyAlignment="1">
      <alignment vertical="top"/>
    </xf>
    <xf numFmtId="0" fontId="36" fillId="4" borderId="0" xfId="8" applyFont="1" applyFill="1" applyBorder="1"/>
    <xf numFmtId="0" fontId="36" fillId="4" borderId="0" xfId="8" applyFont="1" applyFill="1" applyBorder="1" applyAlignment="1">
      <alignment vertical="top"/>
    </xf>
    <xf numFmtId="0" fontId="36" fillId="4" borderId="0" xfId="7" applyFont="1" applyFill="1" applyBorder="1"/>
    <xf numFmtId="0" fontId="36" fillId="4" borderId="0" xfId="7" applyFont="1" applyFill="1" applyBorder="1" applyAlignment="1">
      <alignment vertical="top"/>
    </xf>
    <xf numFmtId="0" fontId="36" fillId="4" borderId="0" xfId="18" applyFont="1" applyFill="1"/>
    <xf numFmtId="0" fontId="36" fillId="4" borderId="0" xfId="18" applyFont="1" applyFill="1" applyAlignment="1">
      <alignment vertical="top"/>
    </xf>
    <xf numFmtId="0" fontId="36" fillId="4" borderId="0" xfId="16" applyFont="1" applyFill="1"/>
    <xf numFmtId="0" fontId="36" fillId="4" borderId="0" xfId="16" applyFont="1" applyFill="1" applyAlignment="1">
      <alignment vertical="top"/>
    </xf>
    <xf numFmtId="0" fontId="36" fillId="0" borderId="0" xfId="16" applyFont="1" applyAlignment="1">
      <alignment vertical="top"/>
    </xf>
    <xf numFmtId="0" fontId="36" fillId="4" borderId="0" xfId="13" applyFont="1" applyFill="1" applyBorder="1"/>
    <xf numFmtId="0" fontId="36" fillId="4" borderId="0" xfId="13" applyFont="1" applyFill="1" applyBorder="1" applyAlignment="1">
      <alignment vertical="top"/>
    </xf>
    <xf numFmtId="0" fontId="36" fillId="0" borderId="0" xfId="13" applyFont="1" applyAlignment="1">
      <alignment vertical="top"/>
    </xf>
    <xf numFmtId="0" fontId="36" fillId="4" borderId="0" xfId="21" applyFont="1" applyFill="1"/>
    <xf numFmtId="0" fontId="36" fillId="4" borderId="0" xfId="21" applyFont="1" applyFill="1" applyAlignment="1">
      <alignment vertical="top"/>
    </xf>
    <xf numFmtId="0" fontId="36" fillId="0" borderId="0" xfId="21" applyFont="1" applyAlignment="1">
      <alignment vertical="top"/>
    </xf>
    <xf numFmtId="0" fontId="24" fillId="0" borderId="0" xfId="21" applyFont="1" applyFill="1" applyAlignment="1" applyProtection="1">
      <alignment horizontal="right"/>
    </xf>
    <xf numFmtId="0" fontId="39" fillId="0" borderId="0" xfId="23" applyFont="1"/>
    <xf numFmtId="0" fontId="39" fillId="4" borderId="0" xfId="11" applyFont="1" applyFill="1"/>
    <xf numFmtId="0" fontId="39" fillId="4" borderId="0" xfId="11" applyFont="1" applyFill="1" applyAlignment="1">
      <alignment vertical="top"/>
    </xf>
    <xf numFmtId="0" fontId="39" fillId="0" borderId="0" xfId="11" applyFont="1" applyAlignment="1">
      <alignment vertical="top"/>
    </xf>
    <xf numFmtId="0" fontId="36" fillId="4" borderId="0" xfId="23" applyFont="1" applyFill="1" applyAlignment="1">
      <alignment vertical="top"/>
    </xf>
    <xf numFmtId="0" fontId="36" fillId="0" borderId="0" xfId="23" applyFont="1" applyAlignment="1">
      <alignment vertical="top"/>
    </xf>
    <xf numFmtId="0" fontId="36" fillId="4" borderId="0" xfId="0" applyFont="1" applyFill="1" applyBorder="1" applyAlignment="1">
      <alignment vertical="top"/>
    </xf>
    <xf numFmtId="0" fontId="36" fillId="4" borderId="0" xfId="0" applyFont="1" applyFill="1" applyBorder="1" applyAlignment="1">
      <alignment vertical="top" wrapText="1"/>
    </xf>
    <xf numFmtId="0" fontId="25" fillId="4" borderId="0" xfId="15" applyFont="1" applyFill="1" applyAlignment="1" applyProtection="1">
      <alignment horizontal="right"/>
    </xf>
    <xf numFmtId="0" fontId="23" fillId="0" borderId="3" xfId="22" applyFont="1" applyBorder="1" applyAlignment="1"/>
    <xf numFmtId="0" fontId="0" fillId="0" borderId="3" xfId="0" applyBorder="1" applyAlignment="1"/>
    <xf numFmtId="0" fontId="23" fillId="0" borderId="3" xfId="22" applyFont="1" applyBorder="1" applyAlignment="1">
      <alignment wrapText="1"/>
    </xf>
    <xf numFmtId="0" fontId="0" fillId="0" borderId="3" xfId="0" applyBorder="1" applyAlignment="1">
      <alignment wrapText="1"/>
    </xf>
    <xf numFmtId="0" fontId="21" fillId="0" borderId="0" xfId="14" applyFont="1" applyFill="1" applyBorder="1" applyAlignment="1" applyProtection="1"/>
    <xf numFmtId="0" fontId="3" fillId="0" borderId="0" xfId="14" applyFont="1"/>
    <xf numFmtId="0" fontId="23" fillId="0" borderId="3" xfId="6" applyBorder="1" applyAlignment="1"/>
    <xf numFmtId="0" fontId="3" fillId="2" borderId="0" xfId="14" applyFont="1" applyFill="1" applyAlignment="1"/>
    <xf numFmtId="0" fontId="26"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5" fillId="0" borderId="2" xfId="14" applyFont="1" applyFill="1" applyBorder="1" applyAlignment="1" applyProtection="1">
      <alignment horizontal="right"/>
    </xf>
    <xf numFmtId="0" fontId="24"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3" fillId="0" borderId="0" xfId="14" quotePrefix="1" applyFont="1" applyBorder="1" applyAlignment="1" applyProtection="1">
      <alignment horizontal="left"/>
    </xf>
    <xf numFmtId="0" fontId="23" fillId="0" borderId="0" xfId="6" applyBorder="1" applyAlignment="1">
      <alignment horizontal="left"/>
    </xf>
    <xf numFmtId="0" fontId="24" fillId="2" borderId="0" xfId="14" applyFont="1" applyFill="1" applyAlignment="1" applyProtection="1"/>
    <xf numFmtId="0" fontId="23" fillId="0" borderId="0" xfId="6" applyBorder="1" applyAlignment="1"/>
    <xf numFmtId="0" fontId="23" fillId="0" borderId="0" xfId="6" applyAlignment="1">
      <alignment horizontal="left"/>
    </xf>
    <xf numFmtId="0" fontId="3" fillId="0" borderId="0" xfId="23" applyFont="1" applyFill="1"/>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1" fontId="3" fillId="0" borderId="3" xfId="15" applyNumberFormat="1" applyFont="1" applyBorder="1" applyAlignment="1" applyProtection="1">
      <alignment horizontal="left"/>
    </xf>
    <xf numFmtId="172" fontId="25" fillId="4" borderId="3" xfId="23" applyNumberFormat="1" applyFont="1" applyFill="1" applyBorder="1" applyAlignment="1" applyProtection="1">
      <alignment horizontal="right"/>
    </xf>
    <xf numFmtId="172" fontId="24" fillId="4" borderId="3" xfId="23" applyNumberFormat="1" applyFont="1" applyFill="1" applyBorder="1" applyAlignment="1" applyProtection="1">
      <alignment horizontal="right"/>
    </xf>
    <xf numFmtId="0" fontId="23" fillId="0" borderId="2" xfId="6" applyBorder="1" applyAlignment="1">
      <alignment horizontal="left"/>
    </xf>
    <xf numFmtId="0" fontId="24" fillId="2" borderId="0" xfId="14" applyFont="1" applyFill="1" applyProtection="1"/>
    <xf numFmtId="0" fontId="21"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6" fillId="4" borderId="2" xfId="15" applyFont="1" applyFill="1" applyBorder="1" applyAlignment="1" applyProtection="1">
      <alignment horizontal="center"/>
    </xf>
    <xf numFmtId="0" fontId="22"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2"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23" fillId="0" borderId="0" xfId="6"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3"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2" fillId="4" borderId="0" xfId="17" applyFont="1" applyFill="1" applyAlignment="1">
      <alignment vertical="top"/>
    </xf>
    <xf numFmtId="0" fontId="22" fillId="4" borderId="0" xfId="6" applyFont="1" applyFill="1" applyAlignment="1">
      <alignment vertical="top"/>
    </xf>
    <xf numFmtId="0" fontId="3" fillId="4" borderId="0" xfId="17" applyFont="1" applyFill="1" applyAlignment="1">
      <alignment vertical="top"/>
    </xf>
    <xf numFmtId="0" fontId="23" fillId="0" borderId="0" xfId="6" applyFont="1" applyAlignment="1">
      <alignment vertical="top"/>
    </xf>
    <xf numFmtId="0" fontId="23" fillId="0" borderId="0" xfId="6" applyAlignment="1">
      <alignment vertical="top"/>
    </xf>
    <xf numFmtId="0" fontId="0" fillId="0" borderId="6" xfId="0" applyBorder="1" applyAlignment="1"/>
    <xf numFmtId="0" fontId="0" fillId="0" borderId="7" xfId="0" applyBorder="1" applyAlignment="1"/>
    <xf numFmtId="0" fontId="11" fillId="0" borderId="7" xfId="23" applyFont="1" applyBorder="1"/>
    <xf numFmtId="0" fontId="36" fillId="0" borderId="7" xfId="23" applyFont="1" applyBorder="1"/>
    <xf numFmtId="0" fontId="11"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49" fontId="2" fillId="0" borderId="0" xfId="0" applyNumberFormat="1" applyFont="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2" fillId="3" borderId="0" xfId="10" applyNumberFormat="1" applyFont="1" applyFill="1" applyAlignment="1">
      <alignment vertical="center"/>
    </xf>
    <xf numFmtId="166" fontId="24" fillId="4" borderId="3" xfId="23" applyNumberFormat="1" applyFont="1" applyFill="1" applyBorder="1" applyAlignment="1" applyProtection="1">
      <alignment horizontal="right"/>
    </xf>
    <xf numFmtId="1" fontId="25" fillId="4" borderId="0" xfId="23" applyNumberFormat="1" applyFont="1" applyFill="1" applyAlignment="1" applyProtection="1">
      <alignment horizontal="right"/>
    </xf>
    <xf numFmtId="1" fontId="24"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5" fillId="4" borderId="0" xfId="23" applyFont="1" applyFill="1" applyBorder="1" applyAlignment="1" applyProtection="1">
      <alignment horizontal="center"/>
    </xf>
    <xf numFmtId="0" fontId="24" fillId="4" borderId="0" xfId="23" applyFont="1" applyFill="1" applyBorder="1" applyAlignment="1" applyProtection="1">
      <alignment horizontal="center"/>
    </xf>
    <xf numFmtId="164" fontId="11" fillId="4" borderId="0" xfId="23" applyNumberFormat="1" applyFont="1" applyFill="1" applyBorder="1"/>
    <xf numFmtId="164" fontId="36" fillId="4" borderId="0" xfId="23" applyNumberFormat="1" applyFont="1" applyFill="1" applyBorder="1"/>
    <xf numFmtId="171" fontId="3" fillId="0" borderId="0" xfId="23" applyNumberFormat="1" applyFont="1" applyAlignment="1" applyProtection="1">
      <alignment horizontal="left"/>
    </xf>
    <xf numFmtId="0" fontId="22" fillId="4" borderId="0" xfId="0" applyFont="1" applyFill="1" applyBorder="1"/>
    <xf numFmtId="164" fontId="22" fillId="4" borderId="0" xfId="23" applyNumberFormat="1" applyFont="1" applyFill="1"/>
    <xf numFmtId="3" fontId="36"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2" fillId="4" borderId="0" xfId="0" applyFont="1" applyFill="1" applyBorder="1" applyAlignment="1">
      <alignment vertical="top"/>
    </xf>
    <xf numFmtId="0" fontId="22" fillId="4" borderId="0" xfId="0" applyFont="1" applyFill="1" applyBorder="1" applyAlignment="1">
      <alignment vertical="top" wrapText="1"/>
    </xf>
    <xf numFmtId="0" fontId="22" fillId="0" borderId="0" xfId="22" applyFont="1"/>
    <xf numFmtId="166" fontId="25" fillId="0" borderId="0" xfId="22" applyNumberFormat="1" applyFont="1" applyFill="1" applyAlignment="1" applyProtection="1">
      <alignment horizontal="center"/>
    </xf>
    <xf numFmtId="165" fontId="22" fillId="4" borderId="0" xfId="22" applyNumberFormat="1" applyFont="1" applyFill="1"/>
    <xf numFmtId="0" fontId="22" fillId="4" borderId="0" xfId="22" applyFont="1" applyFill="1" applyAlignment="1">
      <alignment vertical="top"/>
    </xf>
    <xf numFmtId="0" fontId="22" fillId="0" borderId="0" xfId="22" applyFont="1" applyAlignment="1">
      <alignment vertical="top"/>
    </xf>
    <xf numFmtId="0" fontId="22" fillId="0" borderId="7" xfId="23" applyFont="1" applyBorder="1"/>
    <xf numFmtId="0" fontId="22" fillId="0" borderId="0" xfId="23" applyFont="1"/>
    <xf numFmtId="0" fontId="22" fillId="4" borderId="0" xfId="23" applyFont="1" applyFill="1"/>
    <xf numFmtId="0" fontId="22" fillId="4" borderId="0" xfId="23" applyFont="1" applyFill="1" applyAlignment="1">
      <alignment vertical="top"/>
    </xf>
    <xf numFmtId="0" fontId="22" fillId="0" borderId="0" xfId="23" applyFont="1" applyAlignment="1">
      <alignment vertical="top"/>
    </xf>
    <xf numFmtId="0" fontId="46" fillId="0" borderId="0" xfId="11" applyFont="1"/>
    <xf numFmtId="0" fontId="46" fillId="0" borderId="0" xfId="23" applyFont="1"/>
    <xf numFmtId="0" fontId="47" fillId="3" borderId="0" xfId="11" applyFont="1" applyFill="1" applyAlignment="1">
      <alignment horizontal="center"/>
    </xf>
    <xf numFmtId="0" fontId="46" fillId="4" borderId="0" xfId="11" applyFont="1" applyFill="1"/>
    <xf numFmtId="0" fontId="46" fillId="4" borderId="0" xfId="11" applyFont="1" applyFill="1" applyAlignment="1">
      <alignment vertical="top"/>
    </xf>
    <xf numFmtId="0" fontId="46" fillId="0" borderId="0" xfId="11" applyFont="1" applyAlignment="1">
      <alignment vertical="top"/>
    </xf>
    <xf numFmtId="0" fontId="22" fillId="0" borderId="0" xfId="21" applyFont="1"/>
    <xf numFmtId="0" fontId="22" fillId="4" borderId="0" xfId="21" applyFont="1" applyFill="1"/>
    <xf numFmtId="0" fontId="22" fillId="4" borderId="0" xfId="21" applyFont="1" applyFill="1" applyAlignment="1">
      <alignment vertical="top"/>
    </xf>
    <xf numFmtId="0" fontId="22" fillId="0" borderId="0" xfId="21" applyFont="1" applyAlignment="1">
      <alignment vertical="top"/>
    </xf>
    <xf numFmtId="0" fontId="25" fillId="0" borderId="0" xfId="21" applyFont="1" applyFill="1" applyAlignment="1" applyProtection="1">
      <alignment horizontal="right"/>
    </xf>
    <xf numFmtId="0" fontId="22" fillId="0" borderId="0" xfId="13" applyFont="1"/>
    <xf numFmtId="2" fontId="48" fillId="4" borderId="0" xfId="13" applyNumberFormat="1" applyFont="1" applyFill="1" applyAlignment="1" applyProtection="1">
      <alignment horizontal="center"/>
    </xf>
    <xf numFmtId="0" fontId="22" fillId="4" borderId="0" xfId="13" applyFont="1" applyFill="1" applyBorder="1"/>
    <xf numFmtId="0" fontId="22" fillId="4" borderId="0" xfId="13" applyFont="1" applyFill="1" applyBorder="1" applyAlignment="1">
      <alignment vertical="top"/>
    </xf>
    <xf numFmtId="0" fontId="22" fillId="0" borderId="0" xfId="13" applyFont="1" applyAlignment="1">
      <alignment vertical="top"/>
    </xf>
    <xf numFmtId="0" fontId="22" fillId="0" borderId="0" xfId="16" applyFont="1"/>
    <xf numFmtId="0" fontId="22" fillId="4" borderId="0" xfId="16" applyFont="1" applyFill="1"/>
    <xf numFmtId="0" fontId="22" fillId="4" borderId="0" xfId="16" applyFont="1" applyFill="1" applyAlignment="1">
      <alignment vertical="top"/>
    </xf>
    <xf numFmtId="0" fontId="22" fillId="0" borderId="0" xfId="16" applyFont="1" applyAlignment="1">
      <alignment vertical="top"/>
    </xf>
    <xf numFmtId="0" fontId="22" fillId="0" borderId="0" xfId="18" applyFont="1"/>
    <xf numFmtId="0" fontId="22" fillId="4" borderId="0" xfId="18" applyFont="1" applyFill="1"/>
    <xf numFmtId="0" fontId="22" fillId="4" borderId="0" xfId="18" applyFont="1" applyFill="1" applyAlignment="1">
      <alignment vertical="top"/>
    </xf>
    <xf numFmtId="0" fontId="22" fillId="0" borderId="0" xfId="15" applyFont="1" applyAlignment="1">
      <alignment vertical="top"/>
    </xf>
    <xf numFmtId="0" fontId="22" fillId="0" borderId="0" xfId="7" applyFont="1"/>
    <xf numFmtId="1" fontId="25" fillId="4" borderId="0" xfId="7" applyNumberFormat="1" applyFont="1" applyFill="1" applyBorder="1" applyAlignment="1" applyProtection="1">
      <alignment horizontal="center"/>
    </xf>
    <xf numFmtId="0" fontId="22" fillId="4" borderId="0" xfId="7" applyFont="1" applyFill="1" applyBorder="1"/>
    <xf numFmtId="0" fontId="22" fillId="4" borderId="0" xfId="7" applyFont="1" applyFill="1" applyBorder="1" applyAlignment="1">
      <alignment vertical="top"/>
    </xf>
    <xf numFmtId="0" fontId="22" fillId="0" borderId="0" xfId="8" applyFont="1"/>
    <xf numFmtId="0" fontId="22" fillId="4" borderId="0" xfId="8" applyFont="1" applyFill="1" applyBorder="1"/>
    <xf numFmtId="0" fontId="22" fillId="4" borderId="0" xfId="8" applyFont="1" applyFill="1" applyBorder="1" applyAlignment="1">
      <alignment vertical="top"/>
    </xf>
    <xf numFmtId="165" fontId="25" fillId="0" borderId="0" xfId="8" applyNumberFormat="1" applyFont="1" applyFill="1" applyAlignment="1" applyProtection="1">
      <alignment horizontal="center"/>
    </xf>
    <xf numFmtId="0" fontId="22" fillId="0" borderId="0" xfId="8" quotePrefix="1" applyFont="1"/>
    <xf numFmtId="165" fontId="22" fillId="0" borderId="0" xfId="8" quotePrefix="1" applyNumberFormat="1" applyFont="1"/>
    <xf numFmtId="165" fontId="22" fillId="0" borderId="0" xfId="8" applyNumberFormat="1" applyFont="1"/>
    <xf numFmtId="0" fontId="20" fillId="0" borderId="3" xfId="6" applyFont="1" applyBorder="1" applyAlignment="1"/>
    <xf numFmtId="0" fontId="20" fillId="0" borderId="0" xfId="6" applyFont="1" applyBorder="1" applyAlignment="1">
      <alignment horizontal="left"/>
    </xf>
    <xf numFmtId="0" fontId="20" fillId="0" borderId="0" xfId="6" applyFont="1" applyBorder="1" applyAlignment="1"/>
    <xf numFmtId="0" fontId="20" fillId="0" borderId="0" xfId="6" applyFont="1" applyAlignment="1">
      <alignment horizontal="left"/>
    </xf>
    <xf numFmtId="1" fontId="22" fillId="0" borderId="0" xfId="23" applyNumberFormat="1" applyFont="1"/>
    <xf numFmtId="1" fontId="22" fillId="0" borderId="0" xfId="14" applyNumberFormat="1" applyFont="1"/>
    <xf numFmtId="164" fontId="22" fillId="0" borderId="0" xfId="14" applyNumberFormat="1" applyFont="1"/>
    <xf numFmtId="3" fontId="22" fillId="0" borderId="0" xfId="14" applyNumberFormat="1" applyFont="1"/>
    <xf numFmtId="0" fontId="22" fillId="0" borderId="0" xfId="14" applyFont="1"/>
    <xf numFmtId="0" fontId="22" fillId="0" borderId="2" xfId="14" applyFont="1" applyBorder="1" applyAlignment="1">
      <alignment horizontal="right"/>
    </xf>
    <xf numFmtId="0" fontId="20" fillId="0" borderId="2" xfId="6" applyFont="1" applyBorder="1" applyAlignment="1">
      <alignment horizontal="left"/>
    </xf>
    <xf numFmtId="0" fontId="22" fillId="4" borderId="0" xfId="24" applyFont="1" applyFill="1" applyBorder="1" applyAlignment="1"/>
    <xf numFmtId="0" fontId="20" fillId="0" borderId="0" xfId="6" applyFont="1" applyAlignment="1"/>
    <xf numFmtId="0" fontId="20" fillId="4" borderId="0" xfId="6" applyFont="1" applyFill="1" applyAlignment="1">
      <alignment vertical="top"/>
    </xf>
    <xf numFmtId="0" fontId="22" fillId="4" borderId="0" xfId="15" quotePrefix="1" applyFont="1" applyFill="1" applyAlignment="1">
      <alignment horizontal="left" vertical="top"/>
    </xf>
    <xf numFmtId="0" fontId="20" fillId="0" borderId="0" xfId="6" applyFont="1" applyAlignment="1">
      <alignment vertical="top"/>
    </xf>
    <xf numFmtId="0" fontId="22" fillId="0" borderId="0" xfId="19" applyFont="1"/>
    <xf numFmtId="0" fontId="25" fillId="0" borderId="2" xfId="19" applyFont="1" applyFill="1" applyBorder="1" applyAlignment="1" applyProtection="1">
      <alignment horizontal="center"/>
    </xf>
    <xf numFmtId="0" fontId="22" fillId="0" borderId="0" xfId="19" applyFont="1" applyAlignment="1">
      <alignment vertical="top"/>
    </xf>
    <xf numFmtId="0" fontId="22" fillId="0" borderId="0" xfId="22" applyFont="1" applyFill="1"/>
    <xf numFmtId="164" fontId="25" fillId="0" borderId="0" xfId="9" applyNumberFormat="1" applyFont="1" applyFill="1" applyAlignment="1" applyProtection="1">
      <alignment horizontal="center"/>
    </xf>
    <xf numFmtId="0" fontId="22" fillId="0" borderId="0" xfId="9" applyFont="1" applyFill="1" applyBorder="1"/>
    <xf numFmtId="0" fontId="22" fillId="0" borderId="0" xfId="9" applyFont="1" applyFill="1" applyBorder="1" applyAlignment="1">
      <alignment vertical="top"/>
    </xf>
    <xf numFmtId="0" fontId="22" fillId="0" borderId="0" xfId="9" applyFont="1" applyFill="1" applyAlignment="1">
      <alignment vertical="top"/>
    </xf>
    <xf numFmtId="0" fontId="49" fillId="4" borderId="0" xfId="9" applyFont="1" applyFill="1" applyBorder="1" applyAlignment="1">
      <alignment horizontal="center"/>
    </xf>
    <xf numFmtId="0" fontId="46" fillId="4" borderId="0" xfId="9" applyFont="1" applyFill="1"/>
    <xf numFmtId="0" fontId="46" fillId="4" borderId="0" xfId="22" applyFont="1" applyFill="1"/>
    <xf numFmtId="164" fontId="14" fillId="4" borderId="0" xfId="9" applyNumberFormat="1" applyFont="1" applyFill="1" applyAlignment="1" applyProtection="1">
      <alignment horizontal="center"/>
    </xf>
    <xf numFmtId="0" fontId="46" fillId="4" borderId="0" xfId="9" applyFont="1" applyFill="1" applyBorder="1" applyAlignment="1">
      <alignment vertical="top"/>
    </xf>
    <xf numFmtId="0" fontId="46" fillId="4" borderId="0" xfId="9" applyFont="1" applyFill="1" applyAlignment="1">
      <alignment vertical="top"/>
    </xf>
    <xf numFmtId="2" fontId="24"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1" fillId="4" borderId="0" xfId="21" applyNumberFormat="1" applyFont="1" applyFill="1" applyAlignment="1">
      <alignment vertical="top"/>
    </xf>
    <xf numFmtId="166" fontId="26" fillId="4" borderId="0" xfId="23" applyNumberFormat="1" applyFont="1" applyFill="1" applyBorder="1" applyAlignment="1" applyProtection="1">
      <alignment horizontal="right"/>
    </xf>
    <xf numFmtId="2" fontId="24" fillId="0" borderId="2" xfId="21" applyNumberFormat="1" applyFont="1" applyFill="1" applyBorder="1" applyAlignment="1" applyProtection="1">
      <alignment horizontal="right"/>
    </xf>
    <xf numFmtId="164" fontId="50" fillId="4" borderId="0" xfId="23" applyNumberFormat="1" applyFont="1" applyFill="1"/>
    <xf numFmtId="0" fontId="0" fillId="0" borderId="0" xfId="0" applyAlignment="1">
      <alignment horizontal="left"/>
    </xf>
    <xf numFmtId="49" fontId="0" fillId="0" borderId="0" xfId="0" applyNumberFormat="1" applyAlignment="1">
      <alignment horizontal="left"/>
    </xf>
    <xf numFmtId="0" fontId="1" fillId="0" borderId="0" xfId="26"/>
    <xf numFmtId="0" fontId="53" fillId="0" borderId="0" xfId="26" applyFont="1"/>
    <xf numFmtId="0" fontId="51" fillId="0" borderId="0" xfId="26" applyFont="1"/>
    <xf numFmtId="0" fontId="52" fillId="0" borderId="0" xfId="26" applyFont="1"/>
    <xf numFmtId="171" fontId="53" fillId="0" borderId="0" xfId="26" applyNumberFormat="1" applyFont="1"/>
    <xf numFmtId="0" fontId="54" fillId="0" borderId="0" xfId="26" applyFont="1"/>
    <xf numFmtId="0" fontId="53" fillId="5" borderId="0" xfId="26" applyFont="1" applyFill="1"/>
    <xf numFmtId="0" fontId="53" fillId="0" borderId="12" xfId="26" applyFont="1" applyBorder="1"/>
    <xf numFmtId="0" fontId="53" fillId="0" borderId="13" xfId="26" applyFont="1" applyBorder="1"/>
    <xf numFmtId="0" fontId="54" fillId="0" borderId="14" xfId="26" applyFont="1" applyBorder="1" applyAlignment="1">
      <alignment horizontal="center"/>
    </xf>
    <xf numFmtId="0" fontId="53" fillId="5" borderId="3" xfId="26" applyFont="1" applyFill="1" applyBorder="1"/>
    <xf numFmtId="171" fontId="53" fillId="0" borderId="3" xfId="26" applyNumberFormat="1" applyFont="1" applyBorder="1"/>
    <xf numFmtId="0" fontId="53" fillId="5" borderId="0" xfId="26" applyFont="1" applyFill="1" applyBorder="1"/>
    <xf numFmtId="0" fontId="53" fillId="0" borderId="0" xfId="26" applyFont="1" applyBorder="1"/>
    <xf numFmtId="0" fontId="1" fillId="0" borderId="0" xfId="26" applyBorder="1"/>
    <xf numFmtId="171" fontId="53" fillId="0" borderId="0" xfId="26" quotePrefix="1" applyNumberFormat="1" applyFont="1" applyBorder="1"/>
    <xf numFmtId="3" fontId="54" fillId="0" borderId="0" xfId="26" applyNumberFormat="1" applyFont="1"/>
    <xf numFmtId="3" fontId="54" fillId="0" borderId="0" xfId="26" quotePrefix="1" applyNumberFormat="1" applyFont="1" applyAlignment="1">
      <alignment horizontal="right"/>
    </xf>
    <xf numFmtId="0" fontId="55" fillId="0" borderId="0" xfId="26" applyFont="1"/>
    <xf numFmtId="3" fontId="56" fillId="0" borderId="0" xfId="26" applyNumberFormat="1" applyFont="1"/>
    <xf numFmtId="0" fontId="56" fillId="0" borderId="0" xfId="26" applyFont="1"/>
    <xf numFmtId="0" fontId="57" fillId="0" borderId="0" xfId="26" applyFont="1"/>
    <xf numFmtId="2" fontId="36" fillId="4" borderId="0" xfId="22" applyNumberFormat="1" applyFont="1" applyFill="1"/>
    <xf numFmtId="0" fontId="22" fillId="0" borderId="0" xfId="17" applyFont="1" applyBorder="1"/>
    <xf numFmtId="0" fontId="22" fillId="4" borderId="0" xfId="17" applyFont="1" applyFill="1"/>
    <xf numFmtId="0" fontId="22" fillId="0" borderId="0" xfId="17" applyFont="1" applyAlignment="1">
      <alignment vertical="top"/>
    </xf>
    <xf numFmtId="0" fontId="22" fillId="0" borderId="0" xfId="17" applyFont="1"/>
    <xf numFmtId="0" fontId="55" fillId="0" borderId="0" xfId="26" applyFont="1" applyBorder="1"/>
    <xf numFmtId="2" fontId="25" fillId="0" borderId="2" xfId="21" applyNumberFormat="1" applyFont="1" applyFill="1" applyBorder="1" applyAlignment="1" applyProtection="1">
      <alignment horizontal="right"/>
    </xf>
    <xf numFmtId="2" fontId="36" fillId="4" borderId="0" xfId="23" applyNumberFormat="1" applyFont="1" applyFill="1"/>
    <xf numFmtId="2" fontId="25" fillId="0" borderId="0" xfId="23" applyNumberFormat="1" applyFont="1" applyFill="1" applyAlignment="1" applyProtection="1">
      <alignment horizontal="center"/>
    </xf>
    <xf numFmtId="0" fontId="23" fillId="6" borderId="3" xfId="22" applyFont="1" applyFill="1" applyBorder="1" applyAlignment="1"/>
    <xf numFmtId="0" fontId="0" fillId="6" borderId="3" xfId="0" applyFill="1" applyBorder="1" applyAlignment="1"/>
    <xf numFmtId="3" fontId="46" fillId="4" borderId="0" xfId="9" applyNumberFormat="1" applyFont="1" applyFill="1" applyBorder="1"/>
    <xf numFmtId="0" fontId="3" fillId="0" borderId="0" xfId="19" applyFont="1" applyAlignment="1" applyProtection="1">
      <alignment horizontal="left"/>
    </xf>
    <xf numFmtId="170" fontId="25" fillId="0" borderId="0" xfId="23" applyNumberFormat="1" applyFont="1" applyFill="1" applyAlignment="1" applyProtection="1">
      <alignment horizontal="right"/>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22" fillId="0" borderId="0" xfId="22" applyFont="1" applyFill="1" applyAlignment="1" applyProtection="1"/>
    <xf numFmtId="171" fontId="3" fillId="0" borderId="3" xfId="18" applyNumberFormat="1" applyFont="1" applyBorder="1" applyAlignment="1" applyProtection="1">
      <alignment horizontal="left"/>
    </xf>
    <xf numFmtId="172" fontId="25" fillId="0" borderId="0" xfId="23" applyNumberFormat="1" applyFont="1" applyFill="1" applyAlignment="1" applyProtection="1">
      <alignment horizontal="right"/>
    </xf>
    <xf numFmtId="172" fontId="24" fillId="0" borderId="0" xfId="23" applyNumberFormat="1" applyFont="1" applyFill="1" applyAlignment="1" applyProtection="1">
      <alignment horizontal="right"/>
    </xf>
    <xf numFmtId="172" fontId="22" fillId="3" borderId="0" xfId="7" applyNumberFormat="1" applyFont="1" applyFill="1" applyAlignment="1">
      <alignment horizontal="right"/>
    </xf>
    <xf numFmtId="172" fontId="36" fillId="3" borderId="0" xfId="7" applyNumberFormat="1" applyFont="1" applyFill="1" applyAlignment="1">
      <alignment horizontal="right"/>
    </xf>
    <xf numFmtId="172" fontId="25" fillId="0" borderId="0" xfId="7" applyNumberFormat="1" applyFont="1" applyFill="1" applyBorder="1" applyAlignment="1" applyProtection="1">
      <alignment horizontal="right"/>
    </xf>
    <xf numFmtId="172" fontId="24" fillId="0" borderId="0" xfId="7" applyNumberFormat="1" applyFont="1" applyFill="1" applyBorder="1" applyAlignment="1" applyProtection="1">
      <alignment horizontal="right"/>
    </xf>
    <xf numFmtId="172" fontId="25" fillId="0" borderId="0" xfId="23" applyNumberFormat="1" applyFont="1" applyFill="1" applyBorder="1" applyAlignment="1" applyProtection="1">
      <alignment horizontal="right"/>
    </xf>
    <xf numFmtId="172" fontId="24" fillId="0" borderId="0" xfId="23" applyNumberFormat="1" applyFont="1" applyFill="1" applyBorder="1" applyAlignment="1" applyProtection="1">
      <alignment horizontal="right"/>
    </xf>
    <xf numFmtId="172" fontId="25" fillId="0" borderId="3" xfId="23" applyNumberFormat="1" applyFont="1" applyFill="1" applyBorder="1" applyAlignment="1" applyProtection="1">
      <alignment horizontal="right"/>
    </xf>
    <xf numFmtId="172" fontId="24" fillId="0" borderId="3" xfId="23" applyNumberFormat="1" applyFont="1" applyFill="1" applyBorder="1" applyAlignment="1" applyProtection="1">
      <alignment horizontal="right"/>
    </xf>
    <xf numFmtId="172" fontId="25" fillId="4" borderId="0" xfId="23" applyNumberFormat="1" applyFont="1" applyFill="1" applyAlignment="1" applyProtection="1">
      <alignment horizontal="right"/>
    </xf>
    <xf numFmtId="172" fontId="24" fillId="4" borderId="0" xfId="23" applyNumberFormat="1" applyFont="1" applyFill="1" applyAlignment="1" applyProtection="1">
      <alignment horizontal="right"/>
    </xf>
    <xf numFmtId="4" fontId="54" fillId="0" borderId="0" xfId="26" applyNumberFormat="1" applyFont="1"/>
    <xf numFmtId="4" fontId="56" fillId="0" borderId="0" xfId="26" applyNumberFormat="1" applyFont="1"/>
    <xf numFmtId="4" fontId="54" fillId="0" borderId="0" xfId="26" quotePrefix="1" applyNumberFormat="1" applyFont="1" applyAlignment="1">
      <alignment horizontal="right"/>
    </xf>
    <xf numFmtId="4" fontId="54" fillId="0" borderId="3" xfId="26" applyNumberFormat="1" applyFont="1" applyBorder="1"/>
    <xf numFmtId="4" fontId="56" fillId="0" borderId="3" xfId="26" applyNumberFormat="1" applyFont="1" applyBorder="1"/>
    <xf numFmtId="165" fontId="25" fillId="0" borderId="2" xfId="16" applyNumberFormat="1" applyFont="1" applyFill="1" applyBorder="1" applyAlignment="1" applyProtection="1">
      <alignment horizontal="right"/>
    </xf>
    <xf numFmtId="0" fontId="3" fillId="4" borderId="0" xfId="23" applyFont="1" applyFill="1"/>
    <xf numFmtId="2" fontId="11" fillId="4" borderId="0" xfId="23" applyNumberFormat="1" applyFont="1" applyFill="1"/>
    <xf numFmtId="9" fontId="3" fillId="4" borderId="0" xfId="27" applyFont="1" applyFill="1"/>
    <xf numFmtId="2" fontId="3" fillId="4" borderId="0" xfId="23" applyNumberFormat="1" applyFont="1" applyFill="1"/>
    <xf numFmtId="174" fontId="36" fillId="0" borderId="0" xfId="22" applyNumberFormat="1" applyFont="1" applyAlignment="1">
      <alignment horizontal="right"/>
    </xf>
    <xf numFmtId="0" fontId="11" fillId="6" borderId="0" xfId="23" applyFont="1" applyFill="1" applyBorder="1"/>
    <xf numFmtId="0" fontId="11" fillId="6" borderId="0" xfId="23" applyFont="1" applyFill="1"/>
    <xf numFmtId="0" fontId="11"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11" fillId="4" borderId="0" xfId="17" applyFont="1" applyFill="1" applyAlignment="1">
      <alignment vertical="top" wrapText="1"/>
    </xf>
    <xf numFmtId="0" fontId="23" fillId="0" borderId="0" xfId="0" applyFont="1" applyAlignment="1">
      <alignment vertical="top" wrapText="1"/>
    </xf>
    <xf numFmtId="0" fontId="0" fillId="0" borderId="0" xfId="0" applyAlignment="1">
      <alignment vertical="top" wrapText="1"/>
    </xf>
    <xf numFmtId="0" fontId="22" fillId="0" borderId="0" xfId="17" applyFont="1" applyAlignment="1">
      <alignment vertical="top" wrapText="1"/>
    </xf>
    <xf numFmtId="0" fontId="11" fillId="0" borderId="0" xfId="17" applyFont="1" applyAlignment="1">
      <alignment vertical="top" wrapText="1"/>
    </xf>
    <xf numFmtId="0" fontId="22" fillId="4" borderId="0" xfId="17" applyFont="1" applyFill="1" applyAlignment="1">
      <alignment vertical="top" wrapText="1"/>
    </xf>
    <xf numFmtId="0" fontId="0" fillId="4" borderId="0" xfId="0" applyFill="1" applyAlignment="1">
      <alignment vertical="top" wrapText="1"/>
    </xf>
    <xf numFmtId="0" fontId="36" fillId="4" borderId="0" xfId="17" applyFont="1" applyFill="1" applyAlignment="1">
      <alignment vertical="top" wrapText="1"/>
    </xf>
    <xf numFmtId="0" fontId="34" fillId="4" borderId="0" xfId="5" applyFont="1" applyFill="1" applyBorder="1" applyAlignment="1" applyProtection="1">
      <alignment horizontal="center" vertical="center" wrapText="1"/>
    </xf>
    <xf numFmtId="0" fontId="34" fillId="4" borderId="0" xfId="5" applyFont="1" applyFill="1" applyAlignment="1" applyProtection="1">
      <alignment horizontal="center" vertical="center" wrapText="1"/>
    </xf>
    <xf numFmtId="0" fontId="22" fillId="3" borderId="4" xfId="8" applyFont="1" applyFill="1" applyBorder="1" applyAlignment="1">
      <alignment horizontal="center"/>
    </xf>
    <xf numFmtId="0" fontId="20" fillId="0" borderId="9" xfId="0" applyFont="1" applyBorder="1" applyAlignment="1">
      <alignment horizontal="center"/>
    </xf>
    <xf numFmtId="0" fontId="20"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21" fillId="0" borderId="0" xfId="17" applyFont="1" applyFill="1" applyBorder="1" applyAlignment="1" applyProtection="1"/>
    <xf numFmtId="0" fontId="0" fillId="0" borderId="0" xfId="0" applyAlignment="1"/>
    <xf numFmtId="0" fontId="25" fillId="0" borderId="4" xfId="8" applyFont="1" applyFill="1" applyBorder="1" applyAlignment="1" applyProtection="1">
      <alignment horizontal="center"/>
    </xf>
    <xf numFmtId="0" fontId="25" fillId="0" borderId="9" xfId="8" applyFont="1" applyFill="1" applyBorder="1" applyAlignment="1" applyProtection="1">
      <alignment horizontal="center"/>
    </xf>
    <xf numFmtId="49" fontId="11" fillId="4" borderId="0" xfId="0" quotePrefix="1" applyNumberFormat="1" applyFont="1" applyFill="1" applyBorder="1" applyAlignment="1"/>
    <xf numFmtId="0" fontId="23" fillId="4" borderId="0" xfId="0" applyFont="1" applyFill="1" applyAlignment="1">
      <alignment horizontal="left" vertical="top" wrapText="1"/>
    </xf>
    <xf numFmtId="49" fontId="11" fillId="4" borderId="0" xfId="0" applyNumberFormat="1" applyFont="1" applyFill="1" applyBorder="1" applyAlignment="1"/>
    <xf numFmtId="0" fontId="22" fillId="0" borderId="0" xfId="18" applyFont="1" applyAlignment="1">
      <alignment vertical="top" wrapText="1"/>
    </xf>
    <xf numFmtId="0" fontId="36" fillId="0" borderId="0" xfId="22" applyFont="1" applyAlignment="1">
      <alignment vertical="top" wrapText="1"/>
    </xf>
    <xf numFmtId="0" fontId="21" fillId="0" borderId="0" xfId="22" applyFont="1" applyFill="1" applyAlignment="1" applyProtection="1"/>
    <xf numFmtId="0" fontId="11" fillId="0" borderId="0" xfId="22" applyFont="1" applyAlignment="1">
      <alignment vertical="top" wrapText="1"/>
    </xf>
    <xf numFmtId="0" fontId="3" fillId="4" borderId="0" xfId="22" quotePrefix="1" applyFont="1" applyFill="1" applyBorder="1" applyAlignment="1">
      <alignment horizontal="justify" vertical="top" wrapText="1"/>
    </xf>
    <xf numFmtId="0" fontId="11" fillId="4" borderId="0" xfId="22" quotePrefix="1" applyFont="1" applyFill="1" applyBorder="1" applyAlignment="1">
      <alignment horizontal="justify" vertical="top" wrapText="1"/>
    </xf>
    <xf numFmtId="0" fontId="11" fillId="4" borderId="2" xfId="22" applyFont="1" applyFill="1" applyBorder="1" applyAlignment="1">
      <alignment horizontal="justify"/>
    </xf>
    <xf numFmtId="0" fontId="11" fillId="4" borderId="2" xfId="22" applyFont="1" applyFill="1" applyBorder="1" applyAlignment="1"/>
    <xf numFmtId="0" fontId="3" fillId="4" borderId="0" xfId="0" applyFont="1" applyFill="1" applyBorder="1" applyAlignment="1">
      <alignment vertical="top" wrapText="1"/>
    </xf>
    <xf numFmtId="0" fontId="22" fillId="4" borderId="0" xfId="0" applyNumberFormat="1" applyFont="1" applyFill="1" applyBorder="1" applyAlignment="1">
      <alignment vertical="top" wrapText="1"/>
    </xf>
    <xf numFmtId="0" fontId="3" fillId="4" borderId="0" xfId="17" applyFont="1" applyFill="1" applyAlignment="1">
      <alignment vertical="top" wrapText="1"/>
    </xf>
    <xf numFmtId="0" fontId="2" fillId="0" borderId="0" xfId="0" applyFont="1" applyAlignment="1">
      <alignment vertical="top" wrapText="1"/>
    </xf>
    <xf numFmtId="0" fontId="3" fillId="4" borderId="0" xfId="0" quotePrefix="1" applyFont="1" applyFill="1" applyBorder="1" applyAlignment="1">
      <alignment vertical="top" wrapText="1"/>
    </xf>
    <xf numFmtId="0" fontId="3" fillId="4" borderId="0" xfId="0" applyFont="1" applyFill="1" applyBorder="1" applyAlignment="1">
      <alignment horizontal="left" vertical="top" wrapText="1"/>
    </xf>
    <xf numFmtId="0" fontId="18" fillId="4" borderId="11" xfId="0" applyFont="1" applyFill="1" applyBorder="1" applyAlignment="1"/>
    <xf numFmtId="49" fontId="3" fillId="4" borderId="0" xfId="0" quotePrefix="1" applyNumberFormat="1" applyFont="1" applyFill="1" applyBorder="1" applyAlignment="1"/>
    <xf numFmtId="49" fontId="3" fillId="4" borderId="0" xfId="0" applyNumberFormat="1" applyFont="1" applyFill="1" applyBorder="1" applyAlignment="1"/>
    <xf numFmtId="0" fontId="18" fillId="6" borderId="11" xfId="0" applyFont="1" applyFill="1" applyBorder="1" applyAlignment="1"/>
    <xf numFmtId="0" fontId="0" fillId="6" borderId="0" xfId="0" applyFill="1" applyAlignment="1"/>
    <xf numFmtId="0" fontId="18" fillId="4" borderId="0" xfId="0" applyFont="1" applyFill="1" applyBorder="1" applyAlignment="1">
      <alignment horizontal="left"/>
    </xf>
    <xf numFmtId="0" fontId="11" fillId="4" borderId="0" xfId="23" applyFont="1" applyFill="1" applyBorder="1" applyAlignment="1" applyProtection="1">
      <alignment horizontal="left" vertical="top" wrapText="1"/>
    </xf>
    <xf numFmtId="0" fontId="3" fillId="4" borderId="0" xfId="23" quotePrefix="1" applyFont="1" applyFill="1" applyBorder="1" applyAlignment="1" applyProtection="1">
      <alignment horizontal="left" vertical="top" wrapText="1"/>
    </xf>
    <xf numFmtId="0" fontId="11" fillId="4" borderId="0" xfId="23" quotePrefix="1" applyFont="1" applyFill="1" applyBorder="1" applyAlignment="1" applyProtection="1">
      <alignment horizontal="left" vertical="top" wrapText="1"/>
    </xf>
    <xf numFmtId="0" fontId="21" fillId="0" borderId="0" xfId="23" applyFont="1" applyFill="1" applyAlignment="1" applyProtection="1"/>
    <xf numFmtId="0" fontId="11" fillId="0" borderId="0" xfId="23" applyFont="1" applyAlignment="1"/>
    <xf numFmtId="0" fontId="21" fillId="4" borderId="0" xfId="23" applyFont="1" applyFill="1" applyAlignment="1" applyProtection="1"/>
    <xf numFmtId="0" fontId="23" fillId="4" borderId="0" xfId="23" applyFont="1" applyFill="1" applyAlignment="1"/>
    <xf numFmtId="0" fontId="11" fillId="0" borderId="0" xfId="0" applyFont="1" applyAlignment="1">
      <alignment vertical="top" wrapText="1"/>
    </xf>
    <xf numFmtId="0" fontId="20" fillId="0" borderId="0" xfId="11" applyFont="1" applyBorder="1" applyAlignment="1"/>
    <xf numFmtId="0" fontId="3" fillId="4" borderId="0" xfId="21" quotePrefix="1" applyFont="1" applyFill="1" applyAlignment="1">
      <alignment vertical="top" wrapText="1"/>
    </xf>
    <xf numFmtId="0" fontId="11" fillId="4" borderId="0" xfId="21" applyFont="1" applyFill="1" applyAlignment="1">
      <alignment vertical="top" wrapText="1"/>
    </xf>
    <xf numFmtId="0" fontId="11" fillId="4" borderId="0" xfId="21" quotePrefix="1" applyFont="1" applyFill="1" applyAlignment="1">
      <alignment vertical="top" wrapText="1"/>
    </xf>
    <xf numFmtId="0" fontId="21" fillId="0" borderId="0" xfId="21" applyFont="1" applyFill="1" applyAlignment="1" applyProtection="1"/>
    <xf numFmtId="0" fontId="11" fillId="0" borderId="0" xfId="21" applyFont="1" applyAlignment="1"/>
    <xf numFmtId="0" fontId="21" fillId="0" borderId="0" xfId="13" applyFont="1" applyFill="1" applyBorder="1" applyAlignment="1" applyProtection="1">
      <alignment horizontal="left" readingOrder="1"/>
    </xf>
    <xf numFmtId="0" fontId="26" fillId="4" borderId="0" xfId="16" quotePrefix="1" applyFont="1" applyFill="1" applyBorder="1" applyAlignment="1" applyProtection="1">
      <alignment vertical="top" wrapText="1"/>
    </xf>
    <xf numFmtId="0" fontId="21" fillId="0" borderId="0" xfId="16" applyFont="1" applyFill="1" applyAlignment="1" applyProtection="1"/>
    <xf numFmtId="0" fontId="23" fillId="0" borderId="0" xfId="16" applyFont="1" applyAlignment="1"/>
    <xf numFmtId="0" fontId="21" fillId="0" borderId="0" xfId="18" applyFont="1" applyFill="1" applyBorder="1" applyAlignment="1" applyProtection="1"/>
    <xf numFmtId="0" fontId="26" fillId="4" borderId="0" xfId="16" quotePrefix="1" applyFont="1" applyFill="1" applyBorder="1" applyAlignment="1" applyProtection="1">
      <alignment vertical="top"/>
    </xf>
    <xf numFmtId="0" fontId="0" fillId="0" borderId="0" xfId="0" applyAlignment="1">
      <alignment vertical="top"/>
    </xf>
    <xf numFmtId="0" fontId="2" fillId="4" borderId="0" xfId="0" applyFont="1" applyFill="1" applyAlignment="1">
      <alignment vertical="top" wrapText="1"/>
    </xf>
    <xf numFmtId="0" fontId="3" fillId="0" borderId="0" xfId="0" quotePrefix="1" applyFont="1" applyAlignment="1">
      <alignment vertical="top" wrapText="1"/>
    </xf>
    <xf numFmtId="0" fontId="21" fillId="0" borderId="0" xfId="7" applyFont="1" applyFill="1" applyBorder="1" applyAlignment="1" applyProtection="1">
      <alignment horizontal="left"/>
    </xf>
    <xf numFmtId="0" fontId="0" fillId="0" borderId="0" xfId="0" applyAlignment="1">
      <alignment horizontal="left"/>
    </xf>
    <xf numFmtId="49" fontId="11" fillId="4" borderId="0" xfId="8" quotePrefix="1" applyNumberFormat="1" applyFont="1" applyFill="1" applyBorder="1" applyAlignment="1">
      <alignment vertical="top" wrapText="1"/>
    </xf>
    <xf numFmtId="0" fontId="21" fillId="0" borderId="0" xfId="8" applyFont="1" applyFill="1" applyBorder="1" applyAlignment="1" applyProtection="1">
      <alignment horizontal="left"/>
    </xf>
    <xf numFmtId="0" fontId="25" fillId="0" borderId="10" xfId="8" applyFont="1" applyFill="1" applyBorder="1" applyAlignment="1" applyProtection="1">
      <alignment horizontal="center"/>
    </xf>
    <xf numFmtId="0" fontId="3" fillId="0" borderId="0" xfId="14" quotePrefix="1" applyFont="1" applyBorder="1" applyAlignment="1" applyProtection="1">
      <alignment horizontal="left"/>
    </xf>
    <xf numFmtId="0" fontId="23" fillId="0" borderId="0" xfId="6" applyBorder="1" applyAlignment="1">
      <alignment horizontal="left"/>
    </xf>
    <xf numFmtId="0" fontId="3" fillId="0" borderId="0" xfId="14" quotePrefix="1" applyFont="1" applyBorder="1" applyAlignment="1" applyProtection="1">
      <alignment horizontal="left" wrapText="1"/>
    </xf>
    <xf numFmtId="0" fontId="25" fillId="0" borderId="0" xfId="14" applyFont="1" applyFill="1" applyBorder="1" applyAlignment="1" applyProtection="1"/>
    <xf numFmtId="0" fontId="23" fillId="0" borderId="0" xfId="6" applyBorder="1" applyAlignment="1"/>
    <xf numFmtId="0" fontId="26" fillId="0" borderId="0" xfId="14" applyFont="1" applyFill="1" applyBorder="1" applyAlignment="1" applyProtection="1"/>
    <xf numFmtId="0" fontId="3" fillId="4" borderId="0" xfId="15" quotePrefix="1" applyFont="1" applyFill="1" applyAlignment="1">
      <alignment vertical="top" wrapText="1"/>
    </xf>
    <xf numFmtId="0" fontId="34" fillId="0" borderId="0" xfId="5" applyFont="1" applyAlignment="1" applyProtection="1">
      <alignment horizontal="center" vertical="center" wrapText="1"/>
    </xf>
    <xf numFmtId="49" fontId="54" fillId="0" borderId="4" xfId="26" applyNumberFormat="1" applyFont="1" applyBorder="1" applyAlignment="1">
      <alignment horizontal="center"/>
    </xf>
    <xf numFmtId="0" fontId="54" fillId="0" borderId="9" xfId="26" applyFont="1" applyBorder="1" applyAlignment="1">
      <alignment horizontal="center"/>
    </xf>
    <xf numFmtId="0" fontId="54" fillId="0" borderId="10" xfId="26" applyFont="1" applyBorder="1" applyAlignment="1">
      <alignment horizontal="center"/>
    </xf>
    <xf numFmtId="0" fontId="21" fillId="0" borderId="0" xfId="19" applyFont="1" applyFill="1" applyAlignment="1" applyProtection="1">
      <alignment wrapText="1"/>
    </xf>
    <xf numFmtId="0" fontId="0" fillId="0" borderId="0" xfId="0" applyAlignment="1">
      <alignment wrapText="1"/>
    </xf>
    <xf numFmtId="0" fontId="3" fillId="0" borderId="0" xfId="19" quotePrefix="1" applyFont="1" applyBorder="1" applyAlignment="1" applyProtection="1">
      <alignment horizontal="left" vertical="top" wrapText="1"/>
    </xf>
    <xf numFmtId="0" fontId="11" fillId="0" borderId="0" xfId="19" quotePrefix="1" applyFont="1" applyBorder="1" applyAlignment="1" applyProtection="1">
      <alignment horizontal="left" vertical="top" wrapText="1"/>
    </xf>
    <xf numFmtId="0" fontId="21" fillId="0" borderId="0" xfId="9" applyFont="1" applyFill="1" applyBorder="1" applyAlignment="1" applyProtection="1">
      <alignment horizontal="left" wrapText="1" readingOrder="1"/>
    </xf>
    <xf numFmtId="0" fontId="0" fillId="0" borderId="0" xfId="0" applyAlignment="1">
      <alignment wrapText="1" readingOrder="1"/>
    </xf>
    <xf numFmtId="0" fontId="16" fillId="6" borderId="0" xfId="9" applyFont="1" applyFill="1" applyBorder="1" applyAlignment="1" applyProtection="1">
      <alignment horizontal="left" wrapText="1" readingOrder="1"/>
    </xf>
    <xf numFmtId="0" fontId="0" fillId="6" borderId="0" xfId="0" applyFill="1" applyAlignment="1">
      <alignment wrapText="1"/>
    </xf>
  </cellXfs>
  <cellStyles count="28">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Percent" xfId="27" builtinId="5"/>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D2" sqref="D2"/>
    </sheetView>
  </sheetViews>
  <sheetFormatPr defaultRowHeight="12.75" x14ac:dyDescent="0.2"/>
  <cols>
    <col min="1" max="1" width="6.42578125" customWidth="1"/>
    <col min="2" max="2" width="14" customWidth="1"/>
  </cols>
  <sheetData>
    <row r="1" spans="1:74" x14ac:dyDescent="0.2">
      <c r="A1" s="266" t="s">
        <v>233</v>
      </c>
      <c r="B1" s="267"/>
      <c r="C1" s="267"/>
      <c r="D1" s="605" t="s">
        <v>1424</v>
      </c>
      <c r="E1" s="267"/>
      <c r="F1" s="267"/>
      <c r="G1" s="267"/>
      <c r="H1" s="267"/>
      <c r="I1" s="267"/>
      <c r="J1" s="267"/>
      <c r="K1" s="267"/>
      <c r="L1" s="267"/>
      <c r="M1" s="267"/>
      <c r="N1" s="267"/>
      <c r="O1" s="267"/>
      <c r="P1" s="267"/>
    </row>
    <row r="3" spans="1:74" x14ac:dyDescent="0.2">
      <c r="A3" t="s">
        <v>108</v>
      </c>
      <c r="D3" s="715">
        <f>YEAR(D1)-4</f>
        <v>2016</v>
      </c>
    </row>
    <row r="4" spans="1:74" x14ac:dyDescent="0.2">
      <c r="D4" s="264"/>
    </row>
    <row r="5" spans="1:74" x14ac:dyDescent="0.2">
      <c r="A5" t="s">
        <v>1071</v>
      </c>
      <c r="D5" s="264">
        <f>+D3*100+1</f>
        <v>201601</v>
      </c>
    </row>
    <row r="7" spans="1:74" x14ac:dyDescent="0.2">
      <c r="A7" t="s">
        <v>1073</v>
      </c>
      <c r="D7" s="714">
        <f>IF(MONTH(D1)&gt;1,100*YEAR(D1)+MONTH(D1)-1,100*(YEAR(D1)-1)+12)</f>
        <v>202001</v>
      </c>
    </row>
    <row r="10" spans="1:74" s="294" customFormat="1" x14ac:dyDescent="0.2">
      <c r="A10" s="294" t="s">
        <v>234</v>
      </c>
    </row>
    <row r="11" spans="1:74" s="12" customFormat="1" ht="11.25" x14ac:dyDescent="0.2">
      <c r="A11" s="43"/>
      <c r="B11" s="44" t="s">
        <v>772</v>
      </c>
      <c r="C11" s="295">
        <f>+D5</f>
        <v>201601</v>
      </c>
      <c r="D11" s="45">
        <f>C11+1</f>
        <v>201602</v>
      </c>
      <c r="E11" s="45">
        <f>D11+1</f>
        <v>201603</v>
      </c>
      <c r="F11" s="46">
        <f>E11+1</f>
        <v>201604</v>
      </c>
      <c r="G11" s="46">
        <f t="shared" ref="G11:BR11" si="0">F11+1</f>
        <v>201605</v>
      </c>
      <c r="H11" s="46">
        <f t="shared" si="0"/>
        <v>201606</v>
      </c>
      <c r="I11" s="46">
        <f t="shared" si="0"/>
        <v>201607</v>
      </c>
      <c r="J11" s="46">
        <f t="shared" si="0"/>
        <v>201608</v>
      </c>
      <c r="K11" s="46">
        <f t="shared" si="0"/>
        <v>201609</v>
      </c>
      <c r="L11" s="46">
        <f t="shared" si="0"/>
        <v>201610</v>
      </c>
      <c r="M11" s="46">
        <f t="shared" si="0"/>
        <v>201611</v>
      </c>
      <c r="N11" s="46">
        <f t="shared" si="0"/>
        <v>201612</v>
      </c>
      <c r="O11" s="46">
        <f>+C11+100</f>
        <v>201701</v>
      </c>
      <c r="P11" s="46">
        <f t="shared" si="0"/>
        <v>201702</v>
      </c>
      <c r="Q11" s="46">
        <f t="shared" si="0"/>
        <v>201703</v>
      </c>
      <c r="R11" s="46">
        <f t="shared" si="0"/>
        <v>201704</v>
      </c>
      <c r="S11" s="46">
        <f t="shared" si="0"/>
        <v>201705</v>
      </c>
      <c r="T11" s="46">
        <f t="shared" si="0"/>
        <v>201706</v>
      </c>
      <c r="U11" s="46">
        <f t="shared" si="0"/>
        <v>201707</v>
      </c>
      <c r="V11" s="46">
        <f t="shared" si="0"/>
        <v>201708</v>
      </c>
      <c r="W11" s="46">
        <f t="shared" si="0"/>
        <v>201709</v>
      </c>
      <c r="X11" s="46">
        <f t="shared" si="0"/>
        <v>201710</v>
      </c>
      <c r="Y11" s="46">
        <f t="shared" si="0"/>
        <v>201711</v>
      </c>
      <c r="Z11" s="46">
        <f t="shared" si="0"/>
        <v>201712</v>
      </c>
      <c r="AA11" s="46">
        <f>+O11+100</f>
        <v>201801</v>
      </c>
      <c r="AB11" s="46">
        <f t="shared" si="0"/>
        <v>201802</v>
      </c>
      <c r="AC11" s="46">
        <f t="shared" si="0"/>
        <v>201803</v>
      </c>
      <c r="AD11" s="46">
        <f t="shared" si="0"/>
        <v>201804</v>
      </c>
      <c r="AE11" s="46">
        <f t="shared" si="0"/>
        <v>201805</v>
      </c>
      <c r="AF11" s="46">
        <f t="shared" si="0"/>
        <v>201806</v>
      </c>
      <c r="AG11" s="46">
        <f t="shared" si="0"/>
        <v>201807</v>
      </c>
      <c r="AH11" s="46">
        <f t="shared" si="0"/>
        <v>201808</v>
      </c>
      <c r="AI11" s="46">
        <f t="shared" si="0"/>
        <v>201809</v>
      </c>
      <c r="AJ11" s="46">
        <f t="shared" si="0"/>
        <v>201810</v>
      </c>
      <c r="AK11" s="46">
        <f t="shared" si="0"/>
        <v>201811</v>
      </c>
      <c r="AL11" s="46">
        <f t="shared" si="0"/>
        <v>201812</v>
      </c>
      <c r="AM11" s="46">
        <f>+AA11+100</f>
        <v>201901</v>
      </c>
      <c r="AN11" s="46">
        <f t="shared" si="0"/>
        <v>201902</v>
      </c>
      <c r="AO11" s="46">
        <f t="shared" si="0"/>
        <v>201903</v>
      </c>
      <c r="AP11" s="46">
        <f t="shared" si="0"/>
        <v>201904</v>
      </c>
      <c r="AQ11" s="46">
        <f t="shared" si="0"/>
        <v>201905</v>
      </c>
      <c r="AR11" s="46">
        <f t="shared" si="0"/>
        <v>201906</v>
      </c>
      <c r="AS11" s="46">
        <f t="shared" si="0"/>
        <v>201907</v>
      </c>
      <c r="AT11" s="46">
        <f t="shared" si="0"/>
        <v>201908</v>
      </c>
      <c r="AU11" s="46">
        <f t="shared" si="0"/>
        <v>201909</v>
      </c>
      <c r="AV11" s="46">
        <f t="shared" si="0"/>
        <v>201910</v>
      </c>
      <c r="AW11" s="46">
        <f t="shared" si="0"/>
        <v>201911</v>
      </c>
      <c r="AX11" s="46">
        <f t="shared" si="0"/>
        <v>201912</v>
      </c>
      <c r="AY11" s="46">
        <f>+AM11+100</f>
        <v>202001</v>
      </c>
      <c r="AZ11" s="46">
        <f t="shared" si="0"/>
        <v>202002</v>
      </c>
      <c r="BA11" s="46">
        <f t="shared" si="0"/>
        <v>202003</v>
      </c>
      <c r="BB11" s="46">
        <f t="shared" si="0"/>
        <v>202004</v>
      </c>
      <c r="BC11" s="46">
        <f t="shared" si="0"/>
        <v>202005</v>
      </c>
      <c r="BD11" s="46">
        <f t="shared" si="0"/>
        <v>202006</v>
      </c>
      <c r="BE11" s="46">
        <f t="shared" si="0"/>
        <v>202007</v>
      </c>
      <c r="BF11" s="46">
        <f t="shared" si="0"/>
        <v>202008</v>
      </c>
      <c r="BG11" s="46">
        <f t="shared" si="0"/>
        <v>202009</v>
      </c>
      <c r="BH11" s="46">
        <f t="shared" si="0"/>
        <v>202010</v>
      </c>
      <c r="BI11" s="46">
        <f t="shared" si="0"/>
        <v>202011</v>
      </c>
      <c r="BJ11" s="46">
        <f t="shared" si="0"/>
        <v>202012</v>
      </c>
      <c r="BK11" s="46">
        <f>+AY11+100</f>
        <v>202101</v>
      </c>
      <c r="BL11" s="46">
        <f t="shared" si="0"/>
        <v>202102</v>
      </c>
      <c r="BM11" s="46">
        <f t="shared" si="0"/>
        <v>202103</v>
      </c>
      <c r="BN11" s="46">
        <f t="shared" si="0"/>
        <v>202104</v>
      </c>
      <c r="BO11" s="46">
        <f t="shared" si="0"/>
        <v>202105</v>
      </c>
      <c r="BP11" s="46">
        <f t="shared" si="0"/>
        <v>202106</v>
      </c>
      <c r="BQ11" s="46">
        <f t="shared" si="0"/>
        <v>202107</v>
      </c>
      <c r="BR11" s="46">
        <f t="shared" si="0"/>
        <v>202108</v>
      </c>
      <c r="BS11" s="46">
        <f>BR11+1</f>
        <v>202109</v>
      </c>
      <c r="BT11" s="46">
        <f>BS11+1</f>
        <v>202110</v>
      </c>
      <c r="BU11" s="46">
        <f>BT11+1</f>
        <v>202111</v>
      </c>
      <c r="BV11" s="46">
        <f>BU11+1</f>
        <v>202112</v>
      </c>
    </row>
    <row r="12" spans="1:74" s="12" customFormat="1" ht="11.25" x14ac:dyDescent="0.2">
      <c r="A12" s="43"/>
      <c r="B12" s="47" t="s">
        <v>240</v>
      </c>
      <c r="C12" s="48">
        <v>265</v>
      </c>
      <c r="D12" s="48">
        <v>266</v>
      </c>
      <c r="E12" s="48">
        <v>267</v>
      </c>
      <c r="F12" s="48">
        <v>268</v>
      </c>
      <c r="G12" s="48">
        <v>269</v>
      </c>
      <c r="H12" s="48">
        <v>270</v>
      </c>
      <c r="I12" s="48">
        <v>271</v>
      </c>
      <c r="J12" s="48">
        <v>272</v>
      </c>
      <c r="K12" s="48">
        <v>273</v>
      </c>
      <c r="L12" s="48">
        <v>274</v>
      </c>
      <c r="M12" s="48">
        <v>275</v>
      </c>
      <c r="N12" s="48">
        <v>276</v>
      </c>
      <c r="O12" s="48">
        <v>277</v>
      </c>
      <c r="P12" s="48">
        <v>278</v>
      </c>
      <c r="Q12" s="48">
        <v>279</v>
      </c>
      <c r="R12" s="48">
        <v>280</v>
      </c>
      <c r="S12" s="48">
        <v>281</v>
      </c>
      <c r="T12" s="48">
        <v>282</v>
      </c>
      <c r="U12" s="48">
        <v>283</v>
      </c>
      <c r="V12" s="48">
        <v>284</v>
      </c>
      <c r="W12" s="48">
        <v>285</v>
      </c>
      <c r="X12" s="48">
        <v>286</v>
      </c>
      <c r="Y12" s="48">
        <v>287</v>
      </c>
      <c r="Z12" s="48">
        <v>288</v>
      </c>
      <c r="AA12" s="48">
        <v>289</v>
      </c>
      <c r="AB12" s="48">
        <v>290</v>
      </c>
      <c r="AC12" s="48">
        <v>291</v>
      </c>
      <c r="AD12" s="48">
        <v>292</v>
      </c>
      <c r="AE12" s="48">
        <v>293</v>
      </c>
      <c r="AF12" s="48">
        <v>294</v>
      </c>
      <c r="AG12" s="48">
        <v>295</v>
      </c>
      <c r="AH12" s="48">
        <v>296</v>
      </c>
      <c r="AI12" s="48">
        <v>297</v>
      </c>
      <c r="AJ12" s="48">
        <v>298</v>
      </c>
      <c r="AK12" s="48">
        <v>299</v>
      </c>
      <c r="AL12" s="48">
        <v>300</v>
      </c>
      <c r="AM12" s="48">
        <v>301</v>
      </c>
      <c r="AN12" s="48">
        <v>302</v>
      </c>
      <c r="AO12" s="48">
        <v>303</v>
      </c>
      <c r="AP12" s="48">
        <v>304</v>
      </c>
      <c r="AQ12" s="48">
        <v>305</v>
      </c>
      <c r="AR12" s="48">
        <v>306</v>
      </c>
      <c r="AS12" s="48">
        <v>307</v>
      </c>
      <c r="AT12" s="48">
        <v>308</v>
      </c>
      <c r="AU12" s="48">
        <v>309</v>
      </c>
      <c r="AV12" s="48">
        <v>310</v>
      </c>
      <c r="AW12" s="48">
        <v>311</v>
      </c>
      <c r="AX12" s="48">
        <v>312</v>
      </c>
      <c r="AY12" s="48">
        <v>313</v>
      </c>
      <c r="AZ12" s="48">
        <v>314</v>
      </c>
      <c r="BA12" s="48">
        <v>315</v>
      </c>
      <c r="BB12" s="48">
        <v>316</v>
      </c>
      <c r="BC12" s="48">
        <v>317</v>
      </c>
      <c r="BD12" s="48">
        <v>318</v>
      </c>
      <c r="BE12" s="48">
        <v>319</v>
      </c>
      <c r="BF12" s="48">
        <v>320</v>
      </c>
      <c r="BG12" s="48">
        <v>321</v>
      </c>
      <c r="BH12" s="48">
        <v>322</v>
      </c>
      <c r="BI12" s="48">
        <v>323</v>
      </c>
      <c r="BJ12" s="48">
        <v>324</v>
      </c>
      <c r="BK12" s="48">
        <v>325</v>
      </c>
      <c r="BL12" s="48">
        <v>326</v>
      </c>
      <c r="BM12" s="48">
        <v>327</v>
      </c>
      <c r="BN12" s="48">
        <v>328</v>
      </c>
      <c r="BO12" s="48">
        <v>329</v>
      </c>
      <c r="BP12" s="48">
        <v>330</v>
      </c>
      <c r="BQ12" s="48">
        <v>331</v>
      </c>
      <c r="BR12" s="48">
        <v>332</v>
      </c>
      <c r="BS12" s="48">
        <v>333</v>
      </c>
      <c r="BT12" s="48">
        <v>334</v>
      </c>
      <c r="BU12" s="48">
        <v>335</v>
      </c>
      <c r="BV12" s="48">
        <v>336</v>
      </c>
    </row>
    <row r="13" spans="1:74" s="294" customFormat="1" x14ac:dyDescent="0.2">
      <c r="B13" s="47" t="s">
        <v>1072</v>
      </c>
      <c r="C13" s="48">
        <f>IF(C11&lt;=$D$7,1,0)</f>
        <v>1</v>
      </c>
      <c r="D13" s="48">
        <f t="shared" ref="D13:BO13" si="1">IF(D11&lt;=$D$7,1,0)</f>
        <v>1</v>
      </c>
      <c r="E13" s="48">
        <f t="shared" si="1"/>
        <v>1</v>
      </c>
      <c r="F13" s="48">
        <f t="shared" si="1"/>
        <v>1</v>
      </c>
      <c r="G13" s="48">
        <f t="shared" si="1"/>
        <v>1</v>
      </c>
      <c r="H13" s="48">
        <f t="shared" si="1"/>
        <v>1</v>
      </c>
      <c r="I13" s="48">
        <f t="shared" si="1"/>
        <v>1</v>
      </c>
      <c r="J13" s="48">
        <f t="shared" si="1"/>
        <v>1</v>
      </c>
      <c r="K13" s="48">
        <f t="shared" si="1"/>
        <v>1</v>
      </c>
      <c r="L13" s="48">
        <f t="shared" si="1"/>
        <v>1</v>
      </c>
      <c r="M13" s="48">
        <f t="shared" si="1"/>
        <v>1</v>
      </c>
      <c r="N13" s="48">
        <f t="shared" si="1"/>
        <v>1</v>
      </c>
      <c r="O13" s="48">
        <f t="shared" si="1"/>
        <v>1</v>
      </c>
      <c r="P13" s="48">
        <f t="shared" si="1"/>
        <v>1</v>
      </c>
      <c r="Q13" s="48">
        <f t="shared" si="1"/>
        <v>1</v>
      </c>
      <c r="R13" s="48">
        <f t="shared" si="1"/>
        <v>1</v>
      </c>
      <c r="S13" s="48">
        <f t="shared" si="1"/>
        <v>1</v>
      </c>
      <c r="T13" s="48">
        <f t="shared" si="1"/>
        <v>1</v>
      </c>
      <c r="U13" s="48">
        <f t="shared" si="1"/>
        <v>1</v>
      </c>
      <c r="V13" s="48">
        <f t="shared" si="1"/>
        <v>1</v>
      </c>
      <c r="W13" s="48">
        <f t="shared" si="1"/>
        <v>1</v>
      </c>
      <c r="X13" s="48">
        <f t="shared" si="1"/>
        <v>1</v>
      </c>
      <c r="Y13" s="48">
        <f t="shared" si="1"/>
        <v>1</v>
      </c>
      <c r="Z13" s="48">
        <f t="shared" si="1"/>
        <v>1</v>
      </c>
      <c r="AA13" s="48">
        <f t="shared" si="1"/>
        <v>1</v>
      </c>
      <c r="AB13" s="48">
        <f t="shared" si="1"/>
        <v>1</v>
      </c>
      <c r="AC13" s="48">
        <f t="shared" si="1"/>
        <v>1</v>
      </c>
      <c r="AD13" s="48">
        <f t="shared" si="1"/>
        <v>1</v>
      </c>
      <c r="AE13" s="48">
        <f t="shared" si="1"/>
        <v>1</v>
      </c>
      <c r="AF13" s="48">
        <f t="shared" si="1"/>
        <v>1</v>
      </c>
      <c r="AG13" s="48">
        <f t="shared" si="1"/>
        <v>1</v>
      </c>
      <c r="AH13" s="48">
        <f t="shared" si="1"/>
        <v>1</v>
      </c>
      <c r="AI13" s="48">
        <f t="shared" si="1"/>
        <v>1</v>
      </c>
      <c r="AJ13" s="48">
        <f t="shared" si="1"/>
        <v>1</v>
      </c>
      <c r="AK13" s="48">
        <f t="shared" si="1"/>
        <v>1</v>
      </c>
      <c r="AL13" s="48">
        <f t="shared" si="1"/>
        <v>1</v>
      </c>
      <c r="AM13" s="48">
        <f t="shared" si="1"/>
        <v>1</v>
      </c>
      <c r="AN13" s="48">
        <f t="shared" si="1"/>
        <v>1</v>
      </c>
      <c r="AO13" s="48">
        <f t="shared" si="1"/>
        <v>1</v>
      </c>
      <c r="AP13" s="48">
        <f t="shared" si="1"/>
        <v>1</v>
      </c>
      <c r="AQ13" s="48">
        <f t="shared" si="1"/>
        <v>1</v>
      </c>
      <c r="AR13" s="48">
        <f t="shared" si="1"/>
        <v>1</v>
      </c>
      <c r="AS13" s="48">
        <f t="shared" si="1"/>
        <v>1</v>
      </c>
      <c r="AT13" s="48">
        <f t="shared" si="1"/>
        <v>1</v>
      </c>
      <c r="AU13" s="48">
        <f t="shared" si="1"/>
        <v>1</v>
      </c>
      <c r="AV13" s="48">
        <f t="shared" si="1"/>
        <v>1</v>
      </c>
      <c r="AW13" s="48">
        <f t="shared" si="1"/>
        <v>1</v>
      </c>
      <c r="AX13" s="48">
        <f t="shared" si="1"/>
        <v>1</v>
      </c>
      <c r="AY13" s="48">
        <f t="shared" si="1"/>
        <v>1</v>
      </c>
      <c r="AZ13" s="48">
        <f t="shared" si="1"/>
        <v>0</v>
      </c>
      <c r="BA13" s="48">
        <f t="shared" si="1"/>
        <v>0</v>
      </c>
      <c r="BB13" s="48">
        <f t="shared" si="1"/>
        <v>0</v>
      </c>
      <c r="BC13" s="48">
        <f t="shared" si="1"/>
        <v>0</v>
      </c>
      <c r="BD13" s="48">
        <f t="shared" si="1"/>
        <v>0</v>
      </c>
      <c r="BE13" s="48">
        <f t="shared" si="1"/>
        <v>0</v>
      </c>
      <c r="BF13" s="48">
        <f t="shared" si="1"/>
        <v>0</v>
      </c>
      <c r="BG13" s="48">
        <f t="shared" si="1"/>
        <v>0</v>
      </c>
      <c r="BH13" s="48">
        <f t="shared" si="1"/>
        <v>0</v>
      </c>
      <c r="BI13" s="48">
        <f t="shared" si="1"/>
        <v>0</v>
      </c>
      <c r="BJ13" s="48">
        <f t="shared" si="1"/>
        <v>0</v>
      </c>
      <c r="BK13" s="48">
        <f t="shared" si="1"/>
        <v>0</v>
      </c>
      <c r="BL13" s="48">
        <f t="shared" si="1"/>
        <v>0</v>
      </c>
      <c r="BM13" s="48">
        <f t="shared" si="1"/>
        <v>0</v>
      </c>
      <c r="BN13" s="48">
        <f t="shared" si="1"/>
        <v>0</v>
      </c>
      <c r="BO13" s="48">
        <f t="shared" si="1"/>
        <v>0</v>
      </c>
      <c r="BP13" s="48">
        <f t="shared" ref="BP13:BV13" si="2">IF(BP11&lt;=$D$7,1,0)</f>
        <v>0</v>
      </c>
      <c r="BQ13" s="48">
        <f t="shared" si="2"/>
        <v>0</v>
      </c>
      <c r="BR13" s="48">
        <f t="shared" si="2"/>
        <v>0</v>
      </c>
      <c r="BS13" s="48">
        <f t="shared" si="2"/>
        <v>0</v>
      </c>
      <c r="BT13" s="48">
        <f t="shared" si="2"/>
        <v>0</v>
      </c>
      <c r="BU13" s="48">
        <f t="shared" si="2"/>
        <v>0</v>
      </c>
      <c r="BV13" s="48">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CA180"/>
  <sheetViews>
    <sheetView workbookViewId="0">
      <pane xSplit="2" ySplit="4" topLeftCell="AP5" activePane="bottomRight" state="frozen"/>
      <selection activeCell="BF63" sqref="BF63"/>
      <selection pane="topRight" activeCell="BF63" sqref="BF63"/>
      <selection pane="bottomLeft" activeCell="BF63" sqref="BF63"/>
      <selection pane="bottomRight" activeCell="BC16" sqref="BC16"/>
    </sheetView>
  </sheetViews>
  <sheetFormatPr defaultColWidth="9.5703125" defaultRowHeight="11.25" x14ac:dyDescent="0.2"/>
  <cols>
    <col min="1" max="1" width="12" style="154" customWidth="1"/>
    <col min="2" max="2" width="32.42578125" style="154" customWidth="1"/>
    <col min="3" max="3" width="7.5703125" style="154" customWidth="1"/>
    <col min="4" max="50" width="6.5703125" style="154" customWidth="1"/>
    <col min="51" max="55" width="6.5703125" style="400" customWidth="1"/>
    <col min="56" max="58" width="6.5703125" style="637" customWidth="1"/>
    <col min="59" max="59" width="6.5703125" style="400" customWidth="1"/>
    <col min="60" max="60" width="6.5703125" style="745" customWidth="1"/>
    <col min="61" max="62" width="6.5703125" style="400" customWidth="1"/>
    <col min="63" max="74" width="6.5703125" style="154" customWidth="1"/>
    <col min="75" max="75" width="9.5703125" style="154"/>
    <col min="76" max="77" width="11.5703125" style="154" bestFit="1" customWidth="1"/>
    <col min="78" max="16384" width="9.5703125" style="154"/>
  </cols>
  <sheetData>
    <row r="1" spans="1:74" ht="13.35" customHeight="1" x14ac:dyDescent="0.2">
      <c r="A1" s="792" t="s">
        <v>817</v>
      </c>
      <c r="B1" s="831" t="s">
        <v>1017</v>
      </c>
      <c r="C1" s="832"/>
      <c r="D1" s="832"/>
      <c r="E1" s="832"/>
      <c r="F1" s="832"/>
      <c r="G1" s="832"/>
      <c r="H1" s="832"/>
      <c r="I1" s="832"/>
      <c r="J1" s="832"/>
      <c r="K1" s="832"/>
      <c r="L1" s="832"/>
      <c r="M1" s="832"/>
      <c r="N1" s="832"/>
      <c r="O1" s="832"/>
      <c r="P1" s="832"/>
      <c r="Q1" s="832"/>
      <c r="R1" s="832"/>
      <c r="S1" s="832"/>
      <c r="T1" s="832"/>
      <c r="U1" s="832"/>
      <c r="V1" s="832"/>
      <c r="W1" s="832"/>
      <c r="X1" s="832"/>
      <c r="Y1" s="832"/>
      <c r="Z1" s="832"/>
      <c r="AA1" s="832"/>
      <c r="AB1" s="832"/>
      <c r="AC1" s="832"/>
      <c r="AD1" s="832"/>
      <c r="AE1" s="832"/>
      <c r="AF1" s="832"/>
      <c r="AG1" s="832"/>
      <c r="AH1" s="832"/>
      <c r="AI1" s="832"/>
      <c r="AJ1" s="832"/>
      <c r="AK1" s="832"/>
      <c r="AL1" s="832"/>
      <c r="AM1" s="304"/>
    </row>
    <row r="2" spans="1:74" ht="12.75" x14ac:dyDescent="0.2">
      <c r="A2" s="793"/>
      <c r="B2" s="532" t="str">
        <f>"U.S. Energy Information Administration  |  Short-Term Energy Outlook  - "&amp;Dates!D1</f>
        <v>U.S. Energy Information Administration  |  Short-Term Energy Outlook  - February 2020</v>
      </c>
      <c r="C2" s="533"/>
      <c r="D2" s="533"/>
      <c r="E2" s="533"/>
      <c r="F2" s="533"/>
      <c r="G2" s="533"/>
      <c r="H2" s="533"/>
      <c r="I2" s="748"/>
      <c r="J2" s="748"/>
      <c r="K2" s="748"/>
      <c r="L2" s="748"/>
      <c r="M2" s="748"/>
      <c r="N2" s="748"/>
      <c r="O2" s="748"/>
      <c r="P2" s="748"/>
      <c r="Q2" s="748"/>
      <c r="R2" s="748"/>
      <c r="S2" s="748"/>
      <c r="T2" s="748"/>
      <c r="U2" s="748"/>
      <c r="V2" s="748"/>
      <c r="W2" s="748"/>
      <c r="X2" s="748"/>
      <c r="Y2" s="748"/>
      <c r="Z2" s="748"/>
      <c r="AA2" s="748"/>
      <c r="AB2" s="748"/>
      <c r="AC2" s="748"/>
      <c r="AD2" s="748"/>
      <c r="AE2" s="748"/>
      <c r="AF2" s="748"/>
      <c r="AG2" s="748"/>
      <c r="AH2" s="748"/>
      <c r="AI2" s="748"/>
      <c r="AJ2" s="748"/>
      <c r="AK2" s="748"/>
      <c r="AL2" s="748"/>
      <c r="AM2" s="779"/>
      <c r="AN2" s="780"/>
      <c r="AO2" s="780"/>
      <c r="AP2" s="780"/>
      <c r="AQ2" s="780"/>
      <c r="AR2" s="780"/>
      <c r="AS2" s="780"/>
      <c r="AT2" s="780"/>
    </row>
    <row r="3" spans="1:74" s="12" customFormat="1" ht="12.75" x14ac:dyDescent="0.2">
      <c r="A3" s="14"/>
      <c r="B3" s="15"/>
      <c r="C3" s="801">
        <f>Dates!D3</f>
        <v>2016</v>
      </c>
      <c r="D3" s="797"/>
      <c r="E3" s="797"/>
      <c r="F3" s="797"/>
      <c r="G3" s="797"/>
      <c r="H3" s="797"/>
      <c r="I3" s="797"/>
      <c r="J3" s="797"/>
      <c r="K3" s="797"/>
      <c r="L3" s="797"/>
      <c r="M3" s="797"/>
      <c r="N3" s="798"/>
      <c r="O3" s="801">
        <f>C3+1</f>
        <v>2017</v>
      </c>
      <c r="P3" s="802"/>
      <c r="Q3" s="802"/>
      <c r="R3" s="802"/>
      <c r="S3" s="802"/>
      <c r="T3" s="802"/>
      <c r="U3" s="802"/>
      <c r="V3" s="802"/>
      <c r="W3" s="802"/>
      <c r="X3" s="797"/>
      <c r="Y3" s="797"/>
      <c r="Z3" s="798"/>
      <c r="AA3" s="794">
        <f>O3+1</f>
        <v>2018</v>
      </c>
      <c r="AB3" s="797"/>
      <c r="AC3" s="797"/>
      <c r="AD3" s="797"/>
      <c r="AE3" s="797"/>
      <c r="AF3" s="797"/>
      <c r="AG3" s="797"/>
      <c r="AH3" s="797"/>
      <c r="AI3" s="797"/>
      <c r="AJ3" s="797"/>
      <c r="AK3" s="797"/>
      <c r="AL3" s="798"/>
      <c r="AM3" s="794">
        <f>AA3+1</f>
        <v>2019</v>
      </c>
      <c r="AN3" s="797"/>
      <c r="AO3" s="797"/>
      <c r="AP3" s="797"/>
      <c r="AQ3" s="797"/>
      <c r="AR3" s="797"/>
      <c r="AS3" s="797"/>
      <c r="AT3" s="797"/>
      <c r="AU3" s="797"/>
      <c r="AV3" s="797"/>
      <c r="AW3" s="797"/>
      <c r="AX3" s="798"/>
      <c r="AY3" s="794">
        <f>AM3+1</f>
        <v>2020</v>
      </c>
      <c r="AZ3" s="795"/>
      <c r="BA3" s="795"/>
      <c r="BB3" s="795"/>
      <c r="BC3" s="795"/>
      <c r="BD3" s="795"/>
      <c r="BE3" s="795"/>
      <c r="BF3" s="795"/>
      <c r="BG3" s="795"/>
      <c r="BH3" s="795"/>
      <c r="BI3" s="795"/>
      <c r="BJ3" s="796"/>
      <c r="BK3" s="794">
        <f>AY3+1</f>
        <v>2021</v>
      </c>
      <c r="BL3" s="797"/>
      <c r="BM3" s="797"/>
      <c r="BN3" s="797"/>
      <c r="BO3" s="797"/>
      <c r="BP3" s="797"/>
      <c r="BQ3" s="797"/>
      <c r="BR3" s="797"/>
      <c r="BS3" s="797"/>
      <c r="BT3" s="797"/>
      <c r="BU3" s="797"/>
      <c r="BV3" s="798"/>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x14ac:dyDescent="0.2">
      <c r="A5" s="615"/>
      <c r="B5" s="155" t="s">
        <v>964</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399"/>
      <c r="AZ5" s="399"/>
      <c r="BA5" s="399"/>
      <c r="BB5" s="399"/>
      <c r="BC5" s="399"/>
      <c r="BD5" s="624"/>
      <c r="BE5" s="624"/>
      <c r="BF5" s="624"/>
      <c r="BG5" s="624"/>
      <c r="BH5" s="624"/>
      <c r="BI5" s="624"/>
      <c r="BJ5" s="399"/>
      <c r="BK5" s="399"/>
      <c r="BL5" s="399"/>
      <c r="BM5" s="399"/>
      <c r="BN5" s="399"/>
      <c r="BO5" s="399"/>
      <c r="BP5" s="399"/>
      <c r="BQ5" s="399"/>
      <c r="BR5" s="399"/>
      <c r="BS5" s="399"/>
      <c r="BT5" s="399"/>
      <c r="BU5" s="399"/>
      <c r="BV5" s="399"/>
    </row>
    <row r="6" spans="1:74" x14ac:dyDescent="0.2">
      <c r="A6" s="616"/>
      <c r="B6" s="155" t="s">
        <v>965</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399"/>
      <c r="AZ6" s="399"/>
      <c r="BA6" s="399"/>
      <c r="BB6" s="399"/>
      <c r="BC6" s="399"/>
      <c r="BD6" s="624"/>
      <c r="BE6" s="624"/>
      <c r="BF6" s="624"/>
      <c r="BG6" s="624"/>
      <c r="BH6" s="624"/>
      <c r="BI6" s="624"/>
      <c r="BJ6" s="399"/>
      <c r="BK6" s="399"/>
      <c r="BL6" s="399"/>
      <c r="BM6" s="399"/>
      <c r="BN6" s="399"/>
      <c r="BO6" s="399"/>
      <c r="BP6" s="399"/>
      <c r="BQ6" s="399"/>
      <c r="BR6" s="399"/>
      <c r="BS6" s="399"/>
      <c r="BT6" s="399"/>
      <c r="BU6" s="399"/>
      <c r="BV6" s="399"/>
    </row>
    <row r="7" spans="1:74" x14ac:dyDescent="0.2">
      <c r="A7" s="616" t="s">
        <v>966</v>
      </c>
      <c r="B7" s="617" t="s">
        <v>967</v>
      </c>
      <c r="C7" s="213">
        <v>1.1764840000000001</v>
      </c>
      <c r="D7" s="213">
        <v>1.1727240000000001</v>
      </c>
      <c r="E7" s="213">
        <v>1.3108390000000001</v>
      </c>
      <c r="F7" s="213">
        <v>1.329933</v>
      </c>
      <c r="G7" s="213">
        <v>1.414968</v>
      </c>
      <c r="H7" s="213">
        <v>1.4038999999999999</v>
      </c>
      <c r="I7" s="213">
        <v>1.313323</v>
      </c>
      <c r="J7" s="213">
        <v>1.110968</v>
      </c>
      <c r="K7" s="213">
        <v>1.1672</v>
      </c>
      <c r="L7" s="213">
        <v>1.298</v>
      </c>
      <c r="M7" s="213">
        <v>1.3475999999999999</v>
      </c>
      <c r="N7" s="213">
        <v>1.225419</v>
      </c>
      <c r="O7" s="213">
        <v>1.2442580000000001</v>
      </c>
      <c r="P7" s="213">
        <v>1.391429</v>
      </c>
      <c r="Q7" s="213">
        <v>1.409645</v>
      </c>
      <c r="R7" s="213">
        <v>1.3777330000000001</v>
      </c>
      <c r="S7" s="213">
        <v>1.4263870000000001</v>
      </c>
      <c r="T7" s="213">
        <v>1.436267</v>
      </c>
      <c r="U7" s="213">
        <v>1.4073549999999999</v>
      </c>
      <c r="V7" s="213">
        <v>1.3649359999999999</v>
      </c>
      <c r="W7" s="213">
        <v>1.316567</v>
      </c>
      <c r="X7" s="213">
        <v>1.5703229999999999</v>
      </c>
      <c r="Y7" s="213">
        <v>1.6243000000000001</v>
      </c>
      <c r="Z7" s="213">
        <v>1.5415479999999999</v>
      </c>
      <c r="AA7" s="213">
        <v>1.5070319999999999</v>
      </c>
      <c r="AB7" s="213">
        <v>1.6166069999999999</v>
      </c>
      <c r="AC7" s="213">
        <v>1.668129</v>
      </c>
      <c r="AD7" s="213">
        <v>1.7255670000000001</v>
      </c>
      <c r="AE7" s="213">
        <v>1.7132259999999999</v>
      </c>
      <c r="AF7" s="213">
        <v>1.6763999999999999</v>
      </c>
      <c r="AG7" s="213">
        <v>1.7236769999999999</v>
      </c>
      <c r="AH7" s="213">
        <v>1.7847420000000001</v>
      </c>
      <c r="AI7" s="213">
        <v>1.8164670000000001</v>
      </c>
      <c r="AJ7" s="213">
        <v>1.8008390000000001</v>
      </c>
      <c r="AK7" s="213">
        <v>1.7944329999999999</v>
      </c>
      <c r="AL7" s="213">
        <v>1.729968</v>
      </c>
      <c r="AM7" s="213">
        <v>1.7996129999999999</v>
      </c>
      <c r="AN7" s="213">
        <v>1.927071</v>
      </c>
      <c r="AO7" s="213">
        <v>1.8999360000000001</v>
      </c>
      <c r="AP7" s="213">
        <v>1.876933</v>
      </c>
      <c r="AQ7" s="213">
        <v>1.887032</v>
      </c>
      <c r="AR7" s="213">
        <v>1.8316669999999999</v>
      </c>
      <c r="AS7" s="213">
        <v>1.665484</v>
      </c>
      <c r="AT7" s="213">
        <v>1.660355</v>
      </c>
      <c r="AU7" s="213">
        <v>1.814767</v>
      </c>
      <c r="AV7" s="213">
        <v>1.8739680000000001</v>
      </c>
      <c r="AW7" s="213">
        <v>1.8353330000000001</v>
      </c>
      <c r="AX7" s="213">
        <v>1.9470710786000001</v>
      </c>
      <c r="AY7" s="213">
        <v>1.9553549768</v>
      </c>
      <c r="AZ7" s="351">
        <v>1.9634199999999999</v>
      </c>
      <c r="BA7" s="351">
        <v>2.0333549999999998</v>
      </c>
      <c r="BB7" s="351">
        <v>2.1031749999999998</v>
      </c>
      <c r="BC7" s="351">
        <v>2.1034700000000002</v>
      </c>
      <c r="BD7" s="351">
        <v>2.078201</v>
      </c>
      <c r="BE7" s="351">
        <v>2.090697</v>
      </c>
      <c r="BF7" s="351">
        <v>2.164733</v>
      </c>
      <c r="BG7" s="351">
        <v>2.1976309999999999</v>
      </c>
      <c r="BH7" s="351">
        <v>2.2159219999999999</v>
      </c>
      <c r="BI7" s="351">
        <v>2.2588219999999999</v>
      </c>
      <c r="BJ7" s="351">
        <v>2.2680980000000002</v>
      </c>
      <c r="BK7" s="351">
        <v>2.2357930000000001</v>
      </c>
      <c r="BL7" s="351">
        <v>2.2828520000000001</v>
      </c>
      <c r="BM7" s="351">
        <v>2.2826170000000001</v>
      </c>
      <c r="BN7" s="351">
        <v>2.3185150000000001</v>
      </c>
      <c r="BO7" s="351">
        <v>2.275487</v>
      </c>
      <c r="BP7" s="351">
        <v>2.239131</v>
      </c>
      <c r="BQ7" s="351">
        <v>2.2843619999999998</v>
      </c>
      <c r="BR7" s="351">
        <v>2.3687990000000001</v>
      </c>
      <c r="BS7" s="351">
        <v>2.3982070000000002</v>
      </c>
      <c r="BT7" s="351">
        <v>2.4136609999999998</v>
      </c>
      <c r="BU7" s="351">
        <v>2.4855399999999999</v>
      </c>
      <c r="BV7" s="351">
        <v>2.4534720000000001</v>
      </c>
    </row>
    <row r="8" spans="1:74" x14ac:dyDescent="0.2">
      <c r="A8" s="616" t="s">
        <v>968</v>
      </c>
      <c r="B8" s="617" t="s">
        <v>969</v>
      </c>
      <c r="C8" s="213">
        <v>1.142355</v>
      </c>
      <c r="D8" s="213">
        <v>1.158655</v>
      </c>
      <c r="E8" s="213">
        <v>1.1837740000000001</v>
      </c>
      <c r="F8" s="213">
        <v>1.1851</v>
      </c>
      <c r="G8" s="213">
        <v>1.1816450000000001</v>
      </c>
      <c r="H8" s="213">
        <v>1.1665000000000001</v>
      </c>
      <c r="I8" s="213">
        <v>1.1758390000000001</v>
      </c>
      <c r="J8" s="213">
        <v>1.1779029999999999</v>
      </c>
      <c r="K8" s="213">
        <v>1.1634329999999999</v>
      </c>
      <c r="L8" s="213">
        <v>1.161548</v>
      </c>
      <c r="M8" s="213">
        <v>1.1748670000000001</v>
      </c>
      <c r="N8" s="213">
        <v>1.123032</v>
      </c>
      <c r="O8" s="213">
        <v>1.1399030000000001</v>
      </c>
      <c r="P8" s="213">
        <v>1.1874640000000001</v>
      </c>
      <c r="Q8" s="213">
        <v>1.2018390000000001</v>
      </c>
      <c r="R8" s="213">
        <v>1.2105999999999999</v>
      </c>
      <c r="S8" s="213">
        <v>1.227258</v>
      </c>
      <c r="T8" s="213">
        <v>1.2308669999999999</v>
      </c>
      <c r="U8" s="213">
        <v>1.2511939999999999</v>
      </c>
      <c r="V8" s="213">
        <v>1.2419359999999999</v>
      </c>
      <c r="W8" s="213">
        <v>1.248067</v>
      </c>
      <c r="X8" s="213">
        <v>1.2837099999999999</v>
      </c>
      <c r="Y8" s="213">
        <v>1.3142670000000001</v>
      </c>
      <c r="Z8" s="213">
        <v>1.291903</v>
      </c>
      <c r="AA8" s="213">
        <v>1.2494190000000001</v>
      </c>
      <c r="AB8" s="213">
        <v>1.309857</v>
      </c>
      <c r="AC8" s="213">
        <v>1.3495159999999999</v>
      </c>
      <c r="AD8" s="213">
        <v>1.360333</v>
      </c>
      <c r="AE8" s="213">
        <v>1.3831610000000001</v>
      </c>
      <c r="AF8" s="213">
        <v>1.3854</v>
      </c>
      <c r="AG8" s="213">
        <v>1.4145810000000001</v>
      </c>
      <c r="AH8" s="213">
        <v>1.460871</v>
      </c>
      <c r="AI8" s="213">
        <v>1.472067</v>
      </c>
      <c r="AJ8" s="213">
        <v>1.46871</v>
      </c>
      <c r="AK8" s="213">
        <v>1.4744330000000001</v>
      </c>
      <c r="AL8" s="213">
        <v>1.4763869999999999</v>
      </c>
      <c r="AM8" s="213">
        <v>1.482129</v>
      </c>
      <c r="AN8" s="213">
        <v>1.5001789999999999</v>
      </c>
      <c r="AO8" s="213">
        <v>1.5230319999999999</v>
      </c>
      <c r="AP8" s="213">
        <v>1.552033</v>
      </c>
      <c r="AQ8" s="213">
        <v>1.5615159999999999</v>
      </c>
      <c r="AR8" s="213">
        <v>1.5553330000000001</v>
      </c>
      <c r="AS8" s="213">
        <v>1.5700320000000001</v>
      </c>
      <c r="AT8" s="213">
        <v>1.593839</v>
      </c>
      <c r="AU8" s="213">
        <v>1.661133</v>
      </c>
      <c r="AV8" s="213">
        <v>1.6660649999999999</v>
      </c>
      <c r="AW8" s="213">
        <v>1.6731</v>
      </c>
      <c r="AX8" s="213">
        <v>1.7044755516000001</v>
      </c>
      <c r="AY8" s="213">
        <v>1.7078480235</v>
      </c>
      <c r="AZ8" s="351">
        <v>1.685799</v>
      </c>
      <c r="BA8" s="351">
        <v>1.6872130000000001</v>
      </c>
      <c r="BB8" s="351">
        <v>1.6930940000000001</v>
      </c>
      <c r="BC8" s="351">
        <v>1.718224</v>
      </c>
      <c r="BD8" s="351">
        <v>1.728566</v>
      </c>
      <c r="BE8" s="351">
        <v>1.7266030000000001</v>
      </c>
      <c r="BF8" s="351">
        <v>1.7330080000000001</v>
      </c>
      <c r="BG8" s="351">
        <v>1.7277929999999999</v>
      </c>
      <c r="BH8" s="351">
        <v>1.7228840000000001</v>
      </c>
      <c r="BI8" s="351">
        <v>1.6861740000000001</v>
      </c>
      <c r="BJ8" s="351">
        <v>1.646566</v>
      </c>
      <c r="BK8" s="351">
        <v>1.612714</v>
      </c>
      <c r="BL8" s="351">
        <v>1.606209</v>
      </c>
      <c r="BM8" s="351">
        <v>1.6147560000000001</v>
      </c>
      <c r="BN8" s="351">
        <v>1.6243179999999999</v>
      </c>
      <c r="BO8" s="351">
        <v>1.653878</v>
      </c>
      <c r="BP8" s="351">
        <v>1.6716530000000001</v>
      </c>
      <c r="BQ8" s="351">
        <v>1.6801839999999999</v>
      </c>
      <c r="BR8" s="351">
        <v>1.700285</v>
      </c>
      <c r="BS8" s="351">
        <v>1.708761</v>
      </c>
      <c r="BT8" s="351">
        <v>1.7166079999999999</v>
      </c>
      <c r="BU8" s="351">
        <v>1.691686</v>
      </c>
      <c r="BV8" s="351">
        <v>1.661432</v>
      </c>
    </row>
    <row r="9" spans="1:74" x14ac:dyDescent="0.2">
      <c r="A9" s="616" t="s">
        <v>970</v>
      </c>
      <c r="B9" s="617" t="s">
        <v>997</v>
      </c>
      <c r="C9" s="213">
        <v>0.62735399999999997</v>
      </c>
      <c r="D9" s="213">
        <v>0.63293100000000002</v>
      </c>
      <c r="E9" s="213">
        <v>0.64158099999999996</v>
      </c>
      <c r="F9" s="213">
        <v>0.63500000000000001</v>
      </c>
      <c r="G9" s="213">
        <v>0.64145099999999999</v>
      </c>
      <c r="H9" s="213">
        <v>0.64200000000000002</v>
      </c>
      <c r="I9" s="213">
        <v>0.64638700000000004</v>
      </c>
      <c r="J9" s="213">
        <v>0.65109700000000004</v>
      </c>
      <c r="K9" s="213">
        <v>0.63926700000000003</v>
      </c>
      <c r="L9" s="213">
        <v>0.63787199999999999</v>
      </c>
      <c r="M9" s="213">
        <v>0.63776699999999997</v>
      </c>
      <c r="N9" s="213">
        <v>0.60625899999999999</v>
      </c>
      <c r="O9" s="213">
        <v>0.61280599999999996</v>
      </c>
      <c r="P9" s="213">
        <v>0.63807199999999997</v>
      </c>
      <c r="Q9" s="213">
        <v>0.64832199999999995</v>
      </c>
      <c r="R9" s="213">
        <v>0.65480000000000005</v>
      </c>
      <c r="S9" s="213">
        <v>0.66487099999999999</v>
      </c>
      <c r="T9" s="213">
        <v>0.66826600000000003</v>
      </c>
      <c r="U9" s="213">
        <v>0.67774100000000004</v>
      </c>
      <c r="V9" s="213">
        <v>0.67483700000000002</v>
      </c>
      <c r="W9" s="213">
        <v>0.68653200000000003</v>
      </c>
      <c r="X9" s="213">
        <v>0.69193499999999997</v>
      </c>
      <c r="Y9" s="213">
        <v>0.70116699999999998</v>
      </c>
      <c r="Z9" s="213">
        <v>0.69032300000000002</v>
      </c>
      <c r="AA9" s="213">
        <v>0.67200099999999996</v>
      </c>
      <c r="AB9" s="213">
        <v>0.69182200000000005</v>
      </c>
      <c r="AC9" s="213">
        <v>0.71658100000000002</v>
      </c>
      <c r="AD9" s="213">
        <v>0.72396700000000003</v>
      </c>
      <c r="AE9" s="213">
        <v>0.74461299999999997</v>
      </c>
      <c r="AF9" s="213">
        <v>0.75060000000000004</v>
      </c>
      <c r="AG9" s="213">
        <v>0.76635399999999998</v>
      </c>
      <c r="AH9" s="213">
        <v>0.79119300000000004</v>
      </c>
      <c r="AI9" s="213">
        <v>0.79499900000000001</v>
      </c>
      <c r="AJ9" s="213">
        <v>0.78815999999999997</v>
      </c>
      <c r="AK9" s="213">
        <v>0.786134</v>
      </c>
      <c r="AL9" s="213">
        <v>0.78471000000000002</v>
      </c>
      <c r="AM9" s="213">
        <v>0.77848300000000004</v>
      </c>
      <c r="AN9" s="213">
        <v>0.78928500000000001</v>
      </c>
      <c r="AO9" s="213">
        <v>0.80548299999999995</v>
      </c>
      <c r="AP9" s="213">
        <v>0.82960100000000003</v>
      </c>
      <c r="AQ9" s="213">
        <v>0.83909699999999998</v>
      </c>
      <c r="AR9" s="213">
        <v>0.83756699999999995</v>
      </c>
      <c r="AS9" s="213">
        <v>0.85203200000000001</v>
      </c>
      <c r="AT9" s="213">
        <v>0.86548400000000003</v>
      </c>
      <c r="AU9" s="213">
        <v>0.8972</v>
      </c>
      <c r="AV9" s="213">
        <v>0.89122599999999996</v>
      </c>
      <c r="AW9" s="213">
        <v>0.88983400000000001</v>
      </c>
      <c r="AX9" s="213">
        <v>0.92317755161000004</v>
      </c>
      <c r="AY9" s="213">
        <v>0.89621192589999998</v>
      </c>
      <c r="AZ9" s="351">
        <v>0.89113889999999996</v>
      </c>
      <c r="BA9" s="351">
        <v>0.89568049999999999</v>
      </c>
      <c r="BB9" s="351">
        <v>0.9023466</v>
      </c>
      <c r="BC9" s="351">
        <v>0.91372629999999999</v>
      </c>
      <c r="BD9" s="351">
        <v>0.92200610000000005</v>
      </c>
      <c r="BE9" s="351">
        <v>0.92016989999999999</v>
      </c>
      <c r="BF9" s="351">
        <v>0.92524260000000003</v>
      </c>
      <c r="BG9" s="351">
        <v>0.92536549999999995</v>
      </c>
      <c r="BH9" s="351">
        <v>0.91956789999999999</v>
      </c>
      <c r="BI9" s="351">
        <v>0.89907820000000005</v>
      </c>
      <c r="BJ9" s="351">
        <v>0.8750637</v>
      </c>
      <c r="BK9" s="351">
        <v>0.82656510000000005</v>
      </c>
      <c r="BL9" s="351">
        <v>0.85102750000000005</v>
      </c>
      <c r="BM9" s="351">
        <v>0.85916400000000004</v>
      </c>
      <c r="BN9" s="351">
        <v>0.86768500000000004</v>
      </c>
      <c r="BO9" s="351">
        <v>0.88129729999999995</v>
      </c>
      <c r="BP9" s="351">
        <v>0.89332350000000005</v>
      </c>
      <c r="BQ9" s="351">
        <v>0.89677580000000001</v>
      </c>
      <c r="BR9" s="351">
        <v>0.90875110000000003</v>
      </c>
      <c r="BS9" s="351">
        <v>0.91577370000000002</v>
      </c>
      <c r="BT9" s="351">
        <v>0.91640489999999997</v>
      </c>
      <c r="BU9" s="351">
        <v>0.90185610000000005</v>
      </c>
      <c r="BV9" s="351">
        <v>0.88255550000000005</v>
      </c>
    </row>
    <row r="10" spans="1:74" x14ac:dyDescent="0.2">
      <c r="A10" s="616" t="s">
        <v>972</v>
      </c>
      <c r="B10" s="617" t="s">
        <v>973</v>
      </c>
      <c r="C10" s="213">
        <v>0.39858100000000002</v>
      </c>
      <c r="D10" s="213">
        <v>0.40503499999999998</v>
      </c>
      <c r="E10" s="213">
        <v>0.419516</v>
      </c>
      <c r="F10" s="213">
        <v>0.42036699999999999</v>
      </c>
      <c r="G10" s="213">
        <v>0.43361300000000003</v>
      </c>
      <c r="H10" s="213">
        <v>0.45003300000000002</v>
      </c>
      <c r="I10" s="213">
        <v>0.46828999999999998</v>
      </c>
      <c r="J10" s="213">
        <v>0.47035500000000002</v>
      </c>
      <c r="K10" s="213">
        <v>0.45743299999999998</v>
      </c>
      <c r="L10" s="213">
        <v>0.44690299999999999</v>
      </c>
      <c r="M10" s="213">
        <v>0.435533</v>
      </c>
      <c r="N10" s="213">
        <v>0.397484</v>
      </c>
      <c r="O10" s="213">
        <v>0.398065</v>
      </c>
      <c r="P10" s="213">
        <v>0.415821</v>
      </c>
      <c r="Q10" s="213">
        <v>0.425452</v>
      </c>
      <c r="R10" s="213">
        <v>0.43909999999999999</v>
      </c>
      <c r="S10" s="213">
        <v>0.45258100000000001</v>
      </c>
      <c r="T10" s="213">
        <v>0.47189999999999999</v>
      </c>
      <c r="U10" s="213">
        <v>0.48580699999999999</v>
      </c>
      <c r="V10" s="213">
        <v>0.48180699999999999</v>
      </c>
      <c r="W10" s="213">
        <v>0.47986699999999999</v>
      </c>
      <c r="X10" s="213">
        <v>0.47377399999999997</v>
      </c>
      <c r="Y10" s="213">
        <v>0.46593299999999999</v>
      </c>
      <c r="Z10" s="213">
        <v>0.44519399999999998</v>
      </c>
      <c r="AA10" s="213">
        <v>0.424516</v>
      </c>
      <c r="AB10" s="213">
        <v>0.442214</v>
      </c>
      <c r="AC10" s="213">
        <v>0.466032</v>
      </c>
      <c r="AD10" s="213">
        <v>0.47589999999999999</v>
      </c>
      <c r="AE10" s="213">
        <v>0.51087099999999996</v>
      </c>
      <c r="AF10" s="213">
        <v>0.52426700000000004</v>
      </c>
      <c r="AG10" s="213">
        <v>0.54706500000000002</v>
      </c>
      <c r="AH10" s="213">
        <v>0.56480699999999995</v>
      </c>
      <c r="AI10" s="213">
        <v>0.55476700000000001</v>
      </c>
      <c r="AJ10" s="213">
        <v>0.52996799999999999</v>
      </c>
      <c r="AK10" s="213">
        <v>0.50770000000000004</v>
      </c>
      <c r="AL10" s="213">
        <v>0.492419</v>
      </c>
      <c r="AM10" s="213">
        <v>0.48480699999999999</v>
      </c>
      <c r="AN10" s="213">
        <v>0.489429</v>
      </c>
      <c r="AO10" s="213">
        <v>0.49970999999999999</v>
      </c>
      <c r="AP10" s="213">
        <v>0.52800000000000002</v>
      </c>
      <c r="AQ10" s="213">
        <v>0.55025800000000002</v>
      </c>
      <c r="AR10" s="213">
        <v>0.56803300000000001</v>
      </c>
      <c r="AS10" s="213">
        <v>0.59145199999999998</v>
      </c>
      <c r="AT10" s="213">
        <v>0.60709599999999997</v>
      </c>
      <c r="AU10" s="213">
        <v>0.61546699999999999</v>
      </c>
      <c r="AV10" s="213">
        <v>0.59054799999999996</v>
      </c>
      <c r="AW10" s="213">
        <v>0.57379999999999998</v>
      </c>
      <c r="AX10" s="213">
        <v>0.56132720322999996</v>
      </c>
      <c r="AY10" s="213">
        <v>0.55402503870999997</v>
      </c>
      <c r="AZ10" s="351">
        <v>0.5532726</v>
      </c>
      <c r="BA10" s="351">
        <v>0.56139749999999999</v>
      </c>
      <c r="BB10" s="351">
        <v>0.57366499999999998</v>
      </c>
      <c r="BC10" s="351">
        <v>0.59139679999999994</v>
      </c>
      <c r="BD10" s="351">
        <v>0.60968270000000002</v>
      </c>
      <c r="BE10" s="351">
        <v>0.6096355</v>
      </c>
      <c r="BF10" s="351">
        <v>0.61835779999999996</v>
      </c>
      <c r="BG10" s="351">
        <v>0.61412049999999996</v>
      </c>
      <c r="BH10" s="351">
        <v>0.60265000000000002</v>
      </c>
      <c r="BI10" s="351">
        <v>0.58858750000000004</v>
      </c>
      <c r="BJ10" s="351">
        <v>0.5667278</v>
      </c>
      <c r="BK10" s="351">
        <v>0.54380170000000005</v>
      </c>
      <c r="BL10" s="351">
        <v>0.54160439999999999</v>
      </c>
      <c r="BM10" s="351">
        <v>0.55193239999999999</v>
      </c>
      <c r="BN10" s="351">
        <v>0.56587379999999998</v>
      </c>
      <c r="BO10" s="351">
        <v>0.58464890000000003</v>
      </c>
      <c r="BP10" s="351">
        <v>0.60463290000000003</v>
      </c>
      <c r="BQ10" s="351">
        <v>0.60742689999999999</v>
      </c>
      <c r="BR10" s="351">
        <v>0.61962669999999997</v>
      </c>
      <c r="BS10" s="351">
        <v>0.61897899999999995</v>
      </c>
      <c r="BT10" s="351">
        <v>0.61652499999999999</v>
      </c>
      <c r="BU10" s="351">
        <v>0.59091930000000004</v>
      </c>
      <c r="BV10" s="351">
        <v>0.57181820000000005</v>
      </c>
    </row>
    <row r="11" spans="1:74" x14ac:dyDescent="0.2">
      <c r="A11" s="616"/>
      <c r="B11" s="155" t="s">
        <v>974</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161"/>
      <c r="AZ11" s="399"/>
      <c r="BA11" s="399"/>
      <c r="BB11" s="399"/>
      <c r="BC11" s="399"/>
      <c r="BD11" s="399"/>
      <c r="BE11" s="399"/>
      <c r="BF11" s="399"/>
      <c r="BG11" s="399"/>
      <c r="BH11" s="399"/>
      <c r="BI11" s="399"/>
      <c r="BJ11" s="399"/>
      <c r="BK11" s="399"/>
      <c r="BL11" s="399"/>
      <c r="BM11" s="399"/>
      <c r="BN11" s="399"/>
      <c r="BO11" s="399"/>
      <c r="BP11" s="399"/>
      <c r="BQ11" s="399"/>
      <c r="BR11" s="399"/>
      <c r="BS11" s="399"/>
      <c r="BT11" s="399"/>
      <c r="BU11" s="399"/>
      <c r="BV11" s="399"/>
    </row>
    <row r="12" spans="1:74" x14ac:dyDescent="0.2">
      <c r="A12" s="616" t="s">
        <v>975</v>
      </c>
      <c r="B12" s="617" t="s">
        <v>976</v>
      </c>
      <c r="C12" s="213">
        <v>5.0000000000000001E-3</v>
      </c>
      <c r="D12" s="213">
        <v>3.9309999999999996E-3</v>
      </c>
      <c r="E12" s="213">
        <v>4.548E-3</v>
      </c>
      <c r="F12" s="213">
        <v>4.8659999999999997E-3</v>
      </c>
      <c r="G12" s="213">
        <v>5.4840000000000002E-3</v>
      </c>
      <c r="H12" s="213">
        <v>8.34E-4</v>
      </c>
      <c r="I12" s="213">
        <v>2.1930000000000001E-3</v>
      </c>
      <c r="J12" s="213">
        <v>6.0000000000000001E-3</v>
      </c>
      <c r="K12" s="213">
        <v>4.0340000000000003E-3</v>
      </c>
      <c r="L12" s="213">
        <v>4.516E-3</v>
      </c>
      <c r="M12" s="213">
        <v>3.833E-3</v>
      </c>
      <c r="N12" s="213">
        <v>3.2260000000000001E-3</v>
      </c>
      <c r="O12" s="213">
        <v>3.581E-3</v>
      </c>
      <c r="P12" s="213">
        <v>9.8209999999999999E-3</v>
      </c>
      <c r="Q12" s="213">
        <v>2.3549999999999999E-3</v>
      </c>
      <c r="R12" s="213">
        <v>5.7660000000000003E-3</v>
      </c>
      <c r="S12" s="213">
        <v>7.6779999999999999E-3</v>
      </c>
      <c r="T12" s="213">
        <v>5.633E-3</v>
      </c>
      <c r="U12" s="213">
        <v>5.4840000000000002E-3</v>
      </c>
      <c r="V12" s="213">
        <v>8.9350000000000002E-3</v>
      </c>
      <c r="W12" s="213">
        <v>3.6670000000000001E-3</v>
      </c>
      <c r="X12" s="213">
        <v>5.9030000000000003E-3</v>
      </c>
      <c r="Y12" s="213">
        <v>7.5329999999999998E-3</v>
      </c>
      <c r="Z12" s="213">
        <v>7.1939999999999999E-3</v>
      </c>
      <c r="AA12" s="213">
        <v>4.7089999999999996E-3</v>
      </c>
      <c r="AB12" s="213">
        <v>5.4640000000000001E-3</v>
      </c>
      <c r="AC12" s="213">
        <v>8.0330000000000002E-3</v>
      </c>
      <c r="AD12" s="213">
        <v>6.0670000000000003E-3</v>
      </c>
      <c r="AE12" s="213">
        <v>4.4520000000000002E-3</v>
      </c>
      <c r="AF12" s="213">
        <v>4.4330000000000003E-3</v>
      </c>
      <c r="AG12" s="213">
        <v>6.2899999999999996E-3</v>
      </c>
      <c r="AH12" s="213">
        <v>9.5169999999999994E-3</v>
      </c>
      <c r="AI12" s="213">
        <v>5.0670000000000003E-3</v>
      </c>
      <c r="AJ12" s="213">
        <v>6.4200000000000004E-3</v>
      </c>
      <c r="AK12" s="213">
        <v>7.5659999999999998E-3</v>
      </c>
      <c r="AL12" s="213">
        <v>5.8389999999999996E-3</v>
      </c>
      <c r="AM12" s="213">
        <v>1.8389999999999999E-3</v>
      </c>
      <c r="AN12" s="213">
        <v>6.8929999999999998E-3</v>
      </c>
      <c r="AO12" s="213">
        <v>6.097E-3</v>
      </c>
      <c r="AP12" s="213">
        <v>5.0670000000000003E-3</v>
      </c>
      <c r="AQ12" s="213">
        <v>5.2900000000000004E-3</v>
      </c>
      <c r="AR12" s="213">
        <v>4.5999999999999999E-3</v>
      </c>
      <c r="AS12" s="213">
        <v>6.0000000000000001E-3</v>
      </c>
      <c r="AT12" s="213">
        <v>7.4510000000000002E-3</v>
      </c>
      <c r="AU12" s="213">
        <v>5.5999999999999999E-3</v>
      </c>
      <c r="AV12" s="213">
        <v>4.1609999999999998E-3</v>
      </c>
      <c r="AW12" s="213">
        <v>5.5329999999999997E-3</v>
      </c>
      <c r="AX12" s="213">
        <v>3.7766200000000001E-3</v>
      </c>
      <c r="AY12" s="213">
        <v>4.38062E-3</v>
      </c>
      <c r="AZ12" s="351">
        <v>4.1901899999999999E-3</v>
      </c>
      <c r="BA12" s="351">
        <v>4.3409599999999996E-3</v>
      </c>
      <c r="BB12" s="351">
        <v>5.0649500000000004E-3</v>
      </c>
      <c r="BC12" s="351">
        <v>5.2406700000000002E-3</v>
      </c>
      <c r="BD12" s="351">
        <v>4.0866599999999998E-3</v>
      </c>
      <c r="BE12" s="351">
        <v>4.9965000000000001E-3</v>
      </c>
      <c r="BF12" s="351">
        <v>5.11745E-3</v>
      </c>
      <c r="BG12" s="351">
        <v>4.3839999999999999E-3</v>
      </c>
      <c r="BH12" s="351">
        <v>5.1078599999999997E-3</v>
      </c>
      <c r="BI12" s="351">
        <v>3.9959699999999997E-3</v>
      </c>
      <c r="BJ12" s="351">
        <v>3.65673E-3</v>
      </c>
      <c r="BK12" s="351">
        <v>4.73465E-3</v>
      </c>
      <c r="BL12" s="351">
        <v>4.2162700000000003E-3</v>
      </c>
      <c r="BM12" s="351">
        <v>4.6428199999999998E-3</v>
      </c>
      <c r="BN12" s="351">
        <v>5.5249499999999998E-3</v>
      </c>
      <c r="BO12" s="351">
        <v>5.6872700000000003E-3</v>
      </c>
      <c r="BP12" s="351">
        <v>4.6089800000000004E-3</v>
      </c>
      <c r="BQ12" s="351">
        <v>5.2519699999999999E-3</v>
      </c>
      <c r="BR12" s="351">
        <v>5.5603600000000003E-3</v>
      </c>
      <c r="BS12" s="351">
        <v>4.7845099999999996E-3</v>
      </c>
      <c r="BT12" s="351">
        <v>5.5885600000000002E-3</v>
      </c>
      <c r="BU12" s="351">
        <v>4.3827299999999996E-3</v>
      </c>
      <c r="BV12" s="351">
        <v>3.9350599999999998E-3</v>
      </c>
    </row>
    <row r="13" spans="1:74" x14ac:dyDescent="0.2">
      <c r="A13" s="616" t="s">
        <v>1141</v>
      </c>
      <c r="B13" s="617" t="s">
        <v>969</v>
      </c>
      <c r="C13" s="213">
        <v>0.28445199999999998</v>
      </c>
      <c r="D13" s="213">
        <v>0.28986200000000001</v>
      </c>
      <c r="E13" s="213">
        <v>0.306645</v>
      </c>
      <c r="F13" s="213">
        <v>0.313633</v>
      </c>
      <c r="G13" s="213">
        <v>0.32754800000000001</v>
      </c>
      <c r="H13" s="213">
        <v>0.3261</v>
      </c>
      <c r="I13" s="213">
        <v>0.32064500000000001</v>
      </c>
      <c r="J13" s="213">
        <v>0.30325800000000003</v>
      </c>
      <c r="K13" s="213">
        <v>0.30159999999999998</v>
      </c>
      <c r="L13" s="213">
        <v>0.29119400000000001</v>
      </c>
      <c r="M13" s="213">
        <v>0.30866700000000002</v>
      </c>
      <c r="N13" s="213">
        <v>0.307645</v>
      </c>
      <c r="O13" s="213">
        <v>0.29764499999999999</v>
      </c>
      <c r="P13" s="213">
        <v>0.28246399999999999</v>
      </c>
      <c r="Q13" s="213">
        <v>0.29519400000000001</v>
      </c>
      <c r="R13" s="213">
        <v>0.29749999999999999</v>
      </c>
      <c r="S13" s="213">
        <v>0.32438699999999998</v>
      </c>
      <c r="T13" s="213">
        <v>0.33279999999999998</v>
      </c>
      <c r="U13" s="213">
        <v>0.31190299999999999</v>
      </c>
      <c r="V13" s="213">
        <v>0.30893599999999999</v>
      </c>
      <c r="W13" s="213">
        <v>0.27829999999999999</v>
      </c>
      <c r="X13" s="213">
        <v>0.30312899999999998</v>
      </c>
      <c r="Y13" s="213">
        <v>0.31469999999999998</v>
      </c>
      <c r="Z13" s="213">
        <v>0.33158100000000001</v>
      </c>
      <c r="AA13" s="213">
        <v>0.295742</v>
      </c>
      <c r="AB13" s="213">
        <v>0.29453600000000002</v>
      </c>
      <c r="AC13" s="213">
        <v>0.29529</v>
      </c>
      <c r="AD13" s="213">
        <v>0.307</v>
      </c>
      <c r="AE13" s="213">
        <v>0.29954799999999998</v>
      </c>
      <c r="AF13" s="213">
        <v>0.32136700000000001</v>
      </c>
      <c r="AG13" s="213">
        <v>0.32016099999999997</v>
      </c>
      <c r="AH13" s="213">
        <v>0.31019400000000003</v>
      </c>
      <c r="AI13" s="213">
        <v>0.29609999999999997</v>
      </c>
      <c r="AJ13" s="213">
        <v>0.27948400000000001</v>
      </c>
      <c r="AK13" s="213">
        <v>0.29383300000000001</v>
      </c>
      <c r="AL13" s="213">
        <v>0.30270999999999998</v>
      </c>
      <c r="AM13" s="213">
        <v>0.29712899999999998</v>
      </c>
      <c r="AN13" s="213">
        <v>0.256714</v>
      </c>
      <c r="AO13" s="213">
        <v>0.28761300000000001</v>
      </c>
      <c r="AP13" s="213">
        <v>0.29506700000000002</v>
      </c>
      <c r="AQ13" s="213">
        <v>0.29454799999999998</v>
      </c>
      <c r="AR13" s="213">
        <v>0.3004</v>
      </c>
      <c r="AS13" s="213">
        <v>0.29238700000000001</v>
      </c>
      <c r="AT13" s="213">
        <v>0.29512899999999997</v>
      </c>
      <c r="AU13" s="213">
        <v>0.27179999999999999</v>
      </c>
      <c r="AV13" s="213">
        <v>0.251774</v>
      </c>
      <c r="AW13" s="213">
        <v>0.293933</v>
      </c>
      <c r="AX13" s="213">
        <v>0.35239700000000002</v>
      </c>
      <c r="AY13" s="213">
        <v>0.28246579999999999</v>
      </c>
      <c r="AZ13" s="351">
        <v>0.27068340000000002</v>
      </c>
      <c r="BA13" s="351">
        <v>0.2836111</v>
      </c>
      <c r="BB13" s="351">
        <v>0.29394530000000002</v>
      </c>
      <c r="BC13" s="351">
        <v>0.31159720000000002</v>
      </c>
      <c r="BD13" s="351">
        <v>0.30699110000000002</v>
      </c>
      <c r="BE13" s="351">
        <v>0.30077660000000001</v>
      </c>
      <c r="BF13" s="351">
        <v>0.29508030000000002</v>
      </c>
      <c r="BG13" s="351">
        <v>0.29000989999999999</v>
      </c>
      <c r="BH13" s="351">
        <v>0.2788332</v>
      </c>
      <c r="BI13" s="351">
        <v>0.2936414</v>
      </c>
      <c r="BJ13" s="351">
        <v>0.30539280000000002</v>
      </c>
      <c r="BK13" s="351">
        <v>0.28258</v>
      </c>
      <c r="BL13" s="351">
        <v>0.27794560000000001</v>
      </c>
      <c r="BM13" s="351">
        <v>0.28914659999999998</v>
      </c>
      <c r="BN13" s="351">
        <v>0.29990860000000003</v>
      </c>
      <c r="BO13" s="351">
        <v>0.316494</v>
      </c>
      <c r="BP13" s="351">
        <v>0.31129669999999998</v>
      </c>
      <c r="BQ13" s="351">
        <v>0.30576360000000002</v>
      </c>
      <c r="BR13" s="351">
        <v>0.29830420000000002</v>
      </c>
      <c r="BS13" s="351">
        <v>0.29327209999999998</v>
      </c>
      <c r="BT13" s="351">
        <v>0.28112799999999999</v>
      </c>
      <c r="BU13" s="351">
        <v>0.29658790000000002</v>
      </c>
      <c r="BV13" s="351">
        <v>0.30897269999999999</v>
      </c>
    </row>
    <row r="14" spans="1:74" x14ac:dyDescent="0.2">
      <c r="A14" s="616" t="s">
        <v>1142</v>
      </c>
      <c r="B14" s="617" t="s">
        <v>1143</v>
      </c>
      <c r="C14" s="213">
        <v>0.30412899999999998</v>
      </c>
      <c r="D14" s="213">
        <v>0.28389700000000001</v>
      </c>
      <c r="E14" s="213">
        <v>0.28851599999999999</v>
      </c>
      <c r="F14" s="213">
        <v>0.2838</v>
      </c>
      <c r="G14" s="213">
        <v>0.28522599999999998</v>
      </c>
      <c r="H14" s="213">
        <v>0.27233299999999999</v>
      </c>
      <c r="I14" s="213">
        <v>0.26896799999999998</v>
      </c>
      <c r="J14" s="213">
        <v>0.27232299999999998</v>
      </c>
      <c r="K14" s="213">
        <v>0.2732</v>
      </c>
      <c r="L14" s="213">
        <v>0.26519399999999999</v>
      </c>
      <c r="M14" s="213">
        <v>0.28063300000000002</v>
      </c>
      <c r="N14" s="213">
        <v>0.28725800000000001</v>
      </c>
      <c r="O14" s="213">
        <v>0.26629000000000003</v>
      </c>
      <c r="P14" s="213">
        <v>0.26167899999999999</v>
      </c>
      <c r="Q14" s="213">
        <v>0.29125800000000002</v>
      </c>
      <c r="R14" s="213">
        <v>0.30343300000000001</v>
      </c>
      <c r="S14" s="213">
        <v>0.29770999999999997</v>
      </c>
      <c r="T14" s="213">
        <v>0.28243299999999999</v>
      </c>
      <c r="U14" s="213">
        <v>0.29487099999999999</v>
      </c>
      <c r="V14" s="213">
        <v>0.27967700000000001</v>
      </c>
      <c r="W14" s="213">
        <v>0.23503299999999999</v>
      </c>
      <c r="X14" s="213">
        <v>0.29103200000000001</v>
      </c>
      <c r="Y14" s="213">
        <v>0.30120000000000002</v>
      </c>
      <c r="Z14" s="213">
        <v>0.31051600000000001</v>
      </c>
      <c r="AA14" s="213">
        <v>0.304226</v>
      </c>
      <c r="AB14" s="213">
        <v>0.27385700000000002</v>
      </c>
      <c r="AC14" s="213">
        <v>0.27574199999999999</v>
      </c>
      <c r="AD14" s="213">
        <v>0.28576699999999999</v>
      </c>
      <c r="AE14" s="213">
        <v>0.29167700000000002</v>
      </c>
      <c r="AF14" s="213">
        <v>0.28573300000000001</v>
      </c>
      <c r="AG14" s="213">
        <v>0.28635500000000003</v>
      </c>
      <c r="AH14" s="213">
        <v>0.29338700000000001</v>
      </c>
      <c r="AI14" s="213">
        <v>0.29403299999999999</v>
      </c>
      <c r="AJ14" s="213">
        <v>0.29429</v>
      </c>
      <c r="AK14" s="213">
        <v>0.31443300000000002</v>
      </c>
      <c r="AL14" s="213">
        <v>0.313</v>
      </c>
      <c r="AM14" s="213">
        <v>0.29183900000000002</v>
      </c>
      <c r="AN14" s="213">
        <v>0.28857100000000002</v>
      </c>
      <c r="AO14" s="213">
        <v>0.26148399999999999</v>
      </c>
      <c r="AP14" s="213">
        <v>0.2717</v>
      </c>
      <c r="AQ14" s="213">
        <v>0.28293600000000002</v>
      </c>
      <c r="AR14" s="213">
        <v>0.29016700000000001</v>
      </c>
      <c r="AS14" s="213">
        <v>0.28641899999999998</v>
      </c>
      <c r="AT14" s="213">
        <v>0.28412900000000002</v>
      </c>
      <c r="AU14" s="213">
        <v>0.28163300000000002</v>
      </c>
      <c r="AV14" s="213">
        <v>0.28090300000000001</v>
      </c>
      <c r="AW14" s="213">
        <v>0.28713300000000003</v>
      </c>
      <c r="AX14" s="213">
        <v>0.30293389999999998</v>
      </c>
      <c r="AY14" s="213">
        <v>0.27880959999999999</v>
      </c>
      <c r="AZ14" s="351">
        <v>0.27752179999999999</v>
      </c>
      <c r="BA14" s="351">
        <v>0.28097319999999998</v>
      </c>
      <c r="BB14" s="351">
        <v>0.29348750000000001</v>
      </c>
      <c r="BC14" s="351">
        <v>0.29249940000000002</v>
      </c>
      <c r="BD14" s="351">
        <v>0.29029899999999997</v>
      </c>
      <c r="BE14" s="351">
        <v>0.294352</v>
      </c>
      <c r="BF14" s="351">
        <v>0.29178660000000001</v>
      </c>
      <c r="BG14" s="351">
        <v>0.26862629999999998</v>
      </c>
      <c r="BH14" s="351">
        <v>0.27936090000000002</v>
      </c>
      <c r="BI14" s="351">
        <v>0.29225069999999997</v>
      </c>
      <c r="BJ14" s="351">
        <v>0.30784289999999997</v>
      </c>
      <c r="BK14" s="351">
        <v>0.28015709999999999</v>
      </c>
      <c r="BL14" s="351">
        <v>0.27543990000000002</v>
      </c>
      <c r="BM14" s="351">
        <v>0.27551949999999997</v>
      </c>
      <c r="BN14" s="351">
        <v>0.28866209999999998</v>
      </c>
      <c r="BO14" s="351">
        <v>0.28735169999999999</v>
      </c>
      <c r="BP14" s="351">
        <v>0.28444419999999998</v>
      </c>
      <c r="BQ14" s="351">
        <v>0.29039959999999998</v>
      </c>
      <c r="BR14" s="351">
        <v>0.28604869999999999</v>
      </c>
      <c r="BS14" s="351">
        <v>0.26243300000000003</v>
      </c>
      <c r="BT14" s="351">
        <v>0.27258009999999999</v>
      </c>
      <c r="BU14" s="351">
        <v>0.28692469999999998</v>
      </c>
      <c r="BV14" s="351">
        <v>0.30400680000000002</v>
      </c>
    </row>
    <row r="15" spans="1:74" x14ac:dyDescent="0.2">
      <c r="A15" s="616" t="s">
        <v>977</v>
      </c>
      <c r="B15" s="617" t="s">
        <v>971</v>
      </c>
      <c r="C15" s="213">
        <v>-0.239258</v>
      </c>
      <c r="D15" s="213">
        <v>-0.151724</v>
      </c>
      <c r="E15" s="213">
        <v>6.5838999999999995E-2</v>
      </c>
      <c r="F15" s="213">
        <v>0.226301</v>
      </c>
      <c r="G15" s="213">
        <v>0.27896799999999999</v>
      </c>
      <c r="H15" s="213">
        <v>0.28889999999999999</v>
      </c>
      <c r="I15" s="213">
        <v>0.28071000000000002</v>
      </c>
      <c r="J15" s="213">
        <v>0.25670900000000002</v>
      </c>
      <c r="K15" s="213">
        <v>6.6365999999999994E-2</v>
      </c>
      <c r="L15" s="213">
        <v>-8.4548999999999999E-2</v>
      </c>
      <c r="M15" s="213">
        <v>-0.24423300000000001</v>
      </c>
      <c r="N15" s="213">
        <v>-0.26828999999999997</v>
      </c>
      <c r="O15" s="213">
        <v>-0.212613</v>
      </c>
      <c r="P15" s="213">
        <v>-0.14099999999999999</v>
      </c>
      <c r="Q15" s="213">
        <v>8.9095999999999995E-2</v>
      </c>
      <c r="R15" s="213">
        <v>0.25023400000000001</v>
      </c>
      <c r="S15" s="213">
        <v>0.27825699999999998</v>
      </c>
      <c r="T15" s="213">
        <v>0.29433399999999998</v>
      </c>
      <c r="U15" s="213">
        <v>0.264903</v>
      </c>
      <c r="V15" s="213">
        <v>0.23622599999999999</v>
      </c>
      <c r="W15" s="213">
        <v>-3.9667000000000001E-2</v>
      </c>
      <c r="X15" s="213">
        <v>-8.0419000000000004E-2</v>
      </c>
      <c r="Y15" s="213">
        <v>-0.27500000000000002</v>
      </c>
      <c r="Z15" s="213">
        <v>-0.30809700000000001</v>
      </c>
      <c r="AA15" s="213">
        <v>-0.21190300000000001</v>
      </c>
      <c r="AB15" s="213">
        <v>-0.164464</v>
      </c>
      <c r="AC15" s="213">
        <v>5.2547999999999997E-2</v>
      </c>
      <c r="AD15" s="213">
        <v>0.20149900000000001</v>
      </c>
      <c r="AE15" s="213">
        <v>0.25938800000000001</v>
      </c>
      <c r="AF15" s="213">
        <v>0.26240000000000002</v>
      </c>
      <c r="AG15" s="213">
        <v>0.25729099999999999</v>
      </c>
      <c r="AH15" s="213">
        <v>0.26738600000000001</v>
      </c>
      <c r="AI15" s="213">
        <v>5.5133000000000001E-2</v>
      </c>
      <c r="AJ15" s="213">
        <v>-0.116162</v>
      </c>
      <c r="AK15" s="213">
        <v>-0.22069900000000001</v>
      </c>
      <c r="AL15" s="213">
        <v>-0.24851699999999999</v>
      </c>
      <c r="AM15" s="213">
        <v>-0.21635499999999999</v>
      </c>
      <c r="AN15" s="213">
        <v>-0.12471400000000001</v>
      </c>
      <c r="AO15" s="213">
        <v>7.4064000000000005E-2</v>
      </c>
      <c r="AP15" s="213">
        <v>0.232733</v>
      </c>
      <c r="AQ15" s="213">
        <v>0.284387</v>
      </c>
      <c r="AR15" s="213">
        <v>0.264233</v>
      </c>
      <c r="AS15" s="213">
        <v>0.26719399999999999</v>
      </c>
      <c r="AT15" s="213">
        <v>0.220194</v>
      </c>
      <c r="AU15" s="213">
        <v>5.4033999999999999E-2</v>
      </c>
      <c r="AV15" s="213">
        <v>-0.12745100000000001</v>
      </c>
      <c r="AW15" s="213">
        <v>-0.314299</v>
      </c>
      <c r="AX15" s="213">
        <v>-0.26057150000000001</v>
      </c>
      <c r="AY15" s="213">
        <v>-0.193773</v>
      </c>
      <c r="AZ15" s="351">
        <v>-0.1185638</v>
      </c>
      <c r="BA15" s="351">
        <v>7.5407799999999997E-2</v>
      </c>
      <c r="BB15" s="351">
        <v>0.2342436</v>
      </c>
      <c r="BC15" s="351">
        <v>0.27872360000000002</v>
      </c>
      <c r="BD15" s="351">
        <v>0.27743659999999998</v>
      </c>
      <c r="BE15" s="351">
        <v>0.27047840000000001</v>
      </c>
      <c r="BF15" s="351">
        <v>0.24906519999999999</v>
      </c>
      <c r="BG15" s="351">
        <v>3.5095500000000002E-2</v>
      </c>
      <c r="BH15" s="351">
        <v>-9.4116400000000003E-2</v>
      </c>
      <c r="BI15" s="351">
        <v>-0.25036340000000001</v>
      </c>
      <c r="BJ15" s="351">
        <v>-0.26057150000000001</v>
      </c>
      <c r="BK15" s="351">
        <v>-0.193773</v>
      </c>
      <c r="BL15" s="351">
        <v>-0.1185638</v>
      </c>
      <c r="BM15" s="351">
        <v>7.5407799999999997E-2</v>
      </c>
      <c r="BN15" s="351">
        <v>0.2342436</v>
      </c>
      <c r="BO15" s="351">
        <v>0.27872360000000002</v>
      </c>
      <c r="BP15" s="351">
        <v>0.27743659999999998</v>
      </c>
      <c r="BQ15" s="351">
        <v>0.27047840000000001</v>
      </c>
      <c r="BR15" s="351">
        <v>0.24906519999999999</v>
      </c>
      <c r="BS15" s="351">
        <v>3.5095500000000002E-2</v>
      </c>
      <c r="BT15" s="351">
        <v>-9.4116400000000003E-2</v>
      </c>
      <c r="BU15" s="351">
        <v>-0.25036340000000001</v>
      </c>
      <c r="BV15" s="351">
        <v>-0.26057150000000001</v>
      </c>
    </row>
    <row r="16" spans="1:74" x14ac:dyDescent="0.2">
      <c r="A16" s="616"/>
      <c r="B16" s="155" t="s">
        <v>978</v>
      </c>
      <c r="C16" s="161"/>
      <c r="D16" s="161"/>
      <c r="E16" s="161"/>
      <c r="F16" s="161"/>
      <c r="G16" s="161"/>
      <c r="H16" s="161"/>
      <c r="I16" s="161"/>
      <c r="J16" s="161"/>
      <c r="K16" s="161"/>
      <c r="L16" s="161"/>
      <c r="M16" s="161"/>
      <c r="N16" s="161"/>
      <c r="O16" s="161"/>
      <c r="P16" s="161"/>
      <c r="Q16" s="161"/>
      <c r="R16" s="161"/>
      <c r="S16" s="161"/>
      <c r="T16" s="161"/>
      <c r="U16" s="161"/>
      <c r="V16" s="161"/>
      <c r="W16" s="161"/>
      <c r="X16" s="161"/>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1"/>
      <c r="AY16" s="161"/>
      <c r="AZ16" s="399"/>
      <c r="BA16" s="399"/>
      <c r="BB16" s="399"/>
      <c r="BC16" s="399"/>
      <c r="BD16" s="399"/>
      <c r="BE16" s="399"/>
      <c r="BF16" s="399"/>
      <c r="BG16" s="399"/>
      <c r="BH16" s="399"/>
      <c r="BI16" s="399"/>
      <c r="BJ16" s="399"/>
      <c r="BK16" s="399"/>
      <c r="BL16" s="399"/>
      <c r="BM16" s="399"/>
      <c r="BN16" s="399"/>
      <c r="BO16" s="399"/>
      <c r="BP16" s="399"/>
      <c r="BQ16" s="399"/>
      <c r="BR16" s="399"/>
      <c r="BS16" s="399"/>
      <c r="BT16" s="399"/>
      <c r="BU16" s="399"/>
      <c r="BV16" s="399"/>
    </row>
    <row r="17" spans="1:74" x14ac:dyDescent="0.2">
      <c r="A17" s="616" t="s">
        <v>979</v>
      </c>
      <c r="B17" s="617" t="s">
        <v>973</v>
      </c>
      <c r="C17" s="213">
        <v>-2.1484E-2</v>
      </c>
      <c r="D17" s="213">
        <v>-2.1482999999999999E-2</v>
      </c>
      <c r="E17" s="213">
        <v>-2.1323000000000002E-2</v>
      </c>
      <c r="F17" s="213">
        <v>-2.06E-2</v>
      </c>
      <c r="G17" s="213">
        <v>-2.1451999999999999E-2</v>
      </c>
      <c r="H17" s="213">
        <v>-2.2266999999999999E-2</v>
      </c>
      <c r="I17" s="213">
        <v>-2.1419000000000001E-2</v>
      </c>
      <c r="J17" s="213">
        <v>-2.171E-2</v>
      </c>
      <c r="K17" s="213">
        <v>-2.1732999999999999E-2</v>
      </c>
      <c r="L17" s="213">
        <v>-2.1548000000000001E-2</v>
      </c>
      <c r="M17" s="213">
        <v>-2.1867000000000001E-2</v>
      </c>
      <c r="N17" s="213">
        <v>-2.2452E-2</v>
      </c>
      <c r="O17" s="213">
        <v>-2.2225999999999999E-2</v>
      </c>
      <c r="P17" s="213">
        <v>-2.1749999999999999E-2</v>
      </c>
      <c r="Q17" s="213">
        <v>-2.1936000000000001E-2</v>
      </c>
      <c r="R17" s="213">
        <v>-2.0799999999999999E-2</v>
      </c>
      <c r="S17" s="213">
        <v>-2.1323000000000002E-2</v>
      </c>
      <c r="T17" s="213">
        <v>-2.18E-2</v>
      </c>
      <c r="U17" s="213">
        <v>-2.1354999999999999E-2</v>
      </c>
      <c r="V17" s="213">
        <v>-2.2484000000000001E-2</v>
      </c>
      <c r="W17" s="213">
        <v>-2.18E-2</v>
      </c>
      <c r="X17" s="213">
        <v>-2.1676999999999998E-2</v>
      </c>
      <c r="Y17" s="213">
        <v>-2.2433000000000002E-2</v>
      </c>
      <c r="Z17" s="213">
        <v>-2.1516E-2</v>
      </c>
      <c r="AA17" s="213">
        <v>-2.1065E-2</v>
      </c>
      <c r="AB17" s="213">
        <v>-2.0428999999999999E-2</v>
      </c>
      <c r="AC17" s="213">
        <v>-2.0129000000000001E-2</v>
      </c>
      <c r="AD17" s="213">
        <v>-2.0333E-2</v>
      </c>
      <c r="AE17" s="213">
        <v>-2.1580999999999999E-2</v>
      </c>
      <c r="AF17" s="213">
        <v>-2.1132999999999999E-2</v>
      </c>
      <c r="AG17" s="213">
        <v>-2.1807E-2</v>
      </c>
      <c r="AH17" s="213">
        <v>-2.2225999999999999E-2</v>
      </c>
      <c r="AI17" s="213">
        <v>-2.0767000000000001E-2</v>
      </c>
      <c r="AJ17" s="213">
        <v>-2.0032000000000001E-2</v>
      </c>
      <c r="AK17" s="213">
        <v>-2.0433E-2</v>
      </c>
      <c r="AL17" s="213">
        <v>-1.9903000000000001E-2</v>
      </c>
      <c r="AM17" s="213">
        <v>-2.0160999999999998E-2</v>
      </c>
      <c r="AN17" s="213">
        <v>-2.0714E-2</v>
      </c>
      <c r="AO17" s="213">
        <v>-1.9193999999999999E-2</v>
      </c>
      <c r="AP17" s="213">
        <v>-1.9833E-2</v>
      </c>
      <c r="AQ17" s="213">
        <v>-2.0289999999999999E-2</v>
      </c>
      <c r="AR17" s="213">
        <v>-2.1132999999999999E-2</v>
      </c>
      <c r="AS17" s="213">
        <v>-2.1225999999999998E-2</v>
      </c>
      <c r="AT17" s="213">
        <v>-2.0903000000000001E-2</v>
      </c>
      <c r="AU17" s="213">
        <v>-2.01E-2</v>
      </c>
      <c r="AV17" s="213">
        <v>-2.0645E-2</v>
      </c>
      <c r="AW17" s="213">
        <v>-2.1100000000000001E-2</v>
      </c>
      <c r="AX17" s="213">
        <v>-1.99124E-2</v>
      </c>
      <c r="AY17" s="213">
        <v>-2.0270699999999999E-2</v>
      </c>
      <c r="AZ17" s="351">
        <v>-2.0102499999999999E-2</v>
      </c>
      <c r="BA17" s="351">
        <v>-2.0655099999999999E-2</v>
      </c>
      <c r="BB17" s="351">
        <v>-2.0615600000000001E-2</v>
      </c>
      <c r="BC17" s="351">
        <v>-2.0587500000000002E-2</v>
      </c>
      <c r="BD17" s="351">
        <v>-2.1349300000000002E-2</v>
      </c>
      <c r="BE17" s="351">
        <v>-2.0489899999999998E-2</v>
      </c>
      <c r="BF17" s="351">
        <v>-2.1281899999999999E-2</v>
      </c>
      <c r="BG17" s="351">
        <v>-1.9449600000000001E-2</v>
      </c>
      <c r="BH17" s="351">
        <v>-2.0144499999999999E-2</v>
      </c>
      <c r="BI17" s="351">
        <v>-2.0985899999999998E-2</v>
      </c>
      <c r="BJ17" s="351">
        <v>-2.07368E-2</v>
      </c>
      <c r="BK17" s="351">
        <v>-2.0345200000000001E-2</v>
      </c>
      <c r="BL17" s="351">
        <v>-2.02816E-2</v>
      </c>
      <c r="BM17" s="351">
        <v>-2.04703E-2</v>
      </c>
      <c r="BN17" s="351">
        <v>-2.0269300000000001E-2</v>
      </c>
      <c r="BO17" s="351">
        <v>-2.0606699999999999E-2</v>
      </c>
      <c r="BP17" s="351">
        <v>-2.11223E-2</v>
      </c>
      <c r="BQ17" s="351">
        <v>-2.06591E-2</v>
      </c>
      <c r="BR17" s="351">
        <v>-2.1109900000000001E-2</v>
      </c>
      <c r="BS17" s="351">
        <v>-2.0153899999999999E-2</v>
      </c>
      <c r="BT17" s="351">
        <v>-2.03378E-2</v>
      </c>
      <c r="BU17" s="351">
        <v>-2.08319E-2</v>
      </c>
      <c r="BV17" s="351">
        <v>-2.0955700000000001E-2</v>
      </c>
    </row>
    <row r="18" spans="1:74" x14ac:dyDescent="0.2">
      <c r="A18" s="616"/>
      <c r="B18" s="617"/>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161"/>
      <c r="AZ18" s="399"/>
      <c r="BA18" s="399"/>
      <c r="BB18" s="399"/>
      <c r="BC18" s="399"/>
      <c r="BD18" s="399"/>
      <c r="BE18" s="399"/>
      <c r="BF18" s="399"/>
      <c r="BG18" s="399"/>
      <c r="BH18" s="399"/>
      <c r="BI18" s="399"/>
      <c r="BJ18" s="399"/>
      <c r="BK18" s="399"/>
      <c r="BL18" s="399"/>
      <c r="BM18" s="399"/>
      <c r="BN18" s="399"/>
      <c r="BO18" s="399"/>
      <c r="BP18" s="399"/>
      <c r="BQ18" s="399"/>
      <c r="BR18" s="399"/>
      <c r="BS18" s="399"/>
      <c r="BT18" s="399"/>
      <c r="BU18" s="399"/>
      <c r="BV18" s="399"/>
    </row>
    <row r="19" spans="1:74" x14ac:dyDescent="0.2">
      <c r="A19" s="615"/>
      <c r="B19" s="155" t="s">
        <v>980</v>
      </c>
      <c r="C19" s="161"/>
      <c r="D19" s="161"/>
      <c r="E19" s="161"/>
      <c r="F19" s="161"/>
      <c r="G19" s="161"/>
      <c r="H19" s="161"/>
      <c r="I19" s="161"/>
      <c r="J19" s="161"/>
      <c r="K19" s="161"/>
      <c r="L19" s="161"/>
      <c r="M19" s="161"/>
      <c r="N19" s="161"/>
      <c r="O19" s="161"/>
      <c r="P19" s="161"/>
      <c r="Q19" s="161"/>
      <c r="R19" s="161"/>
      <c r="S19" s="161"/>
      <c r="T19" s="161"/>
      <c r="U19" s="161"/>
      <c r="V19" s="161"/>
      <c r="W19" s="161"/>
      <c r="X19" s="161"/>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161"/>
      <c r="AU19" s="161"/>
      <c r="AV19" s="161"/>
      <c r="AW19" s="161"/>
      <c r="AX19" s="161"/>
      <c r="AY19" s="161"/>
      <c r="AZ19" s="399"/>
      <c r="BA19" s="399"/>
      <c r="BB19" s="399"/>
      <c r="BC19" s="399"/>
      <c r="BD19" s="399"/>
      <c r="BE19" s="399"/>
      <c r="BF19" s="399"/>
      <c r="BG19" s="399"/>
      <c r="BH19" s="399"/>
      <c r="BI19" s="399"/>
      <c r="BJ19" s="399"/>
      <c r="BK19" s="399"/>
      <c r="BL19" s="399"/>
      <c r="BM19" s="399"/>
      <c r="BN19" s="399"/>
      <c r="BO19" s="399"/>
      <c r="BP19" s="399"/>
      <c r="BQ19" s="399"/>
      <c r="BR19" s="399"/>
      <c r="BS19" s="399"/>
      <c r="BT19" s="399"/>
      <c r="BU19" s="399"/>
      <c r="BV19" s="399"/>
    </row>
    <row r="20" spans="1:74" x14ac:dyDescent="0.2">
      <c r="A20" s="616" t="s">
        <v>981</v>
      </c>
      <c r="B20" s="617" t="s">
        <v>982</v>
      </c>
      <c r="C20" s="213">
        <v>-8.2807000000000006E-2</v>
      </c>
      <c r="D20" s="213">
        <v>-7.5759000000000007E-2</v>
      </c>
      <c r="E20" s="213">
        <v>-8.4584999999999994E-2</v>
      </c>
      <c r="F20" s="213">
        <v>-8.5793999999999995E-2</v>
      </c>
      <c r="G20" s="213">
        <v>-9.2497999999999997E-2</v>
      </c>
      <c r="H20" s="213">
        <v>-8.0776000000000001E-2</v>
      </c>
      <c r="I20" s="213">
        <v>-9.0852000000000002E-2</v>
      </c>
      <c r="J20" s="213">
        <v>-0.105335</v>
      </c>
      <c r="K20" s="213">
        <v>-0.116413</v>
      </c>
      <c r="L20" s="213">
        <v>-9.1025999999999996E-2</v>
      </c>
      <c r="M20" s="213">
        <v>-9.1443999999999998E-2</v>
      </c>
      <c r="N20" s="213">
        <v>-0.13924700000000001</v>
      </c>
      <c r="O20" s="213">
        <v>-0.13771600000000001</v>
      </c>
      <c r="P20" s="213">
        <v>-0.15329499999999999</v>
      </c>
      <c r="Q20" s="213">
        <v>-0.16963600000000001</v>
      </c>
      <c r="R20" s="213">
        <v>-0.176067</v>
      </c>
      <c r="S20" s="213">
        <v>-0.19095999999999999</v>
      </c>
      <c r="T20" s="213">
        <v>-0.11909500000000001</v>
      </c>
      <c r="U20" s="213">
        <v>-0.19223899999999999</v>
      </c>
      <c r="V20" s="213">
        <v>-0.187523</v>
      </c>
      <c r="W20" s="213">
        <v>-0.22050400000000001</v>
      </c>
      <c r="X20" s="213">
        <v>-0.13878499999999999</v>
      </c>
      <c r="Y20" s="213">
        <v>-0.24393899999999999</v>
      </c>
      <c r="Z20" s="213">
        <v>-0.20061000000000001</v>
      </c>
      <c r="AA20" s="213">
        <v>-0.184973</v>
      </c>
      <c r="AB20" s="213">
        <v>-0.24562999999999999</v>
      </c>
      <c r="AC20" s="213">
        <v>-0.21654799999999999</v>
      </c>
      <c r="AD20" s="213">
        <v>-0.30287500000000001</v>
      </c>
      <c r="AE20" s="213">
        <v>-0.284306</v>
      </c>
      <c r="AF20" s="213">
        <v>-0.26764500000000002</v>
      </c>
      <c r="AG20" s="213">
        <v>-0.210894</v>
      </c>
      <c r="AH20" s="213">
        <v>-0.28439799999999998</v>
      </c>
      <c r="AI20" s="213">
        <v>-0.285329</v>
      </c>
      <c r="AJ20" s="213">
        <v>-0.26346900000000001</v>
      </c>
      <c r="AK20" s="213">
        <v>-0.27021800000000001</v>
      </c>
      <c r="AL20" s="213">
        <v>-0.257023</v>
      </c>
      <c r="AM20" s="213">
        <v>-0.321191</v>
      </c>
      <c r="AN20" s="213">
        <v>-0.24142</v>
      </c>
      <c r="AO20" s="213">
        <v>-0.244232</v>
      </c>
      <c r="AP20" s="213">
        <v>-0.25165999999999999</v>
      </c>
      <c r="AQ20" s="213">
        <v>-0.27981400000000001</v>
      </c>
      <c r="AR20" s="213">
        <v>-0.27490900000000001</v>
      </c>
      <c r="AS20" s="213">
        <v>-0.269146</v>
      </c>
      <c r="AT20" s="213">
        <v>-0.31704199999999999</v>
      </c>
      <c r="AU20" s="213">
        <v>-0.246417</v>
      </c>
      <c r="AV20" s="213">
        <v>-0.31359100000000001</v>
      </c>
      <c r="AW20" s="213">
        <v>-0.32385700000000001</v>
      </c>
      <c r="AX20" s="213">
        <v>-0.36975150000000001</v>
      </c>
      <c r="AY20" s="213">
        <v>-0.26988450000000003</v>
      </c>
      <c r="AZ20" s="351">
        <v>-0.2706422</v>
      </c>
      <c r="BA20" s="351">
        <v>-0.26373930000000001</v>
      </c>
      <c r="BB20" s="351">
        <v>-0.3080561</v>
      </c>
      <c r="BC20" s="351">
        <v>-0.32342130000000002</v>
      </c>
      <c r="BD20" s="351">
        <v>-0.33344299999999999</v>
      </c>
      <c r="BE20" s="351">
        <v>-0.32547670000000001</v>
      </c>
      <c r="BF20" s="351">
        <v>-0.34029969999999998</v>
      </c>
      <c r="BG20" s="351">
        <v>-0.34302719999999998</v>
      </c>
      <c r="BH20" s="351">
        <v>-0.3284067</v>
      </c>
      <c r="BI20" s="351">
        <v>-0.32953779999999999</v>
      </c>
      <c r="BJ20" s="351">
        <v>-0.38541639999999999</v>
      </c>
      <c r="BK20" s="351">
        <v>-0.33483079999999998</v>
      </c>
      <c r="BL20" s="351">
        <v>-0.3502325</v>
      </c>
      <c r="BM20" s="351">
        <v>-0.34111970000000003</v>
      </c>
      <c r="BN20" s="351">
        <v>-0.37849969999999999</v>
      </c>
      <c r="BO20" s="351">
        <v>-0.37564959999999997</v>
      </c>
      <c r="BP20" s="351">
        <v>-0.36258390000000001</v>
      </c>
      <c r="BQ20" s="351">
        <v>-0.35214980000000001</v>
      </c>
      <c r="BR20" s="351">
        <v>-0.3690271</v>
      </c>
      <c r="BS20" s="351">
        <v>-0.37537749999999998</v>
      </c>
      <c r="BT20" s="351">
        <v>-0.35935869999999998</v>
      </c>
      <c r="BU20" s="351">
        <v>-0.38805909999999999</v>
      </c>
      <c r="BV20" s="351">
        <v>-0.44329990000000002</v>
      </c>
    </row>
    <row r="21" spans="1:74" x14ac:dyDescent="0.2">
      <c r="A21" s="616" t="s">
        <v>983</v>
      </c>
      <c r="B21" s="617" t="s">
        <v>992</v>
      </c>
      <c r="C21" s="213">
        <v>-0.70120400000000005</v>
      </c>
      <c r="D21" s="213">
        <v>-0.66364800000000002</v>
      </c>
      <c r="E21" s="213">
        <v>-0.54281100000000004</v>
      </c>
      <c r="F21" s="213">
        <v>-0.58425000000000005</v>
      </c>
      <c r="G21" s="213">
        <v>-0.74161600000000005</v>
      </c>
      <c r="H21" s="213">
        <v>-0.65653700000000004</v>
      </c>
      <c r="I21" s="213">
        <v>-0.63570000000000004</v>
      </c>
      <c r="J21" s="213">
        <v>-0.54196800000000001</v>
      </c>
      <c r="K21" s="213">
        <v>-0.53085700000000002</v>
      </c>
      <c r="L21" s="213">
        <v>-0.728043</v>
      </c>
      <c r="M21" s="213">
        <v>-0.66368300000000002</v>
      </c>
      <c r="N21" s="213">
        <v>-0.88667200000000002</v>
      </c>
      <c r="O21" s="213">
        <v>-0.85418300000000003</v>
      </c>
      <c r="P21" s="213">
        <v>-0.72855899999999996</v>
      </c>
      <c r="Q21" s="213">
        <v>-0.80412899999999998</v>
      </c>
      <c r="R21" s="213">
        <v>-0.80268200000000001</v>
      </c>
      <c r="S21" s="213">
        <v>-0.73609599999999997</v>
      </c>
      <c r="T21" s="213">
        <v>-0.63729000000000002</v>
      </c>
      <c r="U21" s="213">
        <v>-0.68186100000000005</v>
      </c>
      <c r="V21" s="213">
        <v>-0.593638</v>
      </c>
      <c r="W21" s="213">
        <v>-0.78761599999999998</v>
      </c>
      <c r="X21" s="213">
        <v>-0.90434800000000004</v>
      </c>
      <c r="Y21" s="213">
        <v>-0.75348999999999999</v>
      </c>
      <c r="Z21" s="213">
        <v>-0.80307700000000004</v>
      </c>
      <c r="AA21" s="213">
        <v>-0.60976799999999998</v>
      </c>
      <c r="AB21" s="213">
        <v>-0.62160599999999999</v>
      </c>
      <c r="AC21" s="213">
        <v>-0.71706999999999999</v>
      </c>
      <c r="AD21" s="213">
        <v>-0.73491899999999999</v>
      </c>
      <c r="AE21" s="213">
        <v>-0.86770599999999998</v>
      </c>
      <c r="AF21" s="213">
        <v>-0.77149299999999998</v>
      </c>
      <c r="AG21" s="213">
        <v>-0.94977900000000004</v>
      </c>
      <c r="AH21" s="213">
        <v>-0.91164299999999998</v>
      </c>
      <c r="AI21" s="213">
        <v>-0.69972199999999996</v>
      </c>
      <c r="AJ21" s="213">
        <v>-0.78050200000000003</v>
      </c>
      <c r="AK21" s="213">
        <v>-0.86913300000000004</v>
      </c>
      <c r="AL21" s="213">
        <v>-0.95758699999999997</v>
      </c>
      <c r="AM21" s="213">
        <v>-0.76570099999999996</v>
      </c>
      <c r="AN21" s="213">
        <v>-0.74388600000000005</v>
      </c>
      <c r="AO21" s="213">
        <v>-0.72658</v>
      </c>
      <c r="AP21" s="213">
        <v>-0.96601899999999996</v>
      </c>
      <c r="AQ21" s="213">
        <v>-0.94170399999999999</v>
      </c>
      <c r="AR21" s="213">
        <v>-1.0596179999999999</v>
      </c>
      <c r="AS21" s="213">
        <v>-1.0245470000000001</v>
      </c>
      <c r="AT21" s="213">
        <v>-0.89581699999999997</v>
      </c>
      <c r="AU21" s="213">
        <v>-0.99429599999999996</v>
      </c>
      <c r="AV21" s="213">
        <v>-1.0492239999999999</v>
      </c>
      <c r="AW21" s="213">
        <v>-1.0588789999999999</v>
      </c>
      <c r="AX21" s="213">
        <v>-1.0569032258</v>
      </c>
      <c r="AY21" s="213">
        <v>-1.1082476129000001</v>
      </c>
      <c r="AZ21" s="351">
        <v>-1.169246</v>
      </c>
      <c r="BA21" s="351">
        <v>-1.1579090000000001</v>
      </c>
      <c r="BB21" s="351">
        <v>-1.220289</v>
      </c>
      <c r="BC21" s="351">
        <v>-1.2746710000000001</v>
      </c>
      <c r="BD21" s="351">
        <v>-1.2137929999999999</v>
      </c>
      <c r="BE21" s="351">
        <v>-1.18222</v>
      </c>
      <c r="BF21" s="351">
        <v>-1.147268</v>
      </c>
      <c r="BG21" s="351">
        <v>-1.1318839999999999</v>
      </c>
      <c r="BH21" s="351">
        <v>-1.146911</v>
      </c>
      <c r="BI21" s="351">
        <v>-1.1084639999999999</v>
      </c>
      <c r="BJ21" s="351">
        <v>-1.120501</v>
      </c>
      <c r="BK21" s="351">
        <v>-0.91767109999999996</v>
      </c>
      <c r="BL21" s="351">
        <v>-0.95983560000000001</v>
      </c>
      <c r="BM21" s="351">
        <v>-0.98102400000000001</v>
      </c>
      <c r="BN21" s="351">
        <v>-1.0864199999999999</v>
      </c>
      <c r="BO21" s="351">
        <v>-1.169702</v>
      </c>
      <c r="BP21" s="351">
        <v>-1.148981</v>
      </c>
      <c r="BQ21" s="351">
        <v>-1.1232869999999999</v>
      </c>
      <c r="BR21" s="351">
        <v>-1.1546099999999999</v>
      </c>
      <c r="BS21" s="351">
        <v>-1.1098840000000001</v>
      </c>
      <c r="BT21" s="351">
        <v>-1.1161559999999999</v>
      </c>
      <c r="BU21" s="351">
        <v>-1.0975459999999999</v>
      </c>
      <c r="BV21" s="351">
        <v>-1.1118030000000001</v>
      </c>
    </row>
    <row r="22" spans="1:74" x14ac:dyDescent="0.2">
      <c r="A22" s="616" t="s">
        <v>984</v>
      </c>
      <c r="B22" s="617" t="s">
        <v>985</v>
      </c>
      <c r="C22" s="213">
        <v>-5.4113000000000001E-2</v>
      </c>
      <c r="D22" s="213">
        <v>-4.2937999999999997E-2</v>
      </c>
      <c r="E22" s="213">
        <v>-9.7968E-2</v>
      </c>
      <c r="F22" s="213">
        <v>-0.12845400000000001</v>
      </c>
      <c r="G22" s="213">
        <v>-0.142425</v>
      </c>
      <c r="H22" s="213">
        <v>-9.2171000000000003E-2</v>
      </c>
      <c r="I22" s="213">
        <v>-8.0568000000000001E-2</v>
      </c>
      <c r="J22" s="213">
        <v>-6.2594999999999998E-2</v>
      </c>
      <c r="K22" s="213">
        <v>-0.10978499999999999</v>
      </c>
      <c r="L22" s="213">
        <v>-9.3952999999999995E-2</v>
      </c>
      <c r="M22" s="213">
        <v>-0.120063</v>
      </c>
      <c r="N22" s="213">
        <v>-7.2202000000000002E-2</v>
      </c>
      <c r="O22" s="213">
        <v>-1.7735999999999998E-2</v>
      </c>
      <c r="P22" s="213">
        <v>-8.4909999999999999E-2</v>
      </c>
      <c r="Q22" s="213">
        <v>-0.144922</v>
      </c>
      <c r="R22" s="213">
        <v>-0.158522</v>
      </c>
      <c r="S22" s="213">
        <v>-9.1484999999999997E-2</v>
      </c>
      <c r="T22" s="213">
        <v>-0.13181499999999999</v>
      </c>
      <c r="U22" s="213">
        <v>-8.3065E-2</v>
      </c>
      <c r="V22" s="213">
        <v>-0.13978399999999999</v>
      </c>
      <c r="W22" s="213">
        <v>-9.9971000000000004E-2</v>
      </c>
      <c r="X22" s="213">
        <v>-7.9181000000000001E-2</v>
      </c>
      <c r="Y22" s="213">
        <v>-0.12547</v>
      </c>
      <c r="Z22" s="213">
        <v>-0.13306699999999999</v>
      </c>
      <c r="AA22" s="213">
        <v>-0.20010900000000001</v>
      </c>
      <c r="AB22" s="213">
        <v>-0.137271</v>
      </c>
      <c r="AC22" s="213">
        <v>-0.121147</v>
      </c>
      <c r="AD22" s="213">
        <v>-0.233844</v>
      </c>
      <c r="AE22" s="213">
        <v>-0.20894399999999999</v>
      </c>
      <c r="AF22" s="213">
        <v>-0.20555799999999999</v>
      </c>
      <c r="AG22" s="213">
        <v>-0.17005400000000001</v>
      </c>
      <c r="AH22" s="213">
        <v>-0.145651</v>
      </c>
      <c r="AI22" s="213">
        <v>-0.24294499999999999</v>
      </c>
      <c r="AJ22" s="213">
        <v>-0.193769</v>
      </c>
      <c r="AK22" s="213">
        <v>-0.15851499999999999</v>
      </c>
      <c r="AL22" s="213">
        <v>-6.5434000000000006E-2</v>
      </c>
      <c r="AM22" s="213">
        <v>-9.2113E-2</v>
      </c>
      <c r="AN22" s="213">
        <v>-0.12164899999999999</v>
      </c>
      <c r="AO22" s="213">
        <v>-0.20775399999999999</v>
      </c>
      <c r="AP22" s="213">
        <v>-0.27109299999999997</v>
      </c>
      <c r="AQ22" s="213">
        <v>-0.239811</v>
      </c>
      <c r="AR22" s="213">
        <v>-0.25495099999999998</v>
      </c>
      <c r="AS22" s="213">
        <v>-0.23280999999999999</v>
      </c>
      <c r="AT22" s="213">
        <v>-0.274922</v>
      </c>
      <c r="AU22" s="213">
        <v>-0.28055999999999998</v>
      </c>
      <c r="AV22" s="213">
        <v>-0.28055000000000002</v>
      </c>
      <c r="AW22" s="213">
        <v>-0.25242300000000001</v>
      </c>
      <c r="AX22" s="213">
        <v>-0.31089410000000001</v>
      </c>
      <c r="AY22" s="213">
        <v>-0.34197610000000001</v>
      </c>
      <c r="AZ22" s="351">
        <v>-0.33313979999999999</v>
      </c>
      <c r="BA22" s="351">
        <v>-0.32984170000000002</v>
      </c>
      <c r="BB22" s="351">
        <v>-0.3254823</v>
      </c>
      <c r="BC22" s="351">
        <v>-0.30827480000000002</v>
      </c>
      <c r="BD22" s="351">
        <v>-0.33830110000000002</v>
      </c>
      <c r="BE22" s="351">
        <v>-0.3208473</v>
      </c>
      <c r="BF22" s="351">
        <v>-0.32437870000000002</v>
      </c>
      <c r="BG22" s="351">
        <v>-0.32785740000000002</v>
      </c>
      <c r="BH22" s="351">
        <v>-0.36949369999999998</v>
      </c>
      <c r="BI22" s="351">
        <v>-0.2924484</v>
      </c>
      <c r="BJ22" s="351">
        <v>-0.28472029999999998</v>
      </c>
      <c r="BK22" s="351">
        <v>-0.29166219999999998</v>
      </c>
      <c r="BL22" s="351">
        <v>-0.29244930000000002</v>
      </c>
      <c r="BM22" s="351">
        <v>-0.2994539</v>
      </c>
      <c r="BN22" s="351">
        <v>-0.3002378</v>
      </c>
      <c r="BO22" s="351">
        <v>-0.28608129999999998</v>
      </c>
      <c r="BP22" s="351">
        <v>-0.32323639999999998</v>
      </c>
      <c r="BQ22" s="351">
        <v>-0.30704110000000001</v>
      </c>
      <c r="BR22" s="351">
        <v>-0.32198769999999999</v>
      </c>
      <c r="BS22" s="351">
        <v>-0.33019850000000001</v>
      </c>
      <c r="BT22" s="351">
        <v>-0.38120219999999999</v>
      </c>
      <c r="BU22" s="351">
        <v>-0.30682150000000002</v>
      </c>
      <c r="BV22" s="351">
        <v>-0.30026239999999998</v>
      </c>
    </row>
    <row r="23" spans="1:74" x14ac:dyDescent="0.2">
      <c r="A23" s="616" t="s">
        <v>185</v>
      </c>
      <c r="B23" s="617" t="s">
        <v>986</v>
      </c>
      <c r="C23" s="213">
        <v>-0.18809500000000001</v>
      </c>
      <c r="D23" s="213">
        <v>-0.212949</v>
      </c>
      <c r="E23" s="213">
        <v>-0.199797</v>
      </c>
      <c r="F23" s="213">
        <v>-0.20981900000000001</v>
      </c>
      <c r="G23" s="213">
        <v>-0.218667</v>
      </c>
      <c r="H23" s="213">
        <v>-0.16676099999999999</v>
      </c>
      <c r="I23" s="213">
        <v>-0.19217000000000001</v>
      </c>
      <c r="J23" s="213">
        <v>-0.18978999999999999</v>
      </c>
      <c r="K23" s="213">
        <v>-0.19400000000000001</v>
      </c>
      <c r="L23" s="213">
        <v>-0.15138399999999999</v>
      </c>
      <c r="M23" s="213">
        <v>-0.172595</v>
      </c>
      <c r="N23" s="213">
        <v>-0.15956200000000001</v>
      </c>
      <c r="O23" s="213">
        <v>-0.15914200000000001</v>
      </c>
      <c r="P23" s="213">
        <v>-0.217719</v>
      </c>
      <c r="Q23" s="213">
        <v>-0.16941000000000001</v>
      </c>
      <c r="R23" s="213">
        <v>-0.18615599999999999</v>
      </c>
      <c r="S23" s="213">
        <v>-0.16022600000000001</v>
      </c>
      <c r="T23" s="213">
        <v>-0.20535999999999999</v>
      </c>
      <c r="U23" s="213">
        <v>-0.172542</v>
      </c>
      <c r="V23" s="213">
        <v>-0.14993500000000001</v>
      </c>
      <c r="W23" s="213">
        <v>-0.164046</v>
      </c>
      <c r="X23" s="213">
        <v>-0.123282</v>
      </c>
      <c r="Y23" s="213">
        <v>-0.14918400000000001</v>
      </c>
      <c r="Z23" s="213">
        <v>-0.13839799999999999</v>
      </c>
      <c r="AA23" s="213">
        <v>-0.18815299999999999</v>
      </c>
      <c r="AB23" s="213">
        <v>-0.201179</v>
      </c>
      <c r="AC23" s="213">
        <v>-0.155752</v>
      </c>
      <c r="AD23" s="213">
        <v>-0.23050699999999999</v>
      </c>
      <c r="AE23" s="213">
        <v>-0.23402700000000001</v>
      </c>
      <c r="AF23" s="213">
        <v>-0.237952</v>
      </c>
      <c r="AG23" s="213">
        <v>-0.171232</v>
      </c>
      <c r="AH23" s="213">
        <v>-0.15843699999999999</v>
      </c>
      <c r="AI23" s="213">
        <v>-0.182531</v>
      </c>
      <c r="AJ23" s="213">
        <v>-0.17830299999999999</v>
      </c>
      <c r="AK23" s="213">
        <v>-0.133274</v>
      </c>
      <c r="AL23" s="213">
        <v>-0.122686</v>
      </c>
      <c r="AM23" s="213">
        <v>-0.10297199999999999</v>
      </c>
      <c r="AN23" s="213">
        <v>-0.21129600000000001</v>
      </c>
      <c r="AO23" s="213">
        <v>-0.19681199999999999</v>
      </c>
      <c r="AP23" s="213">
        <v>-0.16109100000000001</v>
      </c>
      <c r="AQ23" s="213">
        <v>-0.14154800000000001</v>
      </c>
      <c r="AR23" s="213">
        <v>-0.121266</v>
      </c>
      <c r="AS23" s="213">
        <v>-0.13736300000000001</v>
      </c>
      <c r="AT23" s="213">
        <v>-0.148311</v>
      </c>
      <c r="AU23" s="213">
        <v>-0.172211</v>
      </c>
      <c r="AV23" s="213">
        <v>-0.21870500000000001</v>
      </c>
      <c r="AW23" s="213">
        <v>-0.24849399999999999</v>
      </c>
      <c r="AX23" s="213">
        <v>-0.18063180000000001</v>
      </c>
      <c r="AY23" s="213">
        <v>-0.29554849999999999</v>
      </c>
      <c r="AZ23" s="351">
        <v>-0.30978080000000002</v>
      </c>
      <c r="BA23" s="351">
        <v>-0.2814354</v>
      </c>
      <c r="BB23" s="351">
        <v>-0.2789739</v>
      </c>
      <c r="BC23" s="351">
        <v>-0.28588380000000002</v>
      </c>
      <c r="BD23" s="351">
        <v>-0.2801496</v>
      </c>
      <c r="BE23" s="351">
        <v>-0.29570800000000003</v>
      </c>
      <c r="BF23" s="351">
        <v>-0.29727619999999999</v>
      </c>
      <c r="BG23" s="351">
        <v>-0.30710559999999998</v>
      </c>
      <c r="BH23" s="351">
        <v>-0.25792680000000001</v>
      </c>
      <c r="BI23" s="351">
        <v>-0.2753138</v>
      </c>
      <c r="BJ23" s="351">
        <v>-0.27245170000000002</v>
      </c>
      <c r="BK23" s="351">
        <v>-0.28347919999999999</v>
      </c>
      <c r="BL23" s="351">
        <v>-0.30046879999999998</v>
      </c>
      <c r="BM23" s="351">
        <v>-0.27142260000000001</v>
      </c>
      <c r="BN23" s="351">
        <v>-0.274169</v>
      </c>
      <c r="BO23" s="351">
        <v>-0.27962140000000002</v>
      </c>
      <c r="BP23" s="351">
        <v>-0.27632960000000001</v>
      </c>
      <c r="BQ23" s="351">
        <v>-0.29678670000000001</v>
      </c>
      <c r="BR23" s="351">
        <v>-0.29874230000000002</v>
      </c>
      <c r="BS23" s="351">
        <v>-0.30991429999999998</v>
      </c>
      <c r="BT23" s="351">
        <v>-0.26991989999999999</v>
      </c>
      <c r="BU23" s="351">
        <v>-0.27657510000000002</v>
      </c>
      <c r="BV23" s="351">
        <v>-0.2781419</v>
      </c>
    </row>
    <row r="24" spans="1:74" x14ac:dyDescent="0.2">
      <c r="A24" s="616"/>
      <c r="B24" s="617"/>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161"/>
      <c r="AZ24" s="399"/>
      <c r="BA24" s="399"/>
      <c r="BB24" s="399"/>
      <c r="BC24" s="399"/>
      <c r="BD24" s="399"/>
      <c r="BE24" s="399"/>
      <c r="BF24" s="399"/>
      <c r="BG24" s="399"/>
      <c r="BH24" s="399"/>
      <c r="BI24" s="399"/>
      <c r="BJ24" s="399"/>
      <c r="BK24" s="399"/>
      <c r="BL24" s="399"/>
      <c r="BM24" s="399"/>
      <c r="BN24" s="399"/>
      <c r="BO24" s="399"/>
      <c r="BP24" s="399"/>
      <c r="BQ24" s="399"/>
      <c r="BR24" s="399"/>
      <c r="BS24" s="399"/>
      <c r="BT24" s="399"/>
      <c r="BU24" s="399"/>
      <c r="BV24" s="399"/>
    </row>
    <row r="25" spans="1:74" x14ac:dyDescent="0.2">
      <c r="A25" s="615"/>
      <c r="B25" s="155" t="s">
        <v>987</v>
      </c>
      <c r="C25" s="161"/>
      <c r="D25" s="161"/>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1"/>
      <c r="AY25" s="161"/>
      <c r="AZ25" s="399"/>
      <c r="BA25" s="399"/>
      <c r="BB25" s="399"/>
      <c r="BC25" s="399"/>
      <c r="BD25" s="399"/>
      <c r="BE25" s="399"/>
      <c r="BF25" s="399"/>
      <c r="BG25" s="399"/>
      <c r="BH25" s="399"/>
      <c r="BI25" s="399"/>
      <c r="BJ25" s="399"/>
      <c r="BK25" s="399"/>
      <c r="BL25" s="399"/>
      <c r="BM25" s="399"/>
      <c r="BN25" s="399"/>
      <c r="BO25" s="399"/>
      <c r="BP25" s="399"/>
      <c r="BQ25" s="399"/>
      <c r="BR25" s="399"/>
      <c r="BS25" s="399"/>
      <c r="BT25" s="399"/>
      <c r="BU25" s="399"/>
      <c r="BV25" s="399"/>
    </row>
    <row r="26" spans="1:74" x14ac:dyDescent="0.2">
      <c r="A26" s="616" t="s">
        <v>988</v>
      </c>
      <c r="B26" s="617" t="s">
        <v>985</v>
      </c>
      <c r="C26" s="213">
        <v>0.51516099999999998</v>
      </c>
      <c r="D26" s="213">
        <v>0.43186200000000002</v>
      </c>
      <c r="E26" s="213">
        <v>0.34709699999999999</v>
      </c>
      <c r="F26" s="213">
        <v>0.31176700000000002</v>
      </c>
      <c r="G26" s="213">
        <v>0.26957999999999999</v>
      </c>
      <c r="H26" s="213">
        <v>0.27786699999999998</v>
      </c>
      <c r="I26" s="213">
        <v>0.28154899999999999</v>
      </c>
      <c r="J26" s="213">
        <v>0.28545199999999998</v>
      </c>
      <c r="K26" s="213">
        <v>0.39329999999999998</v>
      </c>
      <c r="L26" s="213">
        <v>0.48706500000000003</v>
      </c>
      <c r="M26" s="213">
        <v>0.55526699999999996</v>
      </c>
      <c r="N26" s="213">
        <v>0.53529000000000004</v>
      </c>
      <c r="O26" s="213">
        <v>0.50493500000000002</v>
      </c>
      <c r="P26" s="213">
        <v>0.43707200000000002</v>
      </c>
      <c r="Q26" s="213">
        <v>0.34867700000000001</v>
      </c>
      <c r="R26" s="213">
        <v>0.31846600000000003</v>
      </c>
      <c r="S26" s="213">
        <v>0.29232200000000003</v>
      </c>
      <c r="T26" s="213">
        <v>0.282833</v>
      </c>
      <c r="U26" s="213">
        <v>0.29109699999999999</v>
      </c>
      <c r="V26" s="213">
        <v>0.28880699999999998</v>
      </c>
      <c r="W26" s="213">
        <v>0.40510000000000002</v>
      </c>
      <c r="X26" s="213">
        <v>0.42399999999999999</v>
      </c>
      <c r="Y26" s="213">
        <v>0.53320000000000001</v>
      </c>
      <c r="Z26" s="213">
        <v>0.55058099999999999</v>
      </c>
      <c r="AA26" s="213">
        <v>0.47522599999999998</v>
      </c>
      <c r="AB26" s="213">
        <v>0.4955</v>
      </c>
      <c r="AC26" s="213">
        <v>0.396032</v>
      </c>
      <c r="AD26" s="213">
        <v>0.33793299999999998</v>
      </c>
      <c r="AE26" s="213">
        <v>0.29158099999999998</v>
      </c>
      <c r="AF26" s="213">
        <v>0.28389999999999999</v>
      </c>
      <c r="AG26" s="213">
        <v>0.26480700000000001</v>
      </c>
      <c r="AH26" s="213">
        <v>0.30364600000000003</v>
      </c>
      <c r="AI26" s="213">
        <v>0.39916600000000002</v>
      </c>
      <c r="AJ26" s="213">
        <v>0.50209700000000002</v>
      </c>
      <c r="AK26" s="213">
        <v>0.58096599999999998</v>
      </c>
      <c r="AL26" s="213">
        <v>0.58438699999999999</v>
      </c>
      <c r="AM26" s="213">
        <v>0.53938699999999995</v>
      </c>
      <c r="AN26" s="213">
        <v>0.45389200000000002</v>
      </c>
      <c r="AO26" s="213">
        <v>0.37554799999999999</v>
      </c>
      <c r="AP26" s="213">
        <v>0.32333299999999998</v>
      </c>
      <c r="AQ26" s="213">
        <v>0.27551700000000001</v>
      </c>
      <c r="AR26" s="213">
        <v>0.25869999999999999</v>
      </c>
      <c r="AS26" s="213">
        <v>0.26841900000000002</v>
      </c>
      <c r="AT26" s="213">
        <v>0.29877399999999998</v>
      </c>
      <c r="AU26" s="213">
        <v>0.420267</v>
      </c>
      <c r="AV26" s="213">
        <v>0.51083900000000004</v>
      </c>
      <c r="AW26" s="213">
        <v>0.56899999999999995</v>
      </c>
      <c r="AX26" s="213">
        <v>0.54117309999999996</v>
      </c>
      <c r="AY26" s="213">
        <v>0.47837970000000002</v>
      </c>
      <c r="AZ26" s="351">
        <v>0.42338569999999998</v>
      </c>
      <c r="BA26" s="351">
        <v>0.3578173</v>
      </c>
      <c r="BB26" s="351">
        <v>0.32287250000000001</v>
      </c>
      <c r="BC26" s="351">
        <v>0.30342540000000001</v>
      </c>
      <c r="BD26" s="351">
        <v>0.31037219999999999</v>
      </c>
      <c r="BE26" s="351">
        <v>0.299344</v>
      </c>
      <c r="BF26" s="351">
        <v>0.31366719999999998</v>
      </c>
      <c r="BG26" s="351">
        <v>0.40964509999999998</v>
      </c>
      <c r="BH26" s="351">
        <v>0.45887240000000001</v>
      </c>
      <c r="BI26" s="351">
        <v>0.55627349999999998</v>
      </c>
      <c r="BJ26" s="351">
        <v>0.53109850000000003</v>
      </c>
      <c r="BK26" s="351">
        <v>0.47801579999999999</v>
      </c>
      <c r="BL26" s="351">
        <v>0.42386020000000002</v>
      </c>
      <c r="BM26" s="351">
        <v>0.34762090000000001</v>
      </c>
      <c r="BN26" s="351">
        <v>0.3136351</v>
      </c>
      <c r="BO26" s="351">
        <v>0.29283179999999998</v>
      </c>
      <c r="BP26" s="351">
        <v>0.29805739999999997</v>
      </c>
      <c r="BQ26" s="351">
        <v>0.29248170000000001</v>
      </c>
      <c r="BR26" s="351">
        <v>0.30092160000000001</v>
      </c>
      <c r="BS26" s="351">
        <v>0.39681040000000001</v>
      </c>
      <c r="BT26" s="351">
        <v>0.44399929999999999</v>
      </c>
      <c r="BU26" s="351">
        <v>0.54490550000000004</v>
      </c>
      <c r="BV26" s="351">
        <v>0.52365470000000003</v>
      </c>
    </row>
    <row r="27" spans="1:74" x14ac:dyDescent="0.2">
      <c r="A27" s="616" t="s">
        <v>775</v>
      </c>
      <c r="B27" s="617" t="s">
        <v>986</v>
      </c>
      <c r="C27" s="213">
        <v>0.157226</v>
      </c>
      <c r="D27" s="213">
        <v>0.136655</v>
      </c>
      <c r="E27" s="213">
        <v>0.14016100000000001</v>
      </c>
      <c r="F27" s="213">
        <v>0.140433</v>
      </c>
      <c r="G27" s="213">
        <v>0.15058099999999999</v>
      </c>
      <c r="H27" s="213">
        <v>0.15459999999999999</v>
      </c>
      <c r="I27" s="213">
        <v>0.14341899999999999</v>
      </c>
      <c r="J27" s="213">
        <v>0.14116100000000001</v>
      </c>
      <c r="K27" s="213">
        <v>0.154033</v>
      </c>
      <c r="L27" s="213">
        <v>0.145677</v>
      </c>
      <c r="M27" s="213">
        <v>0.14360000000000001</v>
      </c>
      <c r="N27" s="213">
        <v>0.13825799999999999</v>
      </c>
      <c r="O27" s="213">
        <v>0.14435500000000001</v>
      </c>
      <c r="P27" s="213">
        <v>0.14960699999999999</v>
      </c>
      <c r="Q27" s="213">
        <v>0.170742</v>
      </c>
      <c r="R27" s="213">
        <v>0.159467</v>
      </c>
      <c r="S27" s="213">
        <v>0.191355</v>
      </c>
      <c r="T27" s="213">
        <v>0.1905</v>
      </c>
      <c r="U27" s="213">
        <v>0.154645</v>
      </c>
      <c r="V27" s="213">
        <v>0.19151599999999999</v>
      </c>
      <c r="W27" s="213">
        <v>0.20039999999999999</v>
      </c>
      <c r="X27" s="213">
        <v>0.16906499999999999</v>
      </c>
      <c r="Y27" s="213">
        <v>0.19766700000000001</v>
      </c>
      <c r="Z27" s="213">
        <v>0.19961300000000001</v>
      </c>
      <c r="AA27" s="213">
        <v>0.154645</v>
      </c>
      <c r="AB27" s="213">
        <v>0.13375000000000001</v>
      </c>
      <c r="AC27" s="213">
        <v>0.16006500000000001</v>
      </c>
      <c r="AD27" s="213">
        <v>0.1593</v>
      </c>
      <c r="AE27" s="213">
        <v>0.162129</v>
      </c>
      <c r="AF27" s="213">
        <v>0.171767</v>
      </c>
      <c r="AG27" s="213">
        <v>0.17751600000000001</v>
      </c>
      <c r="AH27" s="213">
        <v>0.200548</v>
      </c>
      <c r="AI27" s="213">
        <v>0.166267</v>
      </c>
      <c r="AJ27" s="213">
        <v>0.18454799999999999</v>
      </c>
      <c r="AK27" s="213">
        <v>0.16536699999999999</v>
      </c>
      <c r="AL27" s="213">
        <v>0.14758099999999999</v>
      </c>
      <c r="AM27" s="213">
        <v>0.14158100000000001</v>
      </c>
      <c r="AN27" s="213">
        <v>0.13567899999999999</v>
      </c>
      <c r="AO27" s="213">
        <v>0.13322600000000001</v>
      </c>
      <c r="AP27" s="213">
        <v>0.16070000000000001</v>
      </c>
      <c r="AQ27" s="213">
        <v>0.18429000000000001</v>
      </c>
      <c r="AR27" s="213">
        <v>0.17263300000000001</v>
      </c>
      <c r="AS27" s="213">
        <v>0.179452</v>
      </c>
      <c r="AT27" s="213">
        <v>0.18196699999999999</v>
      </c>
      <c r="AU27" s="213">
        <v>0.18029999999999999</v>
      </c>
      <c r="AV27" s="213">
        <v>0.200516</v>
      </c>
      <c r="AW27" s="213">
        <v>0.17403299999999999</v>
      </c>
      <c r="AX27" s="213">
        <v>0.17296</v>
      </c>
      <c r="AY27" s="213">
        <v>0.15576580000000001</v>
      </c>
      <c r="AZ27" s="351">
        <v>0.1562355</v>
      </c>
      <c r="BA27" s="351">
        <v>0.16646059999999999</v>
      </c>
      <c r="BB27" s="351">
        <v>0.15768090000000001</v>
      </c>
      <c r="BC27" s="351">
        <v>0.16294339999999999</v>
      </c>
      <c r="BD27" s="351">
        <v>0.1637796</v>
      </c>
      <c r="BE27" s="351">
        <v>0.15928020000000001</v>
      </c>
      <c r="BF27" s="351">
        <v>0.1699802</v>
      </c>
      <c r="BG27" s="351">
        <v>0.18279699999999999</v>
      </c>
      <c r="BH27" s="351">
        <v>0.1746441</v>
      </c>
      <c r="BI27" s="351">
        <v>0.1671667</v>
      </c>
      <c r="BJ27" s="351">
        <v>0.1674052</v>
      </c>
      <c r="BK27" s="351">
        <v>0.15378320000000001</v>
      </c>
      <c r="BL27" s="351">
        <v>0.15514729999999999</v>
      </c>
      <c r="BM27" s="351">
        <v>0.16917090000000001</v>
      </c>
      <c r="BN27" s="351">
        <v>0.1616744</v>
      </c>
      <c r="BO27" s="351">
        <v>0.16741149999999999</v>
      </c>
      <c r="BP27" s="351">
        <v>0.16932349999999999</v>
      </c>
      <c r="BQ27" s="351">
        <v>0.16321669999999999</v>
      </c>
      <c r="BR27" s="351">
        <v>0.1754366</v>
      </c>
      <c r="BS27" s="351">
        <v>0.18788070000000001</v>
      </c>
      <c r="BT27" s="351">
        <v>0.18102180000000001</v>
      </c>
      <c r="BU27" s="351">
        <v>0.17321429999999999</v>
      </c>
      <c r="BV27" s="351">
        <v>0.17169119999999999</v>
      </c>
    </row>
    <row r="28" spans="1:74" x14ac:dyDescent="0.2">
      <c r="A28" s="616"/>
      <c r="B28" s="617"/>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161"/>
      <c r="AZ28" s="399"/>
      <c r="BA28" s="399"/>
      <c r="BB28" s="399"/>
      <c r="BC28" s="399"/>
      <c r="BD28" s="399"/>
      <c r="BE28" s="399"/>
      <c r="BF28" s="399"/>
      <c r="BG28" s="399"/>
      <c r="BH28" s="399"/>
      <c r="BI28" s="399"/>
      <c r="BJ28" s="399"/>
      <c r="BK28" s="399"/>
      <c r="BL28" s="399"/>
      <c r="BM28" s="399"/>
      <c r="BN28" s="399"/>
      <c r="BO28" s="399"/>
      <c r="BP28" s="399"/>
      <c r="BQ28" s="399"/>
      <c r="BR28" s="399"/>
      <c r="BS28" s="399"/>
      <c r="BT28" s="399"/>
      <c r="BU28" s="399"/>
      <c r="BV28" s="399"/>
    </row>
    <row r="29" spans="1:74" x14ac:dyDescent="0.2">
      <c r="A29" s="615"/>
      <c r="B29" s="155" t="s">
        <v>989</v>
      </c>
      <c r="C29" s="161"/>
      <c r="D29" s="161"/>
      <c r="E29" s="161"/>
      <c r="F29" s="161"/>
      <c r="G29" s="161"/>
      <c r="H29" s="161"/>
      <c r="I29" s="161"/>
      <c r="J29" s="161"/>
      <c r="K29" s="161"/>
      <c r="L29" s="161"/>
      <c r="M29" s="161"/>
      <c r="N29" s="161"/>
      <c r="O29" s="161"/>
      <c r="P29" s="161"/>
      <c r="Q29" s="161"/>
      <c r="R29" s="161"/>
      <c r="S29" s="161"/>
      <c r="T29" s="161"/>
      <c r="U29" s="161"/>
      <c r="V29" s="161"/>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161"/>
      <c r="AZ29" s="399"/>
      <c r="BA29" s="399"/>
      <c r="BB29" s="399"/>
      <c r="BC29" s="399"/>
      <c r="BD29" s="399"/>
      <c r="BE29" s="399"/>
      <c r="BF29" s="399"/>
      <c r="BG29" s="399"/>
      <c r="BH29" s="399"/>
      <c r="BI29" s="399"/>
      <c r="BJ29" s="399"/>
      <c r="BK29" s="399"/>
      <c r="BL29" s="399"/>
      <c r="BM29" s="399"/>
      <c r="BN29" s="399"/>
      <c r="BO29" s="399"/>
      <c r="BP29" s="399"/>
      <c r="BQ29" s="399"/>
      <c r="BR29" s="399"/>
      <c r="BS29" s="399"/>
      <c r="BT29" s="399"/>
      <c r="BU29" s="399"/>
      <c r="BV29" s="399"/>
    </row>
    <row r="30" spans="1:74" x14ac:dyDescent="0.2">
      <c r="A30" s="616" t="s">
        <v>990</v>
      </c>
      <c r="B30" s="617" t="s">
        <v>991</v>
      </c>
      <c r="C30" s="213">
        <v>1.1133550000000001</v>
      </c>
      <c r="D30" s="213">
        <v>1.108449</v>
      </c>
      <c r="E30" s="213">
        <v>1.1807700000000001</v>
      </c>
      <c r="F30" s="213">
        <v>1.1401049999999999</v>
      </c>
      <c r="G30" s="213">
        <v>1.1311789999999999</v>
      </c>
      <c r="H30" s="213">
        <v>1.0894250000000001</v>
      </c>
      <c r="I30" s="213">
        <v>1.170083</v>
      </c>
      <c r="J30" s="213">
        <v>1.111278</v>
      </c>
      <c r="K30" s="213">
        <v>1.0531870000000001</v>
      </c>
      <c r="L30" s="213">
        <v>1.16978</v>
      </c>
      <c r="M30" s="213">
        <v>1.159022</v>
      </c>
      <c r="N30" s="213">
        <v>1.1322700000000001</v>
      </c>
      <c r="O30" s="213">
        <v>1.1828320000000001</v>
      </c>
      <c r="P30" s="213">
        <v>1.2067049999999999</v>
      </c>
      <c r="Q30" s="213">
        <v>1.1991069999999999</v>
      </c>
      <c r="R30" s="213">
        <v>1.1665669999999999</v>
      </c>
      <c r="S30" s="213">
        <v>1.25404</v>
      </c>
      <c r="T30" s="213">
        <v>1.325672</v>
      </c>
      <c r="U30" s="213">
        <v>1.2729550000000001</v>
      </c>
      <c r="V30" s="213">
        <v>1.1310260000000001</v>
      </c>
      <c r="W30" s="213">
        <v>1.047363</v>
      </c>
      <c r="X30" s="213">
        <v>1.268635</v>
      </c>
      <c r="Y30" s="213">
        <v>1.376728</v>
      </c>
      <c r="Z30" s="213">
        <v>1.4561649999999999</v>
      </c>
      <c r="AA30" s="213">
        <v>1.472834</v>
      </c>
      <c r="AB30" s="213">
        <v>1.324263</v>
      </c>
      <c r="AC30" s="213">
        <v>1.538678</v>
      </c>
      <c r="AD30" s="213">
        <v>1.5052909999999999</v>
      </c>
      <c r="AE30" s="213">
        <v>1.417727</v>
      </c>
      <c r="AF30" s="213">
        <v>1.468221</v>
      </c>
      <c r="AG30" s="213">
        <v>1.5292669999999999</v>
      </c>
      <c r="AH30" s="213">
        <v>1.537215</v>
      </c>
      <c r="AI30" s="213">
        <v>1.4799709999999999</v>
      </c>
      <c r="AJ30" s="213">
        <v>1.4342090000000001</v>
      </c>
      <c r="AK30" s="213">
        <v>1.5248820000000001</v>
      </c>
      <c r="AL30" s="213">
        <v>1.508494</v>
      </c>
      <c r="AM30" s="213">
        <v>1.5529059999999999</v>
      </c>
      <c r="AN30" s="213">
        <v>1.708223</v>
      </c>
      <c r="AO30" s="213">
        <v>1.5640270000000001</v>
      </c>
      <c r="AP30" s="213">
        <v>1.5600400000000001</v>
      </c>
      <c r="AQ30" s="213">
        <v>1.4784440000000001</v>
      </c>
      <c r="AR30" s="213">
        <v>1.4290240000000001</v>
      </c>
      <c r="AS30" s="213">
        <v>1.513144</v>
      </c>
      <c r="AT30" s="213">
        <v>1.4000870000000001</v>
      </c>
      <c r="AU30" s="213">
        <v>1.50305</v>
      </c>
      <c r="AV30" s="213">
        <v>1.492667</v>
      </c>
      <c r="AW30" s="213">
        <v>1.5188440000000001</v>
      </c>
      <c r="AX30" s="213">
        <v>1.6424533922</v>
      </c>
      <c r="AY30" s="213">
        <v>1.7683409999999999</v>
      </c>
      <c r="AZ30" s="351">
        <v>1.7281820000000001</v>
      </c>
      <c r="BA30" s="351">
        <v>1.7522359999999999</v>
      </c>
      <c r="BB30" s="351">
        <v>1.7388429999999999</v>
      </c>
      <c r="BC30" s="351">
        <v>1.76471</v>
      </c>
      <c r="BD30" s="351">
        <v>1.7664500000000001</v>
      </c>
      <c r="BE30" s="351">
        <v>1.8276019999999999</v>
      </c>
      <c r="BF30" s="351">
        <v>1.832103</v>
      </c>
      <c r="BG30" s="351">
        <v>1.853985</v>
      </c>
      <c r="BH30" s="351">
        <v>1.8596200000000001</v>
      </c>
      <c r="BI30" s="351">
        <v>1.9023840000000001</v>
      </c>
      <c r="BJ30" s="351">
        <v>1.9695780000000001</v>
      </c>
      <c r="BK30" s="351">
        <v>1.9473659999999999</v>
      </c>
      <c r="BL30" s="351">
        <v>1.921435</v>
      </c>
      <c r="BM30" s="351">
        <v>1.898638</v>
      </c>
      <c r="BN30" s="351">
        <v>1.8716839999999999</v>
      </c>
      <c r="BO30" s="351">
        <v>1.865823</v>
      </c>
      <c r="BP30" s="351">
        <v>1.9024449999999999</v>
      </c>
      <c r="BQ30" s="351">
        <v>1.9980329999999999</v>
      </c>
      <c r="BR30" s="351">
        <v>1.998245</v>
      </c>
      <c r="BS30" s="351">
        <v>2.0130870000000001</v>
      </c>
      <c r="BT30" s="351">
        <v>2.0215179999999999</v>
      </c>
      <c r="BU30" s="351">
        <v>2.0649670000000002</v>
      </c>
      <c r="BV30" s="351">
        <v>2.0711339999999998</v>
      </c>
    </row>
    <row r="31" spans="1:74" x14ac:dyDescent="0.2">
      <c r="A31" s="616" t="s">
        <v>1144</v>
      </c>
      <c r="B31" s="617" t="s">
        <v>1146</v>
      </c>
      <c r="C31" s="213">
        <v>1.2451190000000001</v>
      </c>
      <c r="D31" s="213">
        <v>1.2260070000000001</v>
      </c>
      <c r="E31" s="213">
        <v>0.90651199999999998</v>
      </c>
      <c r="F31" s="213">
        <v>0.65891599999999995</v>
      </c>
      <c r="G31" s="213">
        <v>0.66635200000000006</v>
      </c>
      <c r="H31" s="213">
        <v>0.52826300000000004</v>
      </c>
      <c r="I31" s="213">
        <v>0.63994499999999999</v>
      </c>
      <c r="J31" s="213">
        <v>0.64551599999999998</v>
      </c>
      <c r="K31" s="213">
        <v>0.74917699999999998</v>
      </c>
      <c r="L31" s="213">
        <v>0.79473000000000005</v>
      </c>
      <c r="M31" s="213">
        <v>0.86055000000000004</v>
      </c>
      <c r="N31" s="213">
        <v>1.083521</v>
      </c>
      <c r="O31" s="213">
        <v>1.319591</v>
      </c>
      <c r="P31" s="213">
        <v>0.93526299999999996</v>
      </c>
      <c r="Q31" s="213">
        <v>0.89245099999999999</v>
      </c>
      <c r="R31" s="213">
        <v>0.73681799999999997</v>
      </c>
      <c r="S31" s="213">
        <v>0.54809799999999997</v>
      </c>
      <c r="T31" s="213">
        <v>0.54424300000000003</v>
      </c>
      <c r="U31" s="213">
        <v>0.63723600000000002</v>
      </c>
      <c r="V31" s="213">
        <v>0.60371600000000003</v>
      </c>
      <c r="W31" s="213">
        <v>0.80225100000000005</v>
      </c>
      <c r="X31" s="213">
        <v>0.61768400000000001</v>
      </c>
      <c r="Y31" s="213">
        <v>0.95564300000000002</v>
      </c>
      <c r="Z31" s="213">
        <v>1.04789</v>
      </c>
      <c r="AA31" s="213">
        <v>1.460877</v>
      </c>
      <c r="AB31" s="213">
        <v>1.207109</v>
      </c>
      <c r="AC31" s="213">
        <v>1.048994</v>
      </c>
      <c r="AD31" s="213">
        <v>0.879081</v>
      </c>
      <c r="AE31" s="213">
        <v>0.52387399999999995</v>
      </c>
      <c r="AF31" s="213">
        <v>0.48810700000000001</v>
      </c>
      <c r="AG31" s="213">
        <v>0.64760799999999996</v>
      </c>
      <c r="AH31" s="213">
        <v>0.62484099999999998</v>
      </c>
      <c r="AI31" s="213">
        <v>0.77087799999999995</v>
      </c>
      <c r="AJ31" s="213">
        <v>0.83762700000000001</v>
      </c>
      <c r="AK31" s="213">
        <v>1.047334</v>
      </c>
      <c r="AL31" s="213">
        <v>1.136736</v>
      </c>
      <c r="AM31" s="213">
        <v>1.4053640000000001</v>
      </c>
      <c r="AN31" s="213">
        <v>1.2146140000000001</v>
      </c>
      <c r="AO31" s="213">
        <v>0.98532299999999995</v>
      </c>
      <c r="AP31" s="213">
        <v>0.689114</v>
      </c>
      <c r="AQ31" s="213">
        <v>0.55865100000000001</v>
      </c>
      <c r="AR31" s="213">
        <v>0.50444900000000004</v>
      </c>
      <c r="AS31" s="213">
        <v>0.62467899999999998</v>
      </c>
      <c r="AT31" s="213">
        <v>0.54847500000000005</v>
      </c>
      <c r="AU31" s="213">
        <v>0.77623799999999998</v>
      </c>
      <c r="AV31" s="213">
        <v>0.883131</v>
      </c>
      <c r="AW31" s="213">
        <v>1.1114550000000001</v>
      </c>
      <c r="AX31" s="213">
        <v>1.1475653644999999</v>
      </c>
      <c r="AY31" s="213">
        <v>1.1147178773999999</v>
      </c>
      <c r="AZ31" s="351">
        <v>1.205605</v>
      </c>
      <c r="BA31" s="351">
        <v>0.96601990000000004</v>
      </c>
      <c r="BB31" s="351">
        <v>0.69278260000000003</v>
      </c>
      <c r="BC31" s="351">
        <v>0.55060330000000002</v>
      </c>
      <c r="BD31" s="351">
        <v>0.51680000000000004</v>
      </c>
      <c r="BE31" s="351">
        <v>0.63838490000000003</v>
      </c>
      <c r="BF31" s="351">
        <v>0.60953049999999998</v>
      </c>
      <c r="BG31" s="351">
        <v>0.74125019999999997</v>
      </c>
      <c r="BH31" s="351">
        <v>0.84911950000000003</v>
      </c>
      <c r="BI31" s="351">
        <v>0.97255579999999997</v>
      </c>
      <c r="BJ31" s="351">
        <v>1.1866030000000001</v>
      </c>
      <c r="BK31" s="351">
        <v>1.4441539999999999</v>
      </c>
      <c r="BL31" s="351">
        <v>1.194952</v>
      </c>
      <c r="BM31" s="351">
        <v>0.96978359999999997</v>
      </c>
      <c r="BN31" s="351">
        <v>0.73635989999999996</v>
      </c>
      <c r="BO31" s="351">
        <v>0.55283610000000005</v>
      </c>
      <c r="BP31" s="351">
        <v>0.49687920000000002</v>
      </c>
      <c r="BQ31" s="351">
        <v>0.63973500000000005</v>
      </c>
      <c r="BR31" s="351">
        <v>0.53484750000000003</v>
      </c>
      <c r="BS31" s="351">
        <v>0.75412670000000004</v>
      </c>
      <c r="BT31" s="351">
        <v>0.84970310000000004</v>
      </c>
      <c r="BU31" s="351">
        <v>0.97398130000000005</v>
      </c>
      <c r="BV31" s="351">
        <v>1.203643</v>
      </c>
    </row>
    <row r="32" spans="1:74" x14ac:dyDescent="0.2">
      <c r="A32" s="616" t="s">
        <v>1145</v>
      </c>
      <c r="B32" s="617" t="s">
        <v>1147</v>
      </c>
      <c r="C32" s="213">
        <v>0.329129</v>
      </c>
      <c r="D32" s="213">
        <v>0.31658599999999998</v>
      </c>
      <c r="E32" s="213">
        <v>0.28680699999999998</v>
      </c>
      <c r="F32" s="213">
        <v>0.29186699999999999</v>
      </c>
      <c r="G32" s="213">
        <v>0.29970999999999998</v>
      </c>
      <c r="H32" s="213">
        <v>0.30206699999999997</v>
      </c>
      <c r="I32" s="213">
        <v>0.31238700000000003</v>
      </c>
      <c r="J32" s="213">
        <v>0.30496800000000002</v>
      </c>
      <c r="K32" s="213">
        <v>0.280333</v>
      </c>
      <c r="L32" s="213">
        <v>0.242807</v>
      </c>
      <c r="M32" s="213">
        <v>0.28160000000000002</v>
      </c>
      <c r="N32" s="213">
        <v>0.31329000000000001</v>
      </c>
      <c r="O32" s="213">
        <v>0.33319399999999999</v>
      </c>
      <c r="P32" s="213">
        <v>0.37071399999999999</v>
      </c>
      <c r="Q32" s="213">
        <v>0.31283899999999998</v>
      </c>
      <c r="R32" s="213">
        <v>0.30763299999999999</v>
      </c>
      <c r="S32" s="213">
        <v>0.331258</v>
      </c>
      <c r="T32" s="213">
        <v>0.30606699999999998</v>
      </c>
      <c r="U32" s="213">
        <v>0.29799999999999999</v>
      </c>
      <c r="V32" s="213">
        <v>0.27841900000000003</v>
      </c>
      <c r="W32" s="213">
        <v>0.269067</v>
      </c>
      <c r="X32" s="213">
        <v>0.31496800000000003</v>
      </c>
      <c r="Y32" s="213">
        <v>0.31693300000000002</v>
      </c>
      <c r="Z32" s="213">
        <v>0.33751599999999998</v>
      </c>
      <c r="AA32" s="213">
        <v>0.31187100000000001</v>
      </c>
      <c r="AB32" s="213">
        <v>0.29803600000000002</v>
      </c>
      <c r="AC32" s="213">
        <v>0.33138699999999999</v>
      </c>
      <c r="AD32" s="213">
        <v>0.285833</v>
      </c>
      <c r="AE32" s="213">
        <v>0.306807</v>
      </c>
      <c r="AF32" s="213">
        <v>0.32803300000000002</v>
      </c>
      <c r="AG32" s="213">
        <v>0.30525799999999997</v>
      </c>
      <c r="AH32" s="213">
        <v>0.31587100000000001</v>
      </c>
      <c r="AI32" s="213">
        <v>0.30096699999999998</v>
      </c>
      <c r="AJ32" s="213">
        <v>0.26316099999999998</v>
      </c>
      <c r="AK32" s="213">
        <v>0.30033300000000002</v>
      </c>
      <c r="AL32" s="213">
        <v>0.30106500000000003</v>
      </c>
      <c r="AM32" s="213">
        <v>0.3</v>
      </c>
      <c r="AN32" s="213">
        <v>0.26932099999999998</v>
      </c>
      <c r="AO32" s="213">
        <v>0.27971000000000001</v>
      </c>
      <c r="AP32" s="213">
        <v>0.29993300000000001</v>
      </c>
      <c r="AQ32" s="213">
        <v>0.33193600000000001</v>
      </c>
      <c r="AR32" s="213">
        <v>0.306033</v>
      </c>
      <c r="AS32" s="213">
        <v>0.32303199999999999</v>
      </c>
      <c r="AT32" s="213">
        <v>0.29064499999999999</v>
      </c>
      <c r="AU32" s="213">
        <v>0.27036700000000002</v>
      </c>
      <c r="AV32" s="213">
        <v>0.30612899999999998</v>
      </c>
      <c r="AW32" s="213">
        <v>0.27746700000000002</v>
      </c>
      <c r="AX32" s="213">
        <v>0.30469269999999998</v>
      </c>
      <c r="AY32" s="213">
        <v>0.30339579999999999</v>
      </c>
      <c r="AZ32" s="351">
        <v>0.29512189999999999</v>
      </c>
      <c r="BA32" s="351">
        <v>0.30226389999999997</v>
      </c>
      <c r="BB32" s="351">
        <v>0.3274995</v>
      </c>
      <c r="BC32" s="351">
        <v>0.32111319999999999</v>
      </c>
      <c r="BD32" s="351">
        <v>0.32249840000000002</v>
      </c>
      <c r="BE32" s="351">
        <v>0.33229029999999998</v>
      </c>
      <c r="BF32" s="351">
        <v>0.30625770000000002</v>
      </c>
      <c r="BG32" s="351">
        <v>0.28459990000000002</v>
      </c>
      <c r="BH32" s="351">
        <v>0.2968034</v>
      </c>
      <c r="BI32" s="351">
        <v>0.28536030000000001</v>
      </c>
      <c r="BJ32" s="351">
        <v>0.31866060000000002</v>
      </c>
      <c r="BK32" s="351">
        <v>0.30397210000000002</v>
      </c>
      <c r="BL32" s="351">
        <v>0.28613509999999998</v>
      </c>
      <c r="BM32" s="351">
        <v>0.2801032</v>
      </c>
      <c r="BN32" s="351">
        <v>0.31541049999999998</v>
      </c>
      <c r="BO32" s="351">
        <v>0.31696429999999998</v>
      </c>
      <c r="BP32" s="351">
        <v>0.3149518</v>
      </c>
      <c r="BQ32" s="351">
        <v>0.3297274</v>
      </c>
      <c r="BR32" s="351">
        <v>0.30611260000000001</v>
      </c>
      <c r="BS32" s="351">
        <v>0.28529860000000001</v>
      </c>
      <c r="BT32" s="351">
        <v>0.29186499999999999</v>
      </c>
      <c r="BU32" s="351">
        <v>0.27899550000000001</v>
      </c>
      <c r="BV32" s="351">
        <v>0.31125009999999997</v>
      </c>
    </row>
    <row r="33" spans="1:77" x14ac:dyDescent="0.2">
      <c r="A33" s="616" t="s">
        <v>993</v>
      </c>
      <c r="B33" s="617" t="s">
        <v>985</v>
      </c>
      <c r="C33" s="213">
        <v>0.21120800000000001</v>
      </c>
      <c r="D33" s="213">
        <v>0.145062</v>
      </c>
      <c r="E33" s="213">
        <v>0.175676</v>
      </c>
      <c r="F33" s="213">
        <v>0.25664599999999999</v>
      </c>
      <c r="G33" s="213">
        <v>0.26293</v>
      </c>
      <c r="H33" s="213">
        <v>0.25536199999999998</v>
      </c>
      <c r="I33" s="213">
        <v>0.223272</v>
      </c>
      <c r="J33" s="213">
        <v>0.20295299999999999</v>
      </c>
      <c r="K33" s="213">
        <v>0.280615</v>
      </c>
      <c r="L33" s="213">
        <v>0.227242</v>
      </c>
      <c r="M33" s="213">
        <v>0.14400399999999999</v>
      </c>
      <c r="N33" s="213">
        <v>0.13131399999999999</v>
      </c>
      <c r="O33" s="213">
        <v>0.12581200000000001</v>
      </c>
      <c r="P33" s="213">
        <v>5.2589999999999998E-2</v>
      </c>
      <c r="Q33" s="213">
        <v>0.21898000000000001</v>
      </c>
      <c r="R33" s="213">
        <v>0.20831</v>
      </c>
      <c r="S33" s="213">
        <v>0.20644999999999999</v>
      </c>
      <c r="T33" s="213">
        <v>0.28211799999999998</v>
      </c>
      <c r="U33" s="213">
        <v>0.309257</v>
      </c>
      <c r="V33" s="213">
        <v>0.15063599999999999</v>
      </c>
      <c r="W33" s="213">
        <v>0.127327</v>
      </c>
      <c r="X33" s="213">
        <v>0.194852</v>
      </c>
      <c r="Y33" s="213">
        <v>0.14726400000000001</v>
      </c>
      <c r="Z33" s="213">
        <v>0.15080399999999999</v>
      </c>
      <c r="AA33" s="213">
        <v>0.17447199999999999</v>
      </c>
      <c r="AB33" s="213">
        <v>0.20183599999999999</v>
      </c>
      <c r="AC33" s="213">
        <v>0.104724</v>
      </c>
      <c r="AD33" s="213">
        <v>0.110489</v>
      </c>
      <c r="AE33" s="213">
        <v>0.22557099999999999</v>
      </c>
      <c r="AF33" s="213">
        <v>0.24834400000000001</v>
      </c>
      <c r="AG33" s="213">
        <v>0.22997799999999999</v>
      </c>
      <c r="AH33" s="213">
        <v>0.25734800000000002</v>
      </c>
      <c r="AI33" s="213">
        <v>0.17168800000000001</v>
      </c>
      <c r="AJ33" s="213">
        <v>0.23813500000000001</v>
      </c>
      <c r="AK33" s="213">
        <v>0.24745200000000001</v>
      </c>
      <c r="AL33" s="213">
        <v>0.21782099999999999</v>
      </c>
      <c r="AM33" s="213">
        <v>0.19017700000000001</v>
      </c>
      <c r="AN33" s="213">
        <v>0.198351</v>
      </c>
      <c r="AO33" s="213">
        <v>0.20047000000000001</v>
      </c>
      <c r="AP33" s="213">
        <v>0.16420799999999999</v>
      </c>
      <c r="AQ33" s="213">
        <v>0.19509199999999999</v>
      </c>
      <c r="AR33" s="213">
        <v>0.27128200000000002</v>
      </c>
      <c r="AS33" s="213">
        <v>0.30851299999999998</v>
      </c>
      <c r="AT33" s="213">
        <v>0.30456100000000003</v>
      </c>
      <c r="AU33" s="213">
        <v>0.27903800000000001</v>
      </c>
      <c r="AV33" s="213">
        <v>0.31045</v>
      </c>
      <c r="AW33" s="213">
        <v>0.216308</v>
      </c>
      <c r="AX33" s="213">
        <v>0.19899890000000001</v>
      </c>
      <c r="AY33" s="213">
        <v>0.17133870000000001</v>
      </c>
      <c r="AZ33" s="351">
        <v>0.16458990000000001</v>
      </c>
      <c r="BA33" s="351">
        <v>0.1924642</v>
      </c>
      <c r="BB33" s="351">
        <v>0.24185319999999999</v>
      </c>
      <c r="BC33" s="351">
        <v>0.2640382</v>
      </c>
      <c r="BD33" s="351">
        <v>0.26122499999999998</v>
      </c>
      <c r="BE33" s="351">
        <v>0.2705359</v>
      </c>
      <c r="BF33" s="351">
        <v>0.23559530000000001</v>
      </c>
      <c r="BG33" s="351">
        <v>0.22023319999999999</v>
      </c>
      <c r="BH33" s="351">
        <v>0.22395000000000001</v>
      </c>
      <c r="BI33" s="351">
        <v>0.2224062</v>
      </c>
      <c r="BJ33" s="351">
        <v>0.19591</v>
      </c>
      <c r="BK33" s="351">
        <v>0.17944950000000001</v>
      </c>
      <c r="BL33" s="351">
        <v>0.1699898</v>
      </c>
      <c r="BM33" s="351">
        <v>0.196523</v>
      </c>
      <c r="BN33" s="351">
        <v>0.24166879999999999</v>
      </c>
      <c r="BO33" s="351">
        <v>0.2644048</v>
      </c>
      <c r="BP33" s="351">
        <v>0.25991300000000001</v>
      </c>
      <c r="BQ33" s="351">
        <v>0.26780870000000001</v>
      </c>
      <c r="BR33" s="351">
        <v>0.23423620000000001</v>
      </c>
      <c r="BS33" s="351">
        <v>0.22112019999999999</v>
      </c>
      <c r="BT33" s="351">
        <v>0.22394500000000001</v>
      </c>
      <c r="BU33" s="351">
        <v>0.22218280000000001</v>
      </c>
      <c r="BV33" s="351">
        <v>0.1952922</v>
      </c>
    </row>
    <row r="34" spans="1:77" x14ac:dyDescent="0.2">
      <c r="A34" s="616" t="s">
        <v>762</v>
      </c>
      <c r="B34" s="617" t="s">
        <v>986</v>
      </c>
      <c r="C34" s="213">
        <v>5.926E-2</v>
      </c>
      <c r="D34" s="213">
        <v>2.016E-3</v>
      </c>
      <c r="E34" s="213">
        <v>6.3428999999999999E-2</v>
      </c>
      <c r="F34" s="213">
        <v>5.5015000000000001E-2</v>
      </c>
      <c r="G34" s="213">
        <v>2.2817E-2</v>
      </c>
      <c r="H34" s="213">
        <v>9.4271999999999995E-2</v>
      </c>
      <c r="I34" s="213">
        <v>7.5572E-2</v>
      </c>
      <c r="J34" s="213">
        <v>4.3436000000000002E-2</v>
      </c>
      <c r="K34" s="213">
        <v>6.5865999999999994E-2</v>
      </c>
      <c r="L34" s="213">
        <v>0.122132</v>
      </c>
      <c r="M34" s="213">
        <v>7.4404999999999999E-2</v>
      </c>
      <c r="N34" s="213">
        <v>0.114373</v>
      </c>
      <c r="O34" s="213">
        <v>8.7083999999999995E-2</v>
      </c>
      <c r="P34" s="213">
        <v>9.0137999999999996E-2</v>
      </c>
      <c r="Q34" s="213">
        <v>0.10591299999999999</v>
      </c>
      <c r="R34" s="213">
        <v>0.104711</v>
      </c>
      <c r="S34" s="213">
        <v>0.111419</v>
      </c>
      <c r="T34" s="213">
        <v>2.0806999999999999E-2</v>
      </c>
      <c r="U34" s="213">
        <v>7.0329000000000003E-2</v>
      </c>
      <c r="V34" s="213">
        <v>8.5549E-2</v>
      </c>
      <c r="W34" s="213">
        <v>0.10132099999999999</v>
      </c>
      <c r="X34" s="213">
        <v>0.217975</v>
      </c>
      <c r="Y34" s="213">
        <v>0.105182</v>
      </c>
      <c r="Z34" s="213">
        <v>0.12515000000000001</v>
      </c>
      <c r="AA34" s="213">
        <v>9.7266000000000005E-2</v>
      </c>
      <c r="AB34" s="213">
        <v>0.111678</v>
      </c>
      <c r="AC34" s="213">
        <v>9.5377000000000003E-2</v>
      </c>
      <c r="AD34" s="213">
        <v>8.0326999999999996E-2</v>
      </c>
      <c r="AE34" s="213">
        <v>0.103683</v>
      </c>
      <c r="AF34" s="213">
        <v>9.1647999999999993E-2</v>
      </c>
      <c r="AG34" s="213">
        <v>0.14199400000000001</v>
      </c>
      <c r="AH34" s="213">
        <v>0.169789</v>
      </c>
      <c r="AI34" s="213">
        <v>0.17693600000000001</v>
      </c>
      <c r="AJ34" s="213">
        <v>0.15156700000000001</v>
      </c>
      <c r="AK34" s="213">
        <v>0.17699300000000001</v>
      </c>
      <c r="AL34" s="213">
        <v>0.19237899999999999</v>
      </c>
      <c r="AM34" s="213">
        <v>0.22277</v>
      </c>
      <c r="AN34" s="213">
        <v>0.19159699999999999</v>
      </c>
      <c r="AO34" s="213">
        <v>0.17235</v>
      </c>
      <c r="AP34" s="213">
        <v>0.179842</v>
      </c>
      <c r="AQ34" s="213">
        <v>0.18429100000000001</v>
      </c>
      <c r="AR34" s="213">
        <v>0.22716800000000001</v>
      </c>
      <c r="AS34" s="213">
        <v>0.23360500000000001</v>
      </c>
      <c r="AT34" s="213">
        <v>0.24607599999999999</v>
      </c>
      <c r="AU34" s="213">
        <v>0.221056</v>
      </c>
      <c r="AV34" s="213">
        <v>0.16600500000000001</v>
      </c>
      <c r="AW34" s="213">
        <v>0.13700599999999999</v>
      </c>
      <c r="AX34" s="213">
        <v>0.1973606</v>
      </c>
      <c r="AY34" s="213">
        <v>8.7225700000000003E-2</v>
      </c>
      <c r="AZ34" s="351">
        <v>8.8189799999999999E-2</v>
      </c>
      <c r="BA34" s="351">
        <v>9.6117599999999997E-2</v>
      </c>
      <c r="BB34" s="351">
        <v>9.6237400000000001E-2</v>
      </c>
      <c r="BC34" s="351">
        <v>9.0913599999999997E-2</v>
      </c>
      <c r="BD34" s="351">
        <v>0.1125743</v>
      </c>
      <c r="BE34" s="351">
        <v>9.5523899999999995E-2</v>
      </c>
      <c r="BF34" s="351">
        <v>0.11424479999999999</v>
      </c>
      <c r="BG34" s="351">
        <v>0.1064928</v>
      </c>
      <c r="BH34" s="351">
        <v>0.14627519999999999</v>
      </c>
      <c r="BI34" s="351">
        <v>0.1185165</v>
      </c>
      <c r="BJ34" s="351">
        <v>0.117007</v>
      </c>
      <c r="BK34" s="351">
        <v>9.6627299999999999E-2</v>
      </c>
      <c r="BL34" s="351">
        <v>9.4449199999999997E-2</v>
      </c>
      <c r="BM34" s="351">
        <v>0.10082240000000001</v>
      </c>
      <c r="BN34" s="351">
        <v>9.6023700000000003E-2</v>
      </c>
      <c r="BO34" s="351">
        <v>9.1338500000000003E-2</v>
      </c>
      <c r="BP34" s="351">
        <v>0.1110534</v>
      </c>
      <c r="BQ34" s="351">
        <v>9.2362700000000006E-2</v>
      </c>
      <c r="BR34" s="351">
        <v>0.11266950000000001</v>
      </c>
      <c r="BS34" s="351">
        <v>0.1075209</v>
      </c>
      <c r="BT34" s="351">
        <v>0.1462695</v>
      </c>
      <c r="BU34" s="351">
        <v>0.1182575</v>
      </c>
      <c r="BV34" s="351">
        <v>0.1162909</v>
      </c>
    </row>
    <row r="35" spans="1:77" x14ac:dyDescent="0.2">
      <c r="A35" s="616"/>
      <c r="B35" s="617"/>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1"/>
      <c r="AE35" s="161"/>
      <c r="AF35" s="161"/>
      <c r="AG35" s="161"/>
      <c r="AH35" s="161"/>
      <c r="AI35" s="161"/>
      <c r="AJ35" s="161"/>
      <c r="AK35" s="161"/>
      <c r="AL35" s="161"/>
      <c r="AM35" s="161"/>
      <c r="AN35" s="161"/>
      <c r="AO35" s="161"/>
      <c r="AP35" s="161"/>
      <c r="AQ35" s="161"/>
      <c r="AR35" s="161"/>
      <c r="AS35" s="161"/>
      <c r="AT35" s="161"/>
      <c r="AU35" s="161"/>
      <c r="AV35" s="161"/>
      <c r="AW35" s="161"/>
      <c r="AX35" s="161"/>
      <c r="AY35" s="161"/>
      <c r="AZ35" s="399"/>
      <c r="BA35" s="399"/>
      <c r="BB35" s="399"/>
      <c r="BC35" s="399"/>
      <c r="BD35" s="399"/>
      <c r="BE35" s="399"/>
      <c r="BF35" s="399"/>
      <c r="BG35" s="399"/>
      <c r="BH35" s="399"/>
      <c r="BI35" s="399"/>
      <c r="BJ35" s="399"/>
      <c r="BK35" s="399"/>
      <c r="BL35" s="399"/>
      <c r="BM35" s="399"/>
      <c r="BN35" s="399"/>
      <c r="BO35" s="399"/>
      <c r="BP35" s="399"/>
      <c r="BQ35" s="399"/>
      <c r="BR35" s="399"/>
      <c r="BS35" s="399"/>
      <c r="BT35" s="399"/>
      <c r="BU35" s="399"/>
      <c r="BV35" s="399"/>
    </row>
    <row r="36" spans="1:77" x14ac:dyDescent="0.2">
      <c r="A36" s="616"/>
      <c r="B36" s="155" t="s">
        <v>994</v>
      </c>
      <c r="C36" s="161"/>
      <c r="D36" s="161"/>
      <c r="E36" s="161"/>
      <c r="F36" s="161"/>
      <c r="G36" s="161"/>
      <c r="H36" s="161"/>
      <c r="I36" s="161"/>
      <c r="J36" s="161"/>
      <c r="K36" s="161"/>
      <c r="L36" s="161"/>
      <c r="M36" s="161"/>
      <c r="N36" s="161"/>
      <c r="O36" s="161"/>
      <c r="P36" s="161"/>
      <c r="Q36" s="161"/>
      <c r="R36" s="161"/>
      <c r="S36" s="161"/>
      <c r="T36" s="161"/>
      <c r="U36" s="161"/>
      <c r="V36" s="161"/>
      <c r="W36" s="161"/>
      <c r="X36" s="161"/>
      <c r="Y36" s="161"/>
      <c r="Z36" s="161"/>
      <c r="AA36" s="161"/>
      <c r="AB36" s="161"/>
      <c r="AC36" s="161"/>
      <c r="AD36" s="161"/>
      <c r="AE36" s="161"/>
      <c r="AF36" s="161"/>
      <c r="AG36" s="161"/>
      <c r="AH36" s="161"/>
      <c r="AI36" s="161"/>
      <c r="AJ36" s="161"/>
      <c r="AK36" s="161"/>
      <c r="AL36" s="161"/>
      <c r="AM36" s="161"/>
      <c r="AN36" s="161"/>
      <c r="AO36" s="161"/>
      <c r="AP36" s="161"/>
      <c r="AQ36" s="161"/>
      <c r="AR36" s="161"/>
      <c r="AS36" s="161"/>
      <c r="AT36" s="161"/>
      <c r="AU36" s="161"/>
      <c r="AV36" s="161"/>
      <c r="AW36" s="161"/>
      <c r="AX36" s="161"/>
      <c r="AY36" s="161"/>
      <c r="AZ36" s="713"/>
      <c r="BA36" s="713"/>
      <c r="BB36" s="713"/>
      <c r="BC36" s="713"/>
      <c r="BD36" s="713"/>
      <c r="BE36" s="713"/>
      <c r="BF36" s="713"/>
      <c r="BG36" s="713"/>
      <c r="BH36" s="713"/>
      <c r="BI36" s="713"/>
      <c r="BJ36" s="713"/>
      <c r="BK36" s="713"/>
      <c r="BL36" s="713"/>
      <c r="BM36" s="713"/>
      <c r="BN36" s="713"/>
      <c r="BO36" s="713"/>
      <c r="BP36" s="713"/>
      <c r="BQ36" s="713"/>
      <c r="BR36" s="713"/>
      <c r="BS36" s="713"/>
      <c r="BT36" s="713"/>
      <c r="BU36" s="713"/>
      <c r="BV36" s="713"/>
    </row>
    <row r="37" spans="1:77" x14ac:dyDescent="0.2">
      <c r="A37" s="616" t="s">
        <v>995</v>
      </c>
      <c r="B37" s="617" t="s">
        <v>982</v>
      </c>
      <c r="C37" s="213">
        <v>31.311</v>
      </c>
      <c r="D37" s="213">
        <v>31.091999999999999</v>
      </c>
      <c r="E37" s="213">
        <v>32.643000000000001</v>
      </c>
      <c r="F37" s="213">
        <v>35.909999999999997</v>
      </c>
      <c r="G37" s="213">
        <v>42.01</v>
      </c>
      <c r="H37" s="213">
        <v>49.045999999999999</v>
      </c>
      <c r="I37" s="213">
        <v>50.738</v>
      </c>
      <c r="J37" s="213">
        <v>47.649000000000001</v>
      </c>
      <c r="K37" s="213">
        <v>47.698</v>
      </c>
      <c r="L37" s="213">
        <v>48.991</v>
      </c>
      <c r="M37" s="213">
        <v>52.02</v>
      </c>
      <c r="N37" s="213">
        <v>50.691000000000003</v>
      </c>
      <c r="O37" s="213">
        <v>48.436999999999998</v>
      </c>
      <c r="P37" s="213">
        <v>49.591999999999999</v>
      </c>
      <c r="Q37" s="213">
        <v>50.933</v>
      </c>
      <c r="R37" s="213">
        <v>52.158999999999999</v>
      </c>
      <c r="S37" s="213">
        <v>51.82</v>
      </c>
      <c r="T37" s="213">
        <v>51.734000000000002</v>
      </c>
      <c r="U37" s="213">
        <v>50.110999999999997</v>
      </c>
      <c r="V37" s="213">
        <v>51.826000000000001</v>
      </c>
      <c r="W37" s="213">
        <v>53.396999999999998</v>
      </c>
      <c r="X37" s="213">
        <v>58.63</v>
      </c>
      <c r="Y37" s="213">
        <v>58.965000000000003</v>
      </c>
      <c r="Z37" s="213">
        <v>55.616</v>
      </c>
      <c r="AA37" s="213">
        <v>51.088000000000001</v>
      </c>
      <c r="AB37" s="213">
        <v>52.548999999999999</v>
      </c>
      <c r="AC37" s="213">
        <v>50.097999999999999</v>
      </c>
      <c r="AD37" s="213">
        <v>47.802</v>
      </c>
      <c r="AE37" s="213">
        <v>48.286999999999999</v>
      </c>
      <c r="AF37" s="213">
        <v>46.636000000000003</v>
      </c>
      <c r="AG37" s="213">
        <v>46.32</v>
      </c>
      <c r="AH37" s="213">
        <v>45.472000000000001</v>
      </c>
      <c r="AI37" s="213">
        <v>47.158999999999999</v>
      </c>
      <c r="AJ37" s="213">
        <v>50.555999999999997</v>
      </c>
      <c r="AK37" s="213">
        <v>50.762999999999998</v>
      </c>
      <c r="AL37" s="213">
        <v>49.841999999999999</v>
      </c>
      <c r="AM37" s="213">
        <v>47.387999999999998</v>
      </c>
      <c r="AN37" s="213">
        <v>46.948999999999998</v>
      </c>
      <c r="AO37" s="213">
        <v>49.98</v>
      </c>
      <c r="AP37" s="213">
        <v>52.088999999999999</v>
      </c>
      <c r="AQ37" s="213">
        <v>56.244999999999997</v>
      </c>
      <c r="AR37" s="213">
        <v>60.215000000000003</v>
      </c>
      <c r="AS37" s="213">
        <v>56.78</v>
      </c>
      <c r="AT37" s="213">
        <v>55.250999999999998</v>
      </c>
      <c r="AU37" s="213">
        <v>57.378</v>
      </c>
      <c r="AV37" s="213">
        <v>59.606000000000002</v>
      </c>
      <c r="AW37" s="213">
        <v>59.551000000000002</v>
      </c>
      <c r="AX37" s="213">
        <v>57.648927</v>
      </c>
      <c r="AY37" s="213">
        <v>55.215739999999997</v>
      </c>
      <c r="AZ37" s="351">
        <v>54.31053</v>
      </c>
      <c r="BA37" s="351">
        <v>54.98386</v>
      </c>
      <c r="BB37" s="351">
        <v>56.824069999999999</v>
      </c>
      <c r="BC37" s="351">
        <v>57.462029999999999</v>
      </c>
      <c r="BD37" s="351">
        <v>56.933869999999999</v>
      </c>
      <c r="BE37" s="351">
        <v>55.154919999999997</v>
      </c>
      <c r="BF37" s="351">
        <v>55.075800000000001</v>
      </c>
      <c r="BG37" s="351">
        <v>55.225900000000003</v>
      </c>
      <c r="BH37" s="351">
        <v>56.249020000000002</v>
      </c>
      <c r="BI37" s="351">
        <v>57.175890000000003</v>
      </c>
      <c r="BJ37" s="351">
        <v>54.595480000000002</v>
      </c>
      <c r="BK37" s="351">
        <v>53.303730000000002</v>
      </c>
      <c r="BL37" s="351">
        <v>53.734940000000002</v>
      </c>
      <c r="BM37" s="351">
        <v>55.207509999999999</v>
      </c>
      <c r="BN37" s="351">
        <v>57.423209999999997</v>
      </c>
      <c r="BO37" s="351">
        <v>58.653970000000001</v>
      </c>
      <c r="BP37" s="351">
        <v>58.015309999999999</v>
      </c>
      <c r="BQ37" s="351">
        <v>56.137689999999999</v>
      </c>
      <c r="BR37" s="351">
        <v>56.357390000000002</v>
      </c>
      <c r="BS37" s="351">
        <v>56.793190000000003</v>
      </c>
      <c r="BT37" s="351">
        <v>57.982770000000002</v>
      </c>
      <c r="BU37" s="351">
        <v>59.089669999999998</v>
      </c>
      <c r="BV37" s="351">
        <v>57.321840000000002</v>
      </c>
    </row>
    <row r="38" spans="1:77" x14ac:dyDescent="0.2">
      <c r="A38" s="616" t="s">
        <v>1148</v>
      </c>
      <c r="B38" s="617" t="s">
        <v>1146</v>
      </c>
      <c r="C38" s="213">
        <v>74.698999999999998</v>
      </c>
      <c r="D38" s="213">
        <v>61.234999999999999</v>
      </c>
      <c r="E38" s="213">
        <v>61.761000000000003</v>
      </c>
      <c r="F38" s="213">
        <v>68.766000000000005</v>
      </c>
      <c r="G38" s="213">
        <v>71.302000000000007</v>
      </c>
      <c r="H38" s="213">
        <v>79.819999999999993</v>
      </c>
      <c r="I38" s="213">
        <v>85.808000000000007</v>
      </c>
      <c r="J38" s="213">
        <v>94.159000000000006</v>
      </c>
      <c r="K38" s="213">
        <v>98.974999999999994</v>
      </c>
      <c r="L38" s="213">
        <v>96.251999999999995</v>
      </c>
      <c r="M38" s="213">
        <v>94.394000000000005</v>
      </c>
      <c r="N38" s="213">
        <v>77.046999999999997</v>
      </c>
      <c r="O38" s="213">
        <v>53.35</v>
      </c>
      <c r="P38" s="213">
        <v>47.243000000000002</v>
      </c>
      <c r="Q38" s="213">
        <v>40.155000000000001</v>
      </c>
      <c r="R38" s="213">
        <v>38.497</v>
      </c>
      <c r="S38" s="213">
        <v>46.146999999999998</v>
      </c>
      <c r="T38" s="213">
        <v>56.906999999999996</v>
      </c>
      <c r="U38" s="213">
        <v>63.676000000000002</v>
      </c>
      <c r="V38" s="213">
        <v>73.858000000000004</v>
      </c>
      <c r="W38" s="213">
        <v>71.391000000000005</v>
      </c>
      <c r="X38" s="213">
        <v>72.944000000000003</v>
      </c>
      <c r="Y38" s="213">
        <v>69.936000000000007</v>
      </c>
      <c r="Z38" s="213">
        <v>62.183</v>
      </c>
      <c r="AA38" s="213">
        <v>45.466999999999999</v>
      </c>
      <c r="AB38" s="213">
        <v>38.540999999999997</v>
      </c>
      <c r="AC38" s="213">
        <v>34.064999999999998</v>
      </c>
      <c r="AD38" s="213">
        <v>35.378</v>
      </c>
      <c r="AE38" s="213">
        <v>43.741</v>
      </c>
      <c r="AF38" s="213">
        <v>56.518000000000001</v>
      </c>
      <c r="AG38" s="213">
        <v>60.146000000000001</v>
      </c>
      <c r="AH38" s="213">
        <v>66.733999999999995</v>
      </c>
      <c r="AI38" s="213">
        <v>75.257999999999996</v>
      </c>
      <c r="AJ38" s="213">
        <v>78.837000000000003</v>
      </c>
      <c r="AK38" s="213">
        <v>73.995000000000005</v>
      </c>
      <c r="AL38" s="213">
        <v>63.750999999999998</v>
      </c>
      <c r="AM38" s="213">
        <v>51.045000000000002</v>
      </c>
      <c r="AN38" s="213">
        <v>45.033999999999999</v>
      </c>
      <c r="AO38" s="213">
        <v>47.771999999999998</v>
      </c>
      <c r="AP38" s="213">
        <v>52.969000000000001</v>
      </c>
      <c r="AQ38" s="213">
        <v>63.335999999999999</v>
      </c>
      <c r="AR38" s="213">
        <v>71.716999999999999</v>
      </c>
      <c r="AS38" s="213">
        <v>77.835999999999999</v>
      </c>
      <c r="AT38" s="213">
        <v>91.084000000000003</v>
      </c>
      <c r="AU38" s="213">
        <v>95.602000000000004</v>
      </c>
      <c r="AV38" s="213">
        <v>94.671000000000006</v>
      </c>
      <c r="AW38" s="213">
        <v>88.194000000000003</v>
      </c>
      <c r="AX38" s="213">
        <v>83.011832299999995</v>
      </c>
      <c r="AY38" s="213">
        <v>75.091609728999998</v>
      </c>
      <c r="AZ38" s="351">
        <v>62.332590000000003</v>
      </c>
      <c r="BA38" s="351">
        <v>56.882840000000002</v>
      </c>
      <c r="BB38" s="351">
        <v>58.325130000000001</v>
      </c>
      <c r="BC38" s="351">
        <v>63.888750000000002</v>
      </c>
      <c r="BD38" s="351">
        <v>72.30292</v>
      </c>
      <c r="BE38" s="351">
        <v>77.915899999999993</v>
      </c>
      <c r="BF38" s="351">
        <v>85.730699999999999</v>
      </c>
      <c r="BG38" s="351">
        <v>89.534409999999994</v>
      </c>
      <c r="BH38" s="351">
        <v>89.326359999999994</v>
      </c>
      <c r="BI38" s="351">
        <v>85.734229999999997</v>
      </c>
      <c r="BJ38" s="351">
        <v>74.11806</v>
      </c>
      <c r="BK38" s="351">
        <v>58.947580000000002</v>
      </c>
      <c r="BL38" s="351">
        <v>50.765140000000002</v>
      </c>
      <c r="BM38" s="351">
        <v>48.607579999999999</v>
      </c>
      <c r="BN38" s="351">
        <v>50.874220000000001</v>
      </c>
      <c r="BO38" s="351">
        <v>57.779739999999997</v>
      </c>
      <c r="BP38" s="351">
        <v>67.157669999999996</v>
      </c>
      <c r="BQ38" s="351">
        <v>73.271320000000003</v>
      </c>
      <c r="BR38" s="351">
        <v>82.259219999999999</v>
      </c>
      <c r="BS38" s="351">
        <v>85.86354</v>
      </c>
      <c r="BT38" s="351">
        <v>86.467380000000006</v>
      </c>
      <c r="BU38" s="351">
        <v>83.41377</v>
      </c>
      <c r="BV38" s="351">
        <v>72.110789999999994</v>
      </c>
    </row>
    <row r="39" spans="1:77" x14ac:dyDescent="0.2">
      <c r="A39" s="616" t="s">
        <v>1149</v>
      </c>
      <c r="B39" s="617" t="s">
        <v>1147</v>
      </c>
      <c r="C39" s="213">
        <v>4.6680000000000001</v>
      </c>
      <c r="D39" s="213">
        <v>4.391</v>
      </c>
      <c r="E39" s="213">
        <v>5.1920000000000002</v>
      </c>
      <c r="F39" s="213">
        <v>5.6120000000000001</v>
      </c>
      <c r="G39" s="213">
        <v>5.7649999999999997</v>
      </c>
      <c r="H39" s="213">
        <v>5.5890000000000004</v>
      </c>
      <c r="I39" s="213">
        <v>5.101</v>
      </c>
      <c r="J39" s="213">
        <v>4.8419999999999996</v>
      </c>
      <c r="K39" s="213">
        <v>5.3620000000000001</v>
      </c>
      <c r="L39" s="213">
        <v>6.6079999999999997</v>
      </c>
      <c r="M39" s="213">
        <v>7.2160000000000002</v>
      </c>
      <c r="N39" s="213">
        <v>7.0309999999999997</v>
      </c>
      <c r="O39" s="213">
        <v>5.8310000000000004</v>
      </c>
      <c r="P39" s="213">
        <v>3.456</v>
      </c>
      <c r="Q39" s="213">
        <v>3.6890000000000001</v>
      </c>
      <c r="R39" s="213">
        <v>4.2789999999999999</v>
      </c>
      <c r="S39" s="213">
        <v>3.88</v>
      </c>
      <c r="T39" s="213">
        <v>3.875</v>
      </c>
      <c r="U39" s="213">
        <v>4.5730000000000004</v>
      </c>
      <c r="V39" s="213">
        <v>5.3890000000000002</v>
      </c>
      <c r="W39" s="213">
        <v>4.93</v>
      </c>
      <c r="X39" s="213">
        <v>4.6440000000000001</v>
      </c>
      <c r="Y39" s="213">
        <v>4.7750000000000004</v>
      </c>
      <c r="Z39" s="213">
        <v>4.6390000000000002</v>
      </c>
      <c r="AA39" s="213">
        <v>4.8280000000000003</v>
      </c>
      <c r="AB39" s="213">
        <v>4.7960000000000003</v>
      </c>
      <c r="AC39" s="213">
        <v>3.7879999999999998</v>
      </c>
      <c r="AD39" s="213">
        <v>4.0730000000000004</v>
      </c>
      <c r="AE39" s="213">
        <v>4.266</v>
      </c>
      <c r="AF39" s="213">
        <v>3.6349999999999998</v>
      </c>
      <c r="AG39" s="213">
        <v>3.6789999999999998</v>
      </c>
      <c r="AH39" s="213">
        <v>3.6659999999999999</v>
      </c>
      <c r="AI39" s="213">
        <v>3.8610000000000002</v>
      </c>
      <c r="AJ39" s="213">
        <v>5.2789999999999999</v>
      </c>
      <c r="AK39" s="213">
        <v>6.0979999999999999</v>
      </c>
      <c r="AL39" s="213">
        <v>6.94</v>
      </c>
      <c r="AM39" s="213">
        <v>7.16</v>
      </c>
      <c r="AN39" s="213">
        <v>8.0649999999999995</v>
      </c>
      <c r="AO39" s="213">
        <v>7.8230000000000004</v>
      </c>
      <c r="AP39" s="213">
        <v>7.5380000000000003</v>
      </c>
      <c r="AQ39" s="213">
        <v>6.6790000000000003</v>
      </c>
      <c r="AR39" s="213">
        <v>6.5720000000000001</v>
      </c>
      <c r="AS39" s="213">
        <v>5.9269999999999996</v>
      </c>
      <c r="AT39" s="213">
        <v>6.2619999999999996</v>
      </c>
      <c r="AU39" s="213">
        <v>6.9539999999999997</v>
      </c>
      <c r="AV39" s="213">
        <v>6.6529999999999996</v>
      </c>
      <c r="AW39" s="213">
        <v>7.3209999999999997</v>
      </c>
      <c r="AX39" s="213">
        <v>7.8731676999999998</v>
      </c>
      <c r="AY39" s="213">
        <v>7.8190163999999998</v>
      </c>
      <c r="AZ39" s="351">
        <v>7.9349360000000004</v>
      </c>
      <c r="BA39" s="351">
        <v>7.9784410000000001</v>
      </c>
      <c r="BB39" s="351">
        <v>7.7348239999999997</v>
      </c>
      <c r="BC39" s="351">
        <v>7.6251300000000004</v>
      </c>
      <c r="BD39" s="351">
        <v>7.3938969999999999</v>
      </c>
      <c r="BE39" s="351">
        <v>7.0148489999999999</v>
      </c>
      <c r="BF39" s="351">
        <v>7.161435</v>
      </c>
      <c r="BG39" s="351">
        <v>7.2185699999999997</v>
      </c>
      <c r="BH39" s="351">
        <v>7.0621980000000004</v>
      </c>
      <c r="BI39" s="351">
        <v>7.8249190000000004</v>
      </c>
      <c r="BJ39" s="351">
        <v>8.0962619999999994</v>
      </c>
      <c r="BK39" s="351">
        <v>8.0660139999999991</v>
      </c>
      <c r="BL39" s="351">
        <v>8.3712719999999994</v>
      </c>
      <c r="BM39" s="351">
        <v>8.9326950000000007</v>
      </c>
      <c r="BN39" s="351">
        <v>8.9069870000000009</v>
      </c>
      <c r="BO39" s="351">
        <v>8.7663309999999992</v>
      </c>
      <c r="BP39" s="351">
        <v>8.5858530000000002</v>
      </c>
      <c r="BQ39" s="351">
        <v>8.1637249999999995</v>
      </c>
      <c r="BR39" s="351">
        <v>8.1369310000000006</v>
      </c>
      <c r="BS39" s="351">
        <v>7.9873089999999998</v>
      </c>
      <c r="BT39" s="351">
        <v>7.7738209999999999</v>
      </c>
      <c r="BU39" s="351">
        <v>8.5677070000000004</v>
      </c>
      <c r="BV39" s="351">
        <v>8.9498529999999992</v>
      </c>
    </row>
    <row r="40" spans="1:77" x14ac:dyDescent="0.2">
      <c r="A40" s="616" t="s">
        <v>996</v>
      </c>
      <c r="B40" s="617" t="s">
        <v>985</v>
      </c>
      <c r="C40" s="213">
        <v>33.798000000000002</v>
      </c>
      <c r="D40" s="213">
        <v>29.777000000000001</v>
      </c>
      <c r="E40" s="213">
        <v>32.463999999999999</v>
      </c>
      <c r="F40" s="213">
        <v>37.396999999999998</v>
      </c>
      <c r="G40" s="213">
        <v>45.006999999999998</v>
      </c>
      <c r="H40" s="213">
        <v>54.171999999999997</v>
      </c>
      <c r="I40" s="213">
        <v>64.765000000000001</v>
      </c>
      <c r="J40" s="213">
        <v>75.825999999999993</v>
      </c>
      <c r="K40" s="213">
        <v>73.483999999999995</v>
      </c>
      <c r="L40" s="213">
        <v>65.581000000000003</v>
      </c>
      <c r="M40" s="213">
        <v>52.807000000000002</v>
      </c>
      <c r="N40" s="213">
        <v>40.381</v>
      </c>
      <c r="O40" s="213">
        <v>32.683999999999997</v>
      </c>
      <c r="P40" s="213">
        <v>30.513999999999999</v>
      </c>
      <c r="Q40" s="213">
        <v>31.283999999999999</v>
      </c>
      <c r="R40" s="213">
        <v>37.875999999999998</v>
      </c>
      <c r="S40" s="213">
        <v>48.814999999999998</v>
      </c>
      <c r="T40" s="213">
        <v>56.79</v>
      </c>
      <c r="U40" s="213">
        <v>64.825999999999993</v>
      </c>
      <c r="V40" s="213">
        <v>75.113</v>
      </c>
      <c r="W40" s="213">
        <v>75.546999999999997</v>
      </c>
      <c r="X40" s="213">
        <v>72.864999999999995</v>
      </c>
      <c r="Y40" s="213">
        <v>61.472000000000001</v>
      </c>
      <c r="Z40" s="213">
        <v>47.453000000000003</v>
      </c>
      <c r="AA40" s="213">
        <v>35.372</v>
      </c>
      <c r="AB40" s="213">
        <v>26.768999999999998</v>
      </c>
      <c r="AC40" s="213">
        <v>31.332999999999998</v>
      </c>
      <c r="AD40" s="213">
        <v>38.628999999999998</v>
      </c>
      <c r="AE40" s="213">
        <v>47.244</v>
      </c>
      <c r="AF40" s="213">
        <v>55.5</v>
      </c>
      <c r="AG40" s="213">
        <v>66.623000000000005</v>
      </c>
      <c r="AH40" s="213">
        <v>77.533000000000001</v>
      </c>
      <c r="AI40" s="213">
        <v>78.623000000000005</v>
      </c>
      <c r="AJ40" s="213">
        <v>70.501000000000005</v>
      </c>
      <c r="AK40" s="213">
        <v>57.856000000000002</v>
      </c>
      <c r="AL40" s="213">
        <v>47.581000000000003</v>
      </c>
      <c r="AM40" s="213">
        <v>39.389000000000003</v>
      </c>
      <c r="AN40" s="213">
        <v>36.328000000000003</v>
      </c>
      <c r="AO40" s="213">
        <v>39.296999999999997</v>
      </c>
      <c r="AP40" s="213">
        <v>48.408000000000001</v>
      </c>
      <c r="AQ40" s="213">
        <v>61.213000000000001</v>
      </c>
      <c r="AR40" s="213">
        <v>70.718999999999994</v>
      </c>
      <c r="AS40" s="213">
        <v>80.313000000000002</v>
      </c>
      <c r="AT40" s="213">
        <v>86.742999999999995</v>
      </c>
      <c r="AU40" s="213">
        <v>85.884</v>
      </c>
      <c r="AV40" s="213">
        <v>75.403999999999996</v>
      </c>
      <c r="AW40" s="213">
        <v>61.537999999999997</v>
      </c>
      <c r="AX40" s="213">
        <v>49.495738500000002</v>
      </c>
      <c r="AY40" s="213">
        <v>40.528815702999999</v>
      </c>
      <c r="AZ40" s="351">
        <v>36.221150000000002</v>
      </c>
      <c r="BA40" s="351">
        <v>39.041060000000002</v>
      </c>
      <c r="BB40" s="351">
        <v>46.43253</v>
      </c>
      <c r="BC40" s="351">
        <v>56.250579999999999</v>
      </c>
      <c r="BD40" s="351">
        <v>64.936909999999997</v>
      </c>
      <c r="BE40" s="351">
        <v>74.234470000000002</v>
      </c>
      <c r="BF40" s="351">
        <v>83.555130000000005</v>
      </c>
      <c r="BG40" s="351">
        <v>83.636889999999994</v>
      </c>
      <c r="BH40" s="351">
        <v>76.604089999999999</v>
      </c>
      <c r="BI40" s="351">
        <v>63.931690000000003</v>
      </c>
      <c r="BJ40" s="351">
        <v>51.617359999999998</v>
      </c>
      <c r="BK40" s="351">
        <v>41.810960000000001</v>
      </c>
      <c r="BL40" s="351">
        <v>37.50356</v>
      </c>
      <c r="BM40" s="351">
        <v>40.32376</v>
      </c>
      <c r="BN40" s="351">
        <v>47.715359999999997</v>
      </c>
      <c r="BO40" s="351">
        <v>57.533160000000002</v>
      </c>
      <c r="BP40" s="351">
        <v>66.219759999999994</v>
      </c>
      <c r="BQ40" s="351">
        <v>75.517359999999996</v>
      </c>
      <c r="BR40" s="351">
        <v>84.838160000000002</v>
      </c>
      <c r="BS40" s="351">
        <v>84.920360000000002</v>
      </c>
      <c r="BT40" s="351">
        <v>77.88776</v>
      </c>
      <c r="BU40" s="351">
        <v>65.215249999999997</v>
      </c>
      <c r="BV40" s="351">
        <v>52.901260000000001</v>
      </c>
    </row>
    <row r="41" spans="1:77" x14ac:dyDescent="0.2">
      <c r="A41" s="616" t="s">
        <v>769</v>
      </c>
      <c r="B41" s="617" t="s">
        <v>986</v>
      </c>
      <c r="C41" s="213">
        <v>19.664000000000001</v>
      </c>
      <c r="D41" s="213">
        <v>20.59</v>
      </c>
      <c r="E41" s="213">
        <v>20.428999999999998</v>
      </c>
      <c r="F41" s="213">
        <v>20.263999999999999</v>
      </c>
      <c r="G41" s="213">
        <v>20.887</v>
      </c>
      <c r="H41" s="213">
        <v>21.251000000000001</v>
      </c>
      <c r="I41" s="213">
        <v>22.358000000000001</v>
      </c>
      <c r="J41" s="213">
        <v>24.66</v>
      </c>
      <c r="K41" s="213">
        <v>25.314</v>
      </c>
      <c r="L41" s="213">
        <v>25.504999999999999</v>
      </c>
      <c r="M41" s="213">
        <v>26.196999999999999</v>
      </c>
      <c r="N41" s="213">
        <v>25.045000000000002</v>
      </c>
      <c r="O41" s="213">
        <v>24.588000000000001</v>
      </c>
      <c r="P41" s="213">
        <v>22.812999999999999</v>
      </c>
      <c r="Q41" s="213">
        <v>21.494</v>
      </c>
      <c r="R41" s="213">
        <v>20.533000000000001</v>
      </c>
      <c r="S41" s="213">
        <v>19.548999999999999</v>
      </c>
      <c r="T41" s="213">
        <v>20.552</v>
      </c>
      <c r="U41" s="213">
        <v>22.626999999999999</v>
      </c>
      <c r="V41" s="213">
        <v>23.629000000000001</v>
      </c>
      <c r="W41" s="213">
        <v>23.398</v>
      </c>
      <c r="X41" s="213">
        <v>21.593</v>
      </c>
      <c r="Y41" s="213">
        <v>21.337</v>
      </c>
      <c r="Z41" s="213">
        <v>20.113</v>
      </c>
      <c r="AA41" s="213">
        <v>18.978000000000002</v>
      </c>
      <c r="AB41" s="213">
        <v>18.283000000000001</v>
      </c>
      <c r="AC41" s="213">
        <v>19.359000000000002</v>
      </c>
      <c r="AD41" s="213">
        <v>18.922000000000001</v>
      </c>
      <c r="AE41" s="213">
        <v>18.594999999999999</v>
      </c>
      <c r="AF41" s="213">
        <v>18.648</v>
      </c>
      <c r="AG41" s="213">
        <v>19.718</v>
      </c>
      <c r="AH41" s="213">
        <v>20.146000000000001</v>
      </c>
      <c r="AI41" s="213">
        <v>20.393999999999998</v>
      </c>
      <c r="AJ41" s="213">
        <v>20.254999999999999</v>
      </c>
      <c r="AK41" s="213">
        <v>20.603999999999999</v>
      </c>
      <c r="AL41" s="213">
        <v>20.91</v>
      </c>
      <c r="AM41" s="213">
        <v>20.754999999999999</v>
      </c>
      <c r="AN41" s="213">
        <v>18.798999999999999</v>
      </c>
      <c r="AO41" s="213">
        <v>18.120999999999999</v>
      </c>
      <c r="AP41" s="213">
        <v>18.317</v>
      </c>
      <c r="AQ41" s="213">
        <v>18.931999999999999</v>
      </c>
      <c r="AR41" s="213">
        <v>19.707000000000001</v>
      </c>
      <c r="AS41" s="213">
        <v>20.321000000000002</v>
      </c>
      <c r="AT41" s="213">
        <v>20.626000000000001</v>
      </c>
      <c r="AU41" s="213">
        <v>21.28</v>
      </c>
      <c r="AV41" s="213">
        <v>20.805</v>
      </c>
      <c r="AW41" s="213">
        <v>20.6</v>
      </c>
      <c r="AX41" s="213">
        <v>20.3043345</v>
      </c>
      <c r="AY41" s="213">
        <v>20.155978999999999</v>
      </c>
      <c r="AZ41" s="351">
        <v>19.545929999999998</v>
      </c>
      <c r="BA41" s="351">
        <v>19.44453</v>
      </c>
      <c r="BB41" s="351">
        <v>20.049240000000001</v>
      </c>
      <c r="BC41" s="351">
        <v>21.012370000000001</v>
      </c>
      <c r="BD41" s="351">
        <v>21.96726</v>
      </c>
      <c r="BE41" s="351">
        <v>23.164899999999999</v>
      </c>
      <c r="BF41" s="351">
        <v>23.64772</v>
      </c>
      <c r="BG41" s="351">
        <v>23.59599</v>
      </c>
      <c r="BH41" s="351">
        <v>23.709430000000001</v>
      </c>
      <c r="BI41" s="351">
        <v>23.90757</v>
      </c>
      <c r="BJ41" s="351">
        <v>23.570509999999999</v>
      </c>
      <c r="BK41" s="351">
        <v>23.24708</v>
      </c>
      <c r="BL41" s="351">
        <v>22.44229</v>
      </c>
      <c r="BM41" s="351">
        <v>22.13372</v>
      </c>
      <c r="BN41" s="351">
        <v>22.545839999999998</v>
      </c>
      <c r="BO41" s="351">
        <v>23.341629999999999</v>
      </c>
      <c r="BP41" s="351">
        <v>24.145759999999999</v>
      </c>
      <c r="BQ41" s="351">
        <v>25.212209999999999</v>
      </c>
      <c r="BR41" s="351">
        <v>25.573930000000001</v>
      </c>
      <c r="BS41" s="351">
        <v>25.37921</v>
      </c>
      <c r="BT41" s="351">
        <v>25.347470000000001</v>
      </c>
      <c r="BU41" s="351">
        <v>25.40868</v>
      </c>
      <c r="BV41" s="351">
        <v>24.935580000000002</v>
      </c>
    </row>
    <row r="42" spans="1:77" x14ac:dyDescent="0.2">
      <c r="A42" s="616"/>
      <c r="C42" s="620"/>
      <c r="D42" s="620"/>
      <c r="E42" s="620"/>
      <c r="F42" s="620"/>
      <c r="G42" s="620"/>
      <c r="H42" s="620"/>
      <c r="I42" s="620"/>
      <c r="J42" s="620"/>
      <c r="K42" s="620"/>
      <c r="L42" s="620"/>
      <c r="M42" s="620"/>
      <c r="N42" s="620"/>
      <c r="O42" s="620"/>
      <c r="P42" s="620"/>
      <c r="Q42" s="620"/>
      <c r="R42" s="620"/>
      <c r="S42" s="620"/>
      <c r="T42" s="620"/>
      <c r="U42" s="620"/>
      <c r="V42" s="620"/>
      <c r="W42" s="620"/>
      <c r="X42" s="620"/>
      <c r="Y42" s="620"/>
      <c r="Z42" s="620"/>
      <c r="AA42" s="620"/>
      <c r="AB42" s="620"/>
      <c r="AC42" s="620"/>
      <c r="AD42" s="620"/>
      <c r="AE42" s="620"/>
      <c r="AF42" s="620"/>
      <c r="AG42" s="620"/>
      <c r="AH42" s="620"/>
      <c r="AI42" s="620"/>
      <c r="AJ42" s="620"/>
      <c r="AK42" s="620"/>
      <c r="AL42" s="620"/>
      <c r="AM42" s="620"/>
      <c r="AN42" s="620"/>
      <c r="AO42" s="620"/>
      <c r="AP42" s="620"/>
      <c r="AQ42" s="620"/>
      <c r="AR42" s="620"/>
      <c r="AS42" s="620"/>
      <c r="AT42" s="620"/>
      <c r="AU42" s="620"/>
      <c r="AV42" s="620"/>
      <c r="AW42" s="620"/>
      <c r="AX42" s="620"/>
      <c r="AY42" s="620"/>
      <c r="AZ42" s="621"/>
      <c r="BA42" s="621"/>
      <c r="BB42" s="621"/>
      <c r="BC42" s="621"/>
      <c r="BD42" s="621"/>
      <c r="BE42" s="621"/>
      <c r="BF42" s="621"/>
      <c r="BG42" s="621"/>
      <c r="BH42" s="621"/>
      <c r="BI42" s="621"/>
      <c r="BJ42" s="621"/>
      <c r="BK42" s="621"/>
      <c r="BL42" s="621"/>
      <c r="BM42" s="621"/>
      <c r="BN42" s="621"/>
      <c r="BO42" s="621"/>
      <c r="BP42" s="621"/>
      <c r="BQ42" s="621"/>
      <c r="BR42" s="621"/>
      <c r="BS42" s="621"/>
      <c r="BT42" s="621"/>
      <c r="BU42" s="621"/>
      <c r="BV42" s="621"/>
    </row>
    <row r="43" spans="1:77" ht="11.1" customHeight="1" x14ac:dyDescent="0.2">
      <c r="A43" s="57"/>
      <c r="B43" s="155" t="s">
        <v>589</v>
      </c>
      <c r="C43" s="618"/>
      <c r="D43" s="618"/>
      <c r="E43" s="618"/>
      <c r="F43" s="618"/>
      <c r="G43" s="618"/>
      <c r="H43" s="618"/>
      <c r="I43" s="618"/>
      <c r="J43" s="618"/>
      <c r="K43" s="618"/>
      <c r="L43" s="618"/>
      <c r="M43" s="618"/>
      <c r="N43" s="618"/>
      <c r="O43" s="618"/>
      <c r="P43" s="618"/>
      <c r="Q43" s="618"/>
      <c r="R43" s="618"/>
      <c r="S43" s="618"/>
      <c r="T43" s="618"/>
      <c r="U43" s="618"/>
      <c r="V43" s="618"/>
      <c r="W43" s="618"/>
      <c r="X43" s="618"/>
      <c r="Y43" s="618"/>
      <c r="Z43" s="618"/>
      <c r="AA43" s="618"/>
      <c r="AB43" s="618"/>
      <c r="AC43" s="618"/>
      <c r="AD43" s="618"/>
      <c r="AE43" s="618"/>
      <c r="AF43" s="618"/>
      <c r="AG43" s="618"/>
      <c r="AH43" s="618"/>
      <c r="AI43" s="618"/>
      <c r="AJ43" s="618"/>
      <c r="AK43" s="618"/>
      <c r="AL43" s="618"/>
      <c r="AM43" s="618"/>
      <c r="AN43" s="618"/>
      <c r="AO43" s="618"/>
      <c r="AP43" s="618"/>
      <c r="AQ43" s="618"/>
      <c r="AR43" s="618"/>
      <c r="AS43" s="618"/>
      <c r="AT43" s="618"/>
      <c r="AU43" s="618"/>
      <c r="AV43" s="618"/>
      <c r="AW43" s="618"/>
      <c r="AX43" s="618"/>
      <c r="AY43" s="618"/>
      <c r="AZ43" s="619"/>
      <c r="BA43" s="619"/>
      <c r="BB43" s="619"/>
      <c r="BC43" s="619"/>
      <c r="BD43" s="619"/>
      <c r="BE43" s="619"/>
      <c r="BF43" s="619"/>
      <c r="BG43" s="619"/>
      <c r="BH43" s="619"/>
      <c r="BI43" s="619"/>
      <c r="BJ43" s="619"/>
      <c r="BK43" s="619"/>
      <c r="BL43" s="619"/>
      <c r="BM43" s="619"/>
      <c r="BN43" s="619"/>
      <c r="BO43" s="619"/>
      <c r="BP43" s="619"/>
      <c r="BQ43" s="619"/>
      <c r="BR43" s="619"/>
      <c r="BS43" s="619"/>
      <c r="BT43" s="619"/>
      <c r="BU43" s="619"/>
      <c r="BV43" s="619"/>
      <c r="BX43" s="774"/>
      <c r="BY43" s="774"/>
    </row>
    <row r="44" spans="1:77" ht="11.1" customHeight="1" x14ac:dyDescent="0.2">
      <c r="A44" s="61" t="s">
        <v>520</v>
      </c>
      <c r="B44" s="179" t="s">
        <v>418</v>
      </c>
      <c r="C44" s="213">
        <v>15.95129</v>
      </c>
      <c r="D44" s="213">
        <v>15.842828000000001</v>
      </c>
      <c r="E44" s="213">
        <v>16.082452</v>
      </c>
      <c r="F44" s="213">
        <v>15.920267000000001</v>
      </c>
      <c r="G44" s="213">
        <v>16.236806999999999</v>
      </c>
      <c r="H44" s="213">
        <v>16.432600000000001</v>
      </c>
      <c r="I44" s="213">
        <v>16.621193999999999</v>
      </c>
      <c r="J44" s="213">
        <v>16.593354999999999</v>
      </c>
      <c r="K44" s="213">
        <v>16.339832999999999</v>
      </c>
      <c r="L44" s="213">
        <v>15.454355</v>
      </c>
      <c r="M44" s="213">
        <v>16.235233000000001</v>
      </c>
      <c r="N44" s="213">
        <v>16.515871000000001</v>
      </c>
      <c r="O44" s="213">
        <v>16.118226</v>
      </c>
      <c r="P44" s="213">
        <v>15.493107</v>
      </c>
      <c r="Q44" s="213">
        <v>16.047936</v>
      </c>
      <c r="R44" s="213">
        <v>16.954433000000002</v>
      </c>
      <c r="S44" s="213">
        <v>17.222387000000001</v>
      </c>
      <c r="T44" s="213">
        <v>17.204066999999998</v>
      </c>
      <c r="U44" s="213">
        <v>17.317451999999999</v>
      </c>
      <c r="V44" s="213">
        <v>16.980516000000001</v>
      </c>
      <c r="W44" s="213">
        <v>15.4602</v>
      </c>
      <c r="X44" s="213">
        <v>16.061194</v>
      </c>
      <c r="Y44" s="213">
        <v>16.839600000000001</v>
      </c>
      <c r="Z44" s="213">
        <v>17.274387000000001</v>
      </c>
      <c r="AA44" s="213">
        <v>16.599194000000001</v>
      </c>
      <c r="AB44" s="213">
        <v>15.936249999999999</v>
      </c>
      <c r="AC44" s="213">
        <v>16.665129</v>
      </c>
      <c r="AD44" s="213">
        <v>16.766200000000001</v>
      </c>
      <c r="AE44" s="213">
        <v>16.968741999999999</v>
      </c>
      <c r="AF44" s="213">
        <v>17.665666999999999</v>
      </c>
      <c r="AG44" s="213">
        <v>17.356999999999999</v>
      </c>
      <c r="AH44" s="213">
        <v>17.622903000000001</v>
      </c>
      <c r="AI44" s="213">
        <v>16.990867000000001</v>
      </c>
      <c r="AJ44" s="213">
        <v>16.412226</v>
      </c>
      <c r="AK44" s="213">
        <v>17.162099999999999</v>
      </c>
      <c r="AL44" s="213">
        <v>17.409386999999999</v>
      </c>
      <c r="AM44" s="213">
        <v>16.785097</v>
      </c>
      <c r="AN44" s="213">
        <v>15.836929</v>
      </c>
      <c r="AO44" s="213">
        <v>15.939161</v>
      </c>
      <c r="AP44" s="213">
        <v>16.3384</v>
      </c>
      <c r="AQ44" s="213">
        <v>16.719322999999999</v>
      </c>
      <c r="AR44" s="213">
        <v>17.232533</v>
      </c>
      <c r="AS44" s="213">
        <v>17.175160999999999</v>
      </c>
      <c r="AT44" s="213">
        <v>17.300322000000001</v>
      </c>
      <c r="AU44" s="213">
        <v>16.403500000000001</v>
      </c>
      <c r="AV44" s="213">
        <v>15.680871</v>
      </c>
      <c r="AW44" s="213">
        <v>16.482167</v>
      </c>
      <c r="AX44" s="213">
        <v>16.878870968000001</v>
      </c>
      <c r="AY44" s="213">
        <v>16.476966774000001</v>
      </c>
      <c r="AZ44" s="351">
        <v>16.004490000000001</v>
      </c>
      <c r="BA44" s="351">
        <v>16.771999999999998</v>
      </c>
      <c r="BB44" s="351">
        <v>17.365500000000001</v>
      </c>
      <c r="BC44" s="351">
        <v>17.62529</v>
      </c>
      <c r="BD44" s="351">
        <v>17.76886</v>
      </c>
      <c r="BE44" s="351">
        <v>17.663209999999999</v>
      </c>
      <c r="BF44" s="351">
        <v>17.699549999999999</v>
      </c>
      <c r="BG44" s="351">
        <v>17.264299999999999</v>
      </c>
      <c r="BH44" s="351">
        <v>16.802009999999999</v>
      </c>
      <c r="BI44" s="351">
        <v>17.1435</v>
      </c>
      <c r="BJ44" s="351">
        <v>17.619230000000002</v>
      </c>
      <c r="BK44" s="351">
        <v>16.510950000000001</v>
      </c>
      <c r="BL44" s="351">
        <v>15.97509</v>
      </c>
      <c r="BM44" s="351">
        <v>16.43178</v>
      </c>
      <c r="BN44" s="351">
        <v>16.84704</v>
      </c>
      <c r="BO44" s="351">
        <v>17.121929999999999</v>
      </c>
      <c r="BP44" s="351">
        <v>17.18017</v>
      </c>
      <c r="BQ44" s="351">
        <v>17.375260000000001</v>
      </c>
      <c r="BR44" s="351">
        <v>17.20036</v>
      </c>
      <c r="BS44" s="351">
        <v>16.812899999999999</v>
      </c>
      <c r="BT44" s="351">
        <v>16.26022</v>
      </c>
      <c r="BU44" s="351">
        <v>16.707599999999999</v>
      </c>
      <c r="BV44" s="351">
        <v>17.305530000000001</v>
      </c>
      <c r="BX44" s="775"/>
      <c r="BY44" s="775"/>
    </row>
    <row r="45" spans="1:77" ht="11.1" customHeight="1" x14ac:dyDescent="0.2">
      <c r="A45" s="616" t="s">
        <v>1010</v>
      </c>
      <c r="B45" s="617" t="s">
        <v>1003</v>
      </c>
      <c r="C45" s="213">
        <v>0.67238699999999996</v>
      </c>
      <c r="D45" s="213">
        <v>0.56851700000000005</v>
      </c>
      <c r="E45" s="213">
        <v>0.48725800000000002</v>
      </c>
      <c r="F45" s="213">
        <v>0.45219999999999999</v>
      </c>
      <c r="G45" s="213">
        <v>0.42016100000000001</v>
      </c>
      <c r="H45" s="213">
        <v>0.43246699999999999</v>
      </c>
      <c r="I45" s="213">
        <v>0.42496800000000001</v>
      </c>
      <c r="J45" s="213">
        <v>0.42661300000000002</v>
      </c>
      <c r="K45" s="213">
        <v>0.54733299999999996</v>
      </c>
      <c r="L45" s="213">
        <v>0.63274200000000003</v>
      </c>
      <c r="M45" s="213">
        <v>0.69886700000000002</v>
      </c>
      <c r="N45" s="213">
        <v>0.67354800000000004</v>
      </c>
      <c r="O45" s="213">
        <v>0.64929000000000003</v>
      </c>
      <c r="P45" s="213">
        <v>0.58667899999999995</v>
      </c>
      <c r="Q45" s="213">
        <v>0.51941899999999996</v>
      </c>
      <c r="R45" s="213">
        <v>0.477933</v>
      </c>
      <c r="S45" s="213">
        <v>0.48367700000000002</v>
      </c>
      <c r="T45" s="213">
        <v>0.473333</v>
      </c>
      <c r="U45" s="213">
        <v>0.44574200000000003</v>
      </c>
      <c r="V45" s="213">
        <v>0.480323</v>
      </c>
      <c r="W45" s="213">
        <v>0.60550000000000004</v>
      </c>
      <c r="X45" s="213">
        <v>0.59306499999999995</v>
      </c>
      <c r="Y45" s="213">
        <v>0.73086700000000004</v>
      </c>
      <c r="Z45" s="213">
        <v>0.75019400000000003</v>
      </c>
      <c r="AA45" s="213">
        <v>0.62987099999999996</v>
      </c>
      <c r="AB45" s="213">
        <v>0.62924999999999998</v>
      </c>
      <c r="AC45" s="213">
        <v>0.55609699999999995</v>
      </c>
      <c r="AD45" s="213">
        <v>0.49723299999999998</v>
      </c>
      <c r="AE45" s="213">
        <v>0.45371</v>
      </c>
      <c r="AF45" s="213">
        <v>0.45566699999999999</v>
      </c>
      <c r="AG45" s="213">
        <v>0.44232300000000002</v>
      </c>
      <c r="AH45" s="213">
        <v>0.50419400000000003</v>
      </c>
      <c r="AI45" s="213">
        <v>0.56543299999999996</v>
      </c>
      <c r="AJ45" s="213">
        <v>0.68664499999999995</v>
      </c>
      <c r="AK45" s="213">
        <v>0.74633300000000002</v>
      </c>
      <c r="AL45" s="213">
        <v>0.73196799999999995</v>
      </c>
      <c r="AM45" s="213">
        <v>0.68096800000000002</v>
      </c>
      <c r="AN45" s="213">
        <v>0.58957099999999996</v>
      </c>
      <c r="AO45" s="213">
        <v>0.50877399999999995</v>
      </c>
      <c r="AP45" s="213">
        <v>0.48403299999999999</v>
      </c>
      <c r="AQ45" s="213">
        <v>0.45980700000000002</v>
      </c>
      <c r="AR45" s="213">
        <v>0.43133300000000002</v>
      </c>
      <c r="AS45" s="213">
        <v>0.44787100000000002</v>
      </c>
      <c r="AT45" s="213">
        <v>0.48074099999999997</v>
      </c>
      <c r="AU45" s="213">
        <v>0.60056699999999996</v>
      </c>
      <c r="AV45" s="213">
        <v>0.71135499999999996</v>
      </c>
      <c r="AW45" s="213">
        <v>0.74303300000000005</v>
      </c>
      <c r="AX45" s="213">
        <v>0.71413309999999997</v>
      </c>
      <c r="AY45" s="213">
        <v>0.63414550000000003</v>
      </c>
      <c r="AZ45" s="351">
        <v>0.57962119999999995</v>
      </c>
      <c r="BA45" s="351">
        <v>0.52427789999999996</v>
      </c>
      <c r="BB45" s="351">
        <v>0.48055340000000002</v>
      </c>
      <c r="BC45" s="351">
        <v>0.46636879999999997</v>
      </c>
      <c r="BD45" s="351">
        <v>0.47415170000000001</v>
      </c>
      <c r="BE45" s="351">
        <v>0.45862419999999998</v>
      </c>
      <c r="BF45" s="351">
        <v>0.48364740000000001</v>
      </c>
      <c r="BG45" s="351">
        <v>0.59244200000000002</v>
      </c>
      <c r="BH45" s="351">
        <v>0.63351639999999998</v>
      </c>
      <c r="BI45" s="351">
        <v>0.72344019999999998</v>
      </c>
      <c r="BJ45" s="351">
        <v>0.69850369999999995</v>
      </c>
      <c r="BK45" s="351">
        <v>0.631799</v>
      </c>
      <c r="BL45" s="351">
        <v>0.57900750000000001</v>
      </c>
      <c r="BM45" s="351">
        <v>0.51679180000000002</v>
      </c>
      <c r="BN45" s="351">
        <v>0.4753095</v>
      </c>
      <c r="BO45" s="351">
        <v>0.46024330000000002</v>
      </c>
      <c r="BP45" s="351">
        <v>0.46738089999999999</v>
      </c>
      <c r="BQ45" s="351">
        <v>0.4556984</v>
      </c>
      <c r="BR45" s="351">
        <v>0.47635820000000001</v>
      </c>
      <c r="BS45" s="351">
        <v>0.58469110000000002</v>
      </c>
      <c r="BT45" s="351">
        <v>0.6250211</v>
      </c>
      <c r="BU45" s="351">
        <v>0.71811979999999997</v>
      </c>
      <c r="BV45" s="351">
        <v>0.69534600000000002</v>
      </c>
      <c r="BX45" s="775"/>
      <c r="BY45" s="775"/>
    </row>
    <row r="46" spans="1:77" ht="11.1" customHeight="1" x14ac:dyDescent="0.2">
      <c r="A46" s="61" t="s">
        <v>913</v>
      </c>
      <c r="B46" s="179" t="s">
        <v>419</v>
      </c>
      <c r="C46" s="213">
        <v>0.98</v>
      </c>
      <c r="D46" s="213">
        <v>1.155931</v>
      </c>
      <c r="E46" s="213">
        <v>1.174194</v>
      </c>
      <c r="F46" s="213">
        <v>1.2031670000000001</v>
      </c>
      <c r="G46" s="213">
        <v>1.215355</v>
      </c>
      <c r="H46" s="213">
        <v>1.248167</v>
      </c>
      <c r="I46" s="213">
        <v>1.2313229999999999</v>
      </c>
      <c r="J46" s="213">
        <v>1.2503869999999999</v>
      </c>
      <c r="K46" s="213">
        <v>1.2135</v>
      </c>
      <c r="L46" s="213">
        <v>1.193484</v>
      </c>
      <c r="M46" s="213">
        <v>1.195567</v>
      </c>
      <c r="N46" s="213">
        <v>1.1957739999999999</v>
      </c>
      <c r="O46" s="213">
        <v>1.1055159999999999</v>
      </c>
      <c r="P46" s="213">
        <v>1.161321</v>
      </c>
      <c r="Q46" s="213">
        <v>1.203452</v>
      </c>
      <c r="R46" s="213">
        <v>1.2047330000000001</v>
      </c>
      <c r="S46" s="213">
        <v>1.238807</v>
      </c>
      <c r="T46" s="213">
        <v>1.2611000000000001</v>
      </c>
      <c r="U46" s="213">
        <v>1.222129</v>
      </c>
      <c r="V46" s="213">
        <v>1.240516</v>
      </c>
      <c r="W46" s="213">
        <v>1.1862999999999999</v>
      </c>
      <c r="X46" s="213">
        <v>1.2110970000000001</v>
      </c>
      <c r="Y46" s="213">
        <v>1.207233</v>
      </c>
      <c r="Z46" s="213">
        <v>1.190742</v>
      </c>
      <c r="AA46" s="213">
        <v>1.109936</v>
      </c>
      <c r="AB46" s="213">
        <v>1.146857</v>
      </c>
      <c r="AC46" s="213">
        <v>1.2066129999999999</v>
      </c>
      <c r="AD46" s="213">
        <v>1.2078</v>
      </c>
      <c r="AE46" s="213">
        <v>1.241452</v>
      </c>
      <c r="AF46" s="213">
        <v>1.238067</v>
      </c>
      <c r="AG46" s="213">
        <v>1.2211289999999999</v>
      </c>
      <c r="AH46" s="213">
        <v>1.248129</v>
      </c>
      <c r="AI46" s="213">
        <v>1.1946669999999999</v>
      </c>
      <c r="AJ46" s="213">
        <v>1.1992579999999999</v>
      </c>
      <c r="AK46" s="213">
        <v>1.2073670000000001</v>
      </c>
      <c r="AL46" s="213">
        <v>1.1858709999999999</v>
      </c>
      <c r="AM46" s="213">
        <v>1.147065</v>
      </c>
      <c r="AN46" s="213">
        <v>1.14825</v>
      </c>
      <c r="AO46" s="213">
        <v>1.188774</v>
      </c>
      <c r="AP46" s="213">
        <v>1.1935</v>
      </c>
      <c r="AQ46" s="213">
        <v>1.2144189999999999</v>
      </c>
      <c r="AR46" s="213">
        <v>1.2203999999999999</v>
      </c>
      <c r="AS46" s="213">
        <v>1.2298389999999999</v>
      </c>
      <c r="AT46" s="213">
        <v>1.245096</v>
      </c>
      <c r="AU46" s="213">
        <v>1.1779329999999999</v>
      </c>
      <c r="AV46" s="213">
        <v>1.1888069999999999</v>
      </c>
      <c r="AW46" s="213">
        <v>1.2012670000000001</v>
      </c>
      <c r="AX46" s="213">
        <v>1.2324196838999999</v>
      </c>
      <c r="AY46" s="213">
        <v>1.2025392548</v>
      </c>
      <c r="AZ46" s="351">
        <v>1.2067460000000001</v>
      </c>
      <c r="BA46" s="351">
        <v>1.23987</v>
      </c>
      <c r="BB46" s="351">
        <v>1.248718</v>
      </c>
      <c r="BC46" s="351">
        <v>1.2678469999999999</v>
      </c>
      <c r="BD46" s="351">
        <v>1.3067299999999999</v>
      </c>
      <c r="BE46" s="351">
        <v>1.2426900000000001</v>
      </c>
      <c r="BF46" s="351">
        <v>1.287347</v>
      </c>
      <c r="BG46" s="351">
        <v>1.190674</v>
      </c>
      <c r="BH46" s="351">
        <v>1.2300979999999999</v>
      </c>
      <c r="BI46" s="351">
        <v>1.230186</v>
      </c>
      <c r="BJ46" s="351">
        <v>1.2457549999999999</v>
      </c>
      <c r="BK46" s="351">
        <v>1.20906</v>
      </c>
      <c r="BL46" s="351">
        <v>1.255838</v>
      </c>
      <c r="BM46" s="351">
        <v>1.269946</v>
      </c>
      <c r="BN46" s="351">
        <v>1.281647</v>
      </c>
      <c r="BO46" s="351">
        <v>1.2989329999999999</v>
      </c>
      <c r="BP46" s="351">
        <v>1.333909</v>
      </c>
      <c r="BQ46" s="351">
        <v>1.272214</v>
      </c>
      <c r="BR46" s="351">
        <v>1.3048109999999999</v>
      </c>
      <c r="BS46" s="351">
        <v>1.208407</v>
      </c>
      <c r="BT46" s="351">
        <v>1.2497180000000001</v>
      </c>
      <c r="BU46" s="351">
        <v>1.2480770000000001</v>
      </c>
      <c r="BV46" s="351">
        <v>1.278327</v>
      </c>
      <c r="BX46" s="775"/>
      <c r="BY46" s="775"/>
    </row>
    <row r="47" spans="1:77" ht="11.1" customHeight="1" x14ac:dyDescent="0.2">
      <c r="A47" s="61" t="s">
        <v>776</v>
      </c>
      <c r="B47" s="617" t="s">
        <v>420</v>
      </c>
      <c r="C47" s="213">
        <v>0.183</v>
      </c>
      <c r="D47" s="213">
        <v>0.15462100000000001</v>
      </c>
      <c r="E47" s="213">
        <v>0.32125799999999999</v>
      </c>
      <c r="F47" s="213">
        <v>0.43786700000000001</v>
      </c>
      <c r="G47" s="213">
        <v>0.50509700000000002</v>
      </c>
      <c r="H47" s="213">
        <v>0.65773300000000001</v>
      </c>
      <c r="I47" s="213">
        <v>0.56225800000000004</v>
      </c>
      <c r="J47" s="213">
        <v>0.50190299999999999</v>
      </c>
      <c r="K47" s="213">
        <v>0.34886699999999998</v>
      </c>
      <c r="L47" s="213">
        <v>0.28648400000000002</v>
      </c>
      <c r="M47" s="213">
        <v>0.47516700000000001</v>
      </c>
      <c r="N47" s="213">
        <v>0.39154800000000001</v>
      </c>
      <c r="O47" s="213">
        <v>0.19445200000000001</v>
      </c>
      <c r="P47" s="213">
        <v>0.31839299999999998</v>
      </c>
      <c r="Q47" s="213">
        <v>0.28661300000000001</v>
      </c>
      <c r="R47" s="213">
        <v>0.17283299999999999</v>
      </c>
      <c r="S47" s="213">
        <v>0.23577400000000001</v>
      </c>
      <c r="T47" s="213">
        <v>0.56489999999999996</v>
      </c>
      <c r="U47" s="213">
        <v>0.35825800000000002</v>
      </c>
      <c r="V47" s="213">
        <v>0.37751600000000002</v>
      </c>
      <c r="W47" s="213">
        <v>0.39163300000000001</v>
      </c>
      <c r="X47" s="213">
        <v>0.45487100000000003</v>
      </c>
      <c r="Y47" s="213">
        <v>0.47760000000000002</v>
      </c>
      <c r="Z47" s="213">
        <v>0.42419400000000002</v>
      </c>
      <c r="AA47" s="213">
        <v>0.223161</v>
      </c>
      <c r="AB47" s="213">
        <v>0.195607</v>
      </c>
      <c r="AC47" s="213">
        <v>-3.4097000000000002E-2</v>
      </c>
      <c r="AD47" s="213">
        <v>0.492867</v>
      </c>
      <c r="AE47" s="213">
        <v>0.46251599999999998</v>
      </c>
      <c r="AF47" s="213">
        <v>0.33313300000000001</v>
      </c>
      <c r="AG47" s="213">
        <v>0.45116099999999998</v>
      </c>
      <c r="AH47" s="213">
        <v>0.45009700000000002</v>
      </c>
      <c r="AI47" s="213">
        <v>0.42230000000000001</v>
      </c>
      <c r="AJ47" s="213">
        <v>0.26703199999999999</v>
      </c>
      <c r="AK47" s="213">
        <v>0.25469999999999998</v>
      </c>
      <c r="AL47" s="213">
        <v>0.48390300000000003</v>
      </c>
      <c r="AM47" s="213">
        <v>0.15274199999999999</v>
      </c>
      <c r="AN47" s="213">
        <v>0.104071</v>
      </c>
      <c r="AO47" s="213">
        <v>0.27419399999999999</v>
      </c>
      <c r="AP47" s="213">
        <v>0.25773299999999999</v>
      </c>
      <c r="AQ47" s="213">
        <v>0.27322600000000002</v>
      </c>
      <c r="AR47" s="213">
        <v>0.48346699999999998</v>
      </c>
      <c r="AS47" s="213">
        <v>0.59235499999999996</v>
      </c>
      <c r="AT47" s="213">
        <v>0.420483</v>
      </c>
      <c r="AU47" s="213">
        <v>0.37740000000000001</v>
      </c>
      <c r="AV47" s="213">
        <v>0.19709699999999999</v>
      </c>
      <c r="AW47" s="213">
        <v>0.49263299999999999</v>
      </c>
      <c r="AX47" s="213">
        <v>0.44203388419</v>
      </c>
      <c r="AY47" s="213">
        <v>0.16777063054999999</v>
      </c>
      <c r="AZ47" s="351">
        <v>0.3407715</v>
      </c>
      <c r="BA47" s="351">
        <v>0.41335179999999999</v>
      </c>
      <c r="BB47" s="351">
        <v>0.47809760000000001</v>
      </c>
      <c r="BC47" s="351">
        <v>0.55313760000000001</v>
      </c>
      <c r="BD47" s="351">
        <v>0.65662050000000005</v>
      </c>
      <c r="BE47" s="351">
        <v>0.60413930000000005</v>
      </c>
      <c r="BF47" s="351">
        <v>0.53580280000000002</v>
      </c>
      <c r="BG47" s="351">
        <v>0.48589739999999998</v>
      </c>
      <c r="BH47" s="351">
        <v>0.42961329999999998</v>
      </c>
      <c r="BI47" s="351">
        <v>0.44444280000000003</v>
      </c>
      <c r="BJ47" s="351">
        <v>0.49555440000000001</v>
      </c>
      <c r="BK47" s="351">
        <v>0.17063999999999999</v>
      </c>
      <c r="BL47" s="351">
        <v>0.2408865</v>
      </c>
      <c r="BM47" s="351">
        <v>0.31070619999999999</v>
      </c>
      <c r="BN47" s="351">
        <v>0.39395360000000001</v>
      </c>
      <c r="BO47" s="351">
        <v>0.47963689999999998</v>
      </c>
      <c r="BP47" s="351">
        <v>0.56407189999999996</v>
      </c>
      <c r="BQ47" s="351">
        <v>0.50490820000000003</v>
      </c>
      <c r="BR47" s="351">
        <v>0.45446130000000001</v>
      </c>
      <c r="BS47" s="351">
        <v>0.39314739999999998</v>
      </c>
      <c r="BT47" s="351">
        <v>0.35224</v>
      </c>
      <c r="BU47" s="351">
        <v>0.36778820000000001</v>
      </c>
      <c r="BV47" s="351">
        <v>0.41863509999999998</v>
      </c>
      <c r="BX47" s="775"/>
      <c r="BY47" s="775"/>
    </row>
    <row r="48" spans="1:77" ht="11.1" customHeight="1" x14ac:dyDescent="0.2">
      <c r="A48" s="61" t="s">
        <v>777</v>
      </c>
      <c r="B48" s="179" t="s">
        <v>827</v>
      </c>
      <c r="C48" s="213">
        <v>-0.30351600000000001</v>
      </c>
      <c r="D48" s="213">
        <v>0.553759</v>
      </c>
      <c r="E48" s="213">
        <v>0.78874200000000005</v>
      </c>
      <c r="F48" s="213">
        <v>0.81</v>
      </c>
      <c r="G48" s="213">
        <v>0.77238700000000005</v>
      </c>
      <c r="H48" s="213">
        <v>0.91913299999999998</v>
      </c>
      <c r="I48" s="213">
        <v>0.88616099999999998</v>
      </c>
      <c r="J48" s="213">
        <v>1.060548</v>
      </c>
      <c r="K48" s="213">
        <v>0.74873299999999998</v>
      </c>
      <c r="L48" s="213">
        <v>0.93109699999999995</v>
      </c>
      <c r="M48" s="213">
        <v>0.29563299999999998</v>
      </c>
      <c r="N48" s="213">
        <v>0.16761300000000001</v>
      </c>
      <c r="O48" s="213">
        <v>-0.19780700000000001</v>
      </c>
      <c r="P48" s="213">
        <v>0.53157100000000002</v>
      </c>
      <c r="Q48" s="213">
        <v>0.72261299999999995</v>
      </c>
      <c r="R48" s="213">
        <v>0.54053300000000004</v>
      </c>
      <c r="S48" s="213">
        <v>0.69816100000000003</v>
      </c>
      <c r="T48" s="213">
        <v>0.66496699999999997</v>
      </c>
      <c r="U48" s="213">
        <v>0.66093599999999997</v>
      </c>
      <c r="V48" s="213">
        <v>0.72199999999999998</v>
      </c>
      <c r="W48" s="213">
        <v>0.62306700000000004</v>
      </c>
      <c r="X48" s="213">
        <v>0.724742</v>
      </c>
      <c r="Y48" s="213">
        <v>0.16303300000000001</v>
      </c>
      <c r="Z48" s="213">
        <v>-0.16480700000000001</v>
      </c>
      <c r="AA48" s="213">
        <v>-0.100161</v>
      </c>
      <c r="AB48" s="213">
        <v>0.37532100000000002</v>
      </c>
      <c r="AC48" s="213">
        <v>0.75087099999999996</v>
      </c>
      <c r="AD48" s="213">
        <v>0.62423300000000004</v>
      </c>
      <c r="AE48" s="213">
        <v>0.75925799999999999</v>
      </c>
      <c r="AF48" s="213">
        <v>0.73796700000000004</v>
      </c>
      <c r="AG48" s="213">
        <v>0.73838700000000002</v>
      </c>
      <c r="AH48" s="213">
        <v>0.61680699999999999</v>
      </c>
      <c r="AI48" s="213">
        <v>0.41583300000000001</v>
      </c>
      <c r="AJ48" s="213">
        <v>0.72890299999999997</v>
      </c>
      <c r="AK48" s="213">
        <v>0.24193300000000001</v>
      </c>
      <c r="AL48" s="213">
        <v>-0.19625799999999999</v>
      </c>
      <c r="AM48" s="213">
        <v>0.10745200000000001</v>
      </c>
      <c r="AN48" s="213">
        <v>0.67749999999999999</v>
      </c>
      <c r="AO48" s="213">
        <v>1.1114839999999999</v>
      </c>
      <c r="AP48" s="213">
        <v>1.0263</v>
      </c>
      <c r="AQ48" s="213">
        <v>1.0203549999999999</v>
      </c>
      <c r="AR48" s="213">
        <v>0.75903299999999996</v>
      </c>
      <c r="AS48" s="213">
        <v>0.76787099999999997</v>
      </c>
      <c r="AT48" s="213">
        <v>0.91100000000000003</v>
      </c>
      <c r="AU48" s="213">
        <v>0.62749999999999995</v>
      </c>
      <c r="AV48" s="213">
        <v>0.96422600000000003</v>
      </c>
      <c r="AW48" s="213">
        <v>0.276667</v>
      </c>
      <c r="AX48" s="213">
        <v>-0.31367741934999999</v>
      </c>
      <c r="AY48" s="213">
        <v>0.20325166774</v>
      </c>
      <c r="AZ48" s="351">
        <v>0.56310930000000003</v>
      </c>
      <c r="BA48" s="351">
        <v>0.72034609999999999</v>
      </c>
      <c r="BB48" s="351">
        <v>0.80799169999999998</v>
      </c>
      <c r="BC48" s="351">
        <v>0.87814700000000001</v>
      </c>
      <c r="BD48" s="351">
        <v>0.81948299999999996</v>
      </c>
      <c r="BE48" s="351">
        <v>0.71394139999999995</v>
      </c>
      <c r="BF48" s="351">
        <v>0.73326619999999998</v>
      </c>
      <c r="BG48" s="351">
        <v>0.54314819999999997</v>
      </c>
      <c r="BH48" s="351">
        <v>0.73574810000000002</v>
      </c>
      <c r="BI48" s="351">
        <v>0.25683610000000001</v>
      </c>
      <c r="BJ48" s="351">
        <v>-0.21185999999999999</v>
      </c>
      <c r="BK48" s="351">
        <v>0.38482460000000002</v>
      </c>
      <c r="BL48" s="351">
        <v>0.60481309999999999</v>
      </c>
      <c r="BM48" s="351">
        <v>0.73031190000000001</v>
      </c>
      <c r="BN48" s="351">
        <v>0.81039600000000001</v>
      </c>
      <c r="BO48" s="351">
        <v>0.87872839999999997</v>
      </c>
      <c r="BP48" s="351">
        <v>0.81962369999999996</v>
      </c>
      <c r="BQ48" s="351">
        <v>0.71397540000000004</v>
      </c>
      <c r="BR48" s="351">
        <v>0.73327439999999999</v>
      </c>
      <c r="BS48" s="351">
        <v>0.54315020000000003</v>
      </c>
      <c r="BT48" s="351">
        <v>0.73574859999999997</v>
      </c>
      <c r="BU48" s="351">
        <v>0.25683610000000001</v>
      </c>
      <c r="BV48" s="351">
        <v>-0.21185999999999999</v>
      </c>
      <c r="BX48" s="775"/>
      <c r="BY48" s="775"/>
    </row>
    <row r="49" spans="1:79" ht="11.1" customHeight="1" x14ac:dyDescent="0.2">
      <c r="A49" s="61" t="s">
        <v>778</v>
      </c>
      <c r="B49" s="179" t="s">
        <v>828</v>
      </c>
      <c r="C49" s="213">
        <v>9.7E-5</v>
      </c>
      <c r="D49" s="213">
        <v>-3.4999999999999997E-5</v>
      </c>
      <c r="E49" s="213">
        <v>1.94E-4</v>
      </c>
      <c r="F49" s="213">
        <v>-1E-4</v>
      </c>
      <c r="G49" s="213">
        <v>3.1999999999999999E-5</v>
      </c>
      <c r="H49" s="213">
        <v>2.6699999999999998E-4</v>
      </c>
      <c r="I49" s="213">
        <v>9.7E-5</v>
      </c>
      <c r="J49" s="213">
        <v>-1.6100000000000001E-4</v>
      </c>
      <c r="K49" s="213">
        <v>8.3299999999999997E-4</v>
      </c>
      <c r="L49" s="213">
        <v>2.2599999999999999E-4</v>
      </c>
      <c r="M49" s="213">
        <v>1.6699999999999999E-4</v>
      </c>
      <c r="N49" s="213">
        <v>2.5799999999999998E-4</v>
      </c>
      <c r="O49" s="213">
        <v>3.2299999999999999E-4</v>
      </c>
      <c r="P49" s="213">
        <v>3.6000000000000001E-5</v>
      </c>
      <c r="Q49" s="213">
        <v>6.4999999999999994E-5</v>
      </c>
      <c r="R49" s="213">
        <v>2.33E-4</v>
      </c>
      <c r="S49" s="213">
        <v>-3.1999999999999999E-5</v>
      </c>
      <c r="T49" s="213">
        <v>6.7000000000000002E-5</v>
      </c>
      <c r="U49" s="213">
        <v>3.1999999999999999E-5</v>
      </c>
      <c r="V49" s="213">
        <v>2.5799999999999998E-4</v>
      </c>
      <c r="W49" s="213">
        <v>1.3300000000000001E-4</v>
      </c>
      <c r="X49" s="213">
        <v>3.1999999999999999E-5</v>
      </c>
      <c r="Y49" s="213">
        <v>-1E-4</v>
      </c>
      <c r="Z49" s="213">
        <v>0</v>
      </c>
      <c r="AA49" s="213">
        <v>5.1599999999999997E-4</v>
      </c>
      <c r="AB49" s="213">
        <v>1.07E-4</v>
      </c>
      <c r="AC49" s="213">
        <v>-2.2599999999999999E-4</v>
      </c>
      <c r="AD49" s="213">
        <v>1E-3</v>
      </c>
      <c r="AE49" s="213">
        <v>1.2899999999999999E-3</v>
      </c>
      <c r="AF49" s="213">
        <v>-4.3300000000000001E-4</v>
      </c>
      <c r="AG49" s="213">
        <v>2.9030000000000002E-3</v>
      </c>
      <c r="AH49" s="213">
        <v>1.194E-3</v>
      </c>
      <c r="AI49" s="213">
        <v>1.933E-3</v>
      </c>
      <c r="AJ49" s="213">
        <v>8.7100000000000003E-4</v>
      </c>
      <c r="AK49" s="213">
        <v>-1.3300000000000001E-4</v>
      </c>
      <c r="AL49" s="213">
        <v>4.84E-4</v>
      </c>
      <c r="AM49" s="213">
        <v>-2.5799999999999998E-4</v>
      </c>
      <c r="AN49" s="213">
        <v>1.7899999999999999E-4</v>
      </c>
      <c r="AO49" s="213">
        <v>1.2899999999999999E-4</v>
      </c>
      <c r="AP49" s="213">
        <v>1.6699999999999999E-4</v>
      </c>
      <c r="AQ49" s="213">
        <v>6.1300000000000005E-4</v>
      </c>
      <c r="AR49" s="213">
        <v>2.9999999999999997E-4</v>
      </c>
      <c r="AS49" s="213">
        <v>4.5199999999999998E-4</v>
      </c>
      <c r="AT49" s="213">
        <v>6.1200000000000002E-4</v>
      </c>
      <c r="AU49" s="213">
        <v>5.9999999999999995E-4</v>
      </c>
      <c r="AV49" s="213">
        <v>1.5809999999999999E-3</v>
      </c>
      <c r="AW49" s="213">
        <v>2.0330000000000001E-3</v>
      </c>
      <c r="AX49" s="213">
        <v>-3.6840000000000001E-4</v>
      </c>
      <c r="AY49" s="213">
        <v>-4.29667E-4</v>
      </c>
      <c r="AZ49" s="351">
        <v>-7.1333299999999997E-5</v>
      </c>
      <c r="BA49" s="351">
        <v>2.36333E-4</v>
      </c>
      <c r="BB49" s="351">
        <v>1.3300000000000001E-4</v>
      </c>
      <c r="BC49" s="351">
        <v>1.7699999999999999E-4</v>
      </c>
      <c r="BD49" s="351">
        <v>1.6640000000000001E-4</v>
      </c>
      <c r="BE49" s="351">
        <v>5.7800000000000002E-5</v>
      </c>
      <c r="BF49" s="351">
        <v>-1.9999999999999999E-7</v>
      </c>
      <c r="BG49" s="351">
        <v>1.8679999999999999E-4</v>
      </c>
      <c r="BH49" s="351">
        <v>-1.2799999999999999E-5</v>
      </c>
      <c r="BI49" s="351">
        <v>-5.3199999999999999E-5</v>
      </c>
      <c r="BJ49" s="351">
        <v>-1.7440000000000001E-4</v>
      </c>
      <c r="BK49" s="351">
        <v>-4.29667E-4</v>
      </c>
      <c r="BL49" s="351">
        <v>-7.1333299999999997E-5</v>
      </c>
      <c r="BM49" s="351">
        <v>2.36333E-4</v>
      </c>
      <c r="BN49" s="351">
        <v>1.3300000000000001E-4</v>
      </c>
      <c r="BO49" s="351">
        <v>1.7699999999999999E-4</v>
      </c>
      <c r="BP49" s="351">
        <v>1.6640000000000001E-4</v>
      </c>
      <c r="BQ49" s="351">
        <v>5.7800000000000002E-5</v>
      </c>
      <c r="BR49" s="351">
        <v>-1.9999999999999999E-7</v>
      </c>
      <c r="BS49" s="351">
        <v>1.8679999999999999E-4</v>
      </c>
      <c r="BT49" s="351">
        <v>-1.2799999999999999E-5</v>
      </c>
      <c r="BU49" s="351">
        <v>-5.3199999999999999E-5</v>
      </c>
      <c r="BV49" s="351">
        <v>-1.7440000000000001E-4</v>
      </c>
      <c r="BX49" s="775"/>
      <c r="BY49" s="775"/>
    </row>
    <row r="50" spans="1:79" s="157" customFormat="1" ht="11.1" customHeight="1" x14ac:dyDescent="0.2">
      <c r="A50" s="61" t="s">
        <v>779</v>
      </c>
      <c r="B50" s="179" t="s">
        <v>590</v>
      </c>
      <c r="C50" s="213">
        <v>17.618161000000001</v>
      </c>
      <c r="D50" s="213">
        <v>18.275621000000001</v>
      </c>
      <c r="E50" s="213">
        <v>18.854098</v>
      </c>
      <c r="F50" s="213">
        <v>18.823401</v>
      </c>
      <c r="G50" s="213">
        <v>19.149839</v>
      </c>
      <c r="H50" s="213">
        <v>19.690366999999998</v>
      </c>
      <c r="I50" s="213">
        <v>19.726001</v>
      </c>
      <c r="J50" s="213">
        <v>19.832644999999999</v>
      </c>
      <c r="K50" s="213">
        <v>19.199099</v>
      </c>
      <c r="L50" s="213">
        <v>18.498387999999998</v>
      </c>
      <c r="M50" s="213">
        <v>18.900634</v>
      </c>
      <c r="N50" s="213">
        <v>18.944611999999999</v>
      </c>
      <c r="O50" s="213">
        <v>17.87</v>
      </c>
      <c r="P50" s="213">
        <v>18.091107000000001</v>
      </c>
      <c r="Q50" s="213">
        <v>18.780097999999999</v>
      </c>
      <c r="R50" s="213">
        <v>19.350698000000001</v>
      </c>
      <c r="S50" s="213">
        <v>19.878774</v>
      </c>
      <c r="T50" s="213">
        <v>20.168434000000001</v>
      </c>
      <c r="U50" s="213">
        <v>20.004549000000001</v>
      </c>
      <c r="V50" s="213">
        <v>19.801129</v>
      </c>
      <c r="W50" s="213">
        <v>18.266832999999998</v>
      </c>
      <c r="X50" s="213">
        <v>19.045000999999999</v>
      </c>
      <c r="Y50" s="213">
        <v>19.418233000000001</v>
      </c>
      <c r="Z50" s="213">
        <v>19.474710000000002</v>
      </c>
      <c r="AA50" s="213">
        <v>18.462516999999998</v>
      </c>
      <c r="AB50" s="213">
        <v>18.283391999999999</v>
      </c>
      <c r="AC50" s="213">
        <v>19.144386999999998</v>
      </c>
      <c r="AD50" s="213">
        <v>19.589333</v>
      </c>
      <c r="AE50" s="213">
        <v>19.886968</v>
      </c>
      <c r="AF50" s="213">
        <v>20.430067999999999</v>
      </c>
      <c r="AG50" s="213">
        <v>20.212903000000001</v>
      </c>
      <c r="AH50" s="213">
        <v>20.443324</v>
      </c>
      <c r="AI50" s="213">
        <v>19.591032999999999</v>
      </c>
      <c r="AJ50" s="213">
        <v>19.294934999999999</v>
      </c>
      <c r="AK50" s="213">
        <v>19.612300000000001</v>
      </c>
      <c r="AL50" s="213">
        <v>19.615355000000001</v>
      </c>
      <c r="AM50" s="213">
        <v>18.873066000000001</v>
      </c>
      <c r="AN50" s="213">
        <v>18.3565</v>
      </c>
      <c r="AO50" s="213">
        <v>19.022516</v>
      </c>
      <c r="AP50" s="213">
        <v>19.300132999999999</v>
      </c>
      <c r="AQ50" s="213">
        <v>19.687743000000001</v>
      </c>
      <c r="AR50" s="213">
        <v>20.127065999999999</v>
      </c>
      <c r="AS50" s="213">
        <v>20.213549</v>
      </c>
      <c r="AT50" s="213">
        <v>20.358253999999999</v>
      </c>
      <c r="AU50" s="213">
        <v>19.1875</v>
      </c>
      <c r="AV50" s="213">
        <v>18.743936999999999</v>
      </c>
      <c r="AW50" s="213">
        <v>19.197800000000001</v>
      </c>
      <c r="AX50" s="213">
        <v>18.953411815999999</v>
      </c>
      <c r="AY50" s="213">
        <v>18.684244159999999</v>
      </c>
      <c r="AZ50" s="351">
        <v>18.694669999999999</v>
      </c>
      <c r="BA50" s="351">
        <v>19.670079999999999</v>
      </c>
      <c r="BB50" s="351">
        <v>20.380990000000001</v>
      </c>
      <c r="BC50" s="351">
        <v>20.790959999999998</v>
      </c>
      <c r="BD50" s="351">
        <v>21.026009999999999</v>
      </c>
      <c r="BE50" s="351">
        <v>20.682659999999998</v>
      </c>
      <c r="BF50" s="351">
        <v>20.739619999999999</v>
      </c>
      <c r="BG50" s="351">
        <v>20.076650000000001</v>
      </c>
      <c r="BH50" s="351">
        <v>19.830970000000001</v>
      </c>
      <c r="BI50" s="351">
        <v>19.798359999999999</v>
      </c>
      <c r="BJ50" s="351">
        <v>19.847010000000001</v>
      </c>
      <c r="BK50" s="351">
        <v>18.906839999999999</v>
      </c>
      <c r="BL50" s="351">
        <v>18.655570000000001</v>
      </c>
      <c r="BM50" s="351">
        <v>19.25977</v>
      </c>
      <c r="BN50" s="351">
        <v>19.808479999999999</v>
      </c>
      <c r="BO50" s="351">
        <v>20.239650000000001</v>
      </c>
      <c r="BP50" s="351">
        <v>20.365320000000001</v>
      </c>
      <c r="BQ50" s="351">
        <v>20.322120000000002</v>
      </c>
      <c r="BR50" s="351">
        <v>20.169270000000001</v>
      </c>
      <c r="BS50" s="351">
        <v>19.542490000000001</v>
      </c>
      <c r="BT50" s="351">
        <v>19.222940000000001</v>
      </c>
      <c r="BU50" s="351">
        <v>19.298369999999998</v>
      </c>
      <c r="BV50" s="351">
        <v>19.485810000000001</v>
      </c>
      <c r="BX50" s="775"/>
      <c r="BY50" s="775"/>
      <c r="BZ50" s="777"/>
      <c r="CA50" s="776"/>
    </row>
    <row r="51" spans="1:79" s="157" customFormat="1" ht="11.1" customHeight="1" x14ac:dyDescent="0.2">
      <c r="A51" s="61"/>
      <c r="B51" s="156"/>
      <c r="C51" s="213"/>
      <c r="D51" s="213"/>
      <c r="E51" s="213"/>
      <c r="F51" s="213"/>
      <c r="G51" s="213"/>
      <c r="H51" s="213"/>
      <c r="I51" s="213"/>
      <c r="J51" s="213"/>
      <c r="K51" s="213"/>
      <c r="L51" s="213"/>
      <c r="M51" s="213"/>
      <c r="N51" s="213"/>
      <c r="O51" s="213"/>
      <c r="P51" s="213"/>
      <c r="Q51" s="213"/>
      <c r="R51" s="213"/>
      <c r="S51" s="213"/>
      <c r="T51" s="213"/>
      <c r="U51" s="213"/>
      <c r="V51" s="213"/>
      <c r="W51" s="213"/>
      <c r="X51" s="213"/>
      <c r="Y51" s="213"/>
      <c r="Z51" s="213"/>
      <c r="AA51" s="213"/>
      <c r="AB51" s="213"/>
      <c r="AC51" s="213"/>
      <c r="AD51" s="213"/>
      <c r="AE51" s="213"/>
      <c r="AF51" s="213"/>
      <c r="AG51" s="213"/>
      <c r="AH51" s="213"/>
      <c r="AI51" s="213"/>
      <c r="AJ51" s="213"/>
      <c r="AK51" s="213"/>
      <c r="AL51" s="213"/>
      <c r="AM51" s="213"/>
      <c r="AN51" s="213"/>
      <c r="AO51" s="213"/>
      <c r="AP51" s="213"/>
      <c r="AQ51" s="213"/>
      <c r="AR51" s="213"/>
      <c r="AS51" s="213"/>
      <c r="AT51" s="213"/>
      <c r="AU51" s="213"/>
      <c r="AV51" s="213"/>
      <c r="AW51" s="213"/>
      <c r="AX51" s="213"/>
      <c r="AY51" s="213"/>
      <c r="AZ51" s="351"/>
      <c r="BA51" s="351"/>
      <c r="BB51" s="351"/>
      <c r="BC51" s="351"/>
      <c r="BD51" s="351"/>
      <c r="BE51" s="351"/>
      <c r="BF51" s="351"/>
      <c r="BG51" s="351"/>
      <c r="BH51" s="351"/>
      <c r="BI51" s="351"/>
      <c r="BJ51" s="351"/>
      <c r="BK51" s="351"/>
      <c r="BL51" s="351"/>
      <c r="BM51" s="351"/>
      <c r="BN51" s="351"/>
      <c r="BO51" s="351"/>
      <c r="BP51" s="351"/>
      <c r="BQ51" s="351"/>
      <c r="BR51" s="351"/>
      <c r="BS51" s="351"/>
      <c r="BT51" s="351"/>
      <c r="BU51" s="351"/>
      <c r="BV51" s="351"/>
    </row>
    <row r="52" spans="1:79" ht="11.1" customHeight="1" x14ac:dyDescent="0.2">
      <c r="A52" s="61" t="s">
        <v>522</v>
      </c>
      <c r="B52" s="180" t="s">
        <v>421</v>
      </c>
      <c r="C52" s="213">
        <v>1.116614</v>
      </c>
      <c r="D52" s="213">
        <v>1.070379</v>
      </c>
      <c r="E52" s="213">
        <v>1.0491280000000001</v>
      </c>
      <c r="F52" s="213">
        <v>1.0950979999999999</v>
      </c>
      <c r="G52" s="213">
        <v>1.1603540000000001</v>
      </c>
      <c r="H52" s="213">
        <v>1.1139669999999999</v>
      </c>
      <c r="I52" s="213">
        <v>1.1902569999999999</v>
      </c>
      <c r="J52" s="213">
        <v>1.1487769999999999</v>
      </c>
      <c r="K52" s="213">
        <v>1.122369</v>
      </c>
      <c r="L52" s="213">
        <v>1.088838</v>
      </c>
      <c r="M52" s="213">
        <v>1.1125670000000001</v>
      </c>
      <c r="N52" s="213">
        <v>1.143324</v>
      </c>
      <c r="O52" s="213">
        <v>1.1390020000000001</v>
      </c>
      <c r="P52" s="213">
        <v>1.0624990000000001</v>
      </c>
      <c r="Q52" s="213">
        <v>1.112063</v>
      </c>
      <c r="R52" s="213">
        <v>1.145969</v>
      </c>
      <c r="S52" s="213">
        <v>1.1351610000000001</v>
      </c>
      <c r="T52" s="213">
        <v>1.1592009999999999</v>
      </c>
      <c r="U52" s="213">
        <v>1.1010310000000001</v>
      </c>
      <c r="V52" s="213">
        <v>1.112841</v>
      </c>
      <c r="W52" s="213">
        <v>1.0098</v>
      </c>
      <c r="X52" s="213">
        <v>1.081485</v>
      </c>
      <c r="Y52" s="213">
        <v>1.146164</v>
      </c>
      <c r="Z52" s="213">
        <v>1.125775</v>
      </c>
      <c r="AA52" s="213">
        <v>1.1024210000000001</v>
      </c>
      <c r="AB52" s="213">
        <v>1.0965020000000001</v>
      </c>
      <c r="AC52" s="213">
        <v>1.095742</v>
      </c>
      <c r="AD52" s="213">
        <v>1.113267</v>
      </c>
      <c r="AE52" s="213">
        <v>1.1414200000000001</v>
      </c>
      <c r="AF52" s="213">
        <v>1.1328990000000001</v>
      </c>
      <c r="AG52" s="213">
        <v>1.1689050000000001</v>
      </c>
      <c r="AH52" s="213">
        <v>1.1854849999999999</v>
      </c>
      <c r="AI52" s="213">
        <v>1.1408659999999999</v>
      </c>
      <c r="AJ52" s="213">
        <v>1.1155809999999999</v>
      </c>
      <c r="AK52" s="213">
        <v>1.1494329999999999</v>
      </c>
      <c r="AL52" s="213">
        <v>1.210356</v>
      </c>
      <c r="AM52" s="213">
        <v>1.1095159999999999</v>
      </c>
      <c r="AN52" s="213">
        <v>1.0196780000000001</v>
      </c>
      <c r="AO52" s="213">
        <v>1.042292</v>
      </c>
      <c r="AP52" s="213">
        <v>1.059968</v>
      </c>
      <c r="AQ52" s="213">
        <v>1.063774</v>
      </c>
      <c r="AR52" s="213">
        <v>1.089367</v>
      </c>
      <c r="AS52" s="213">
        <v>1.0777749999999999</v>
      </c>
      <c r="AT52" s="213">
        <v>1.1120300000000001</v>
      </c>
      <c r="AU52" s="213">
        <v>1.029633</v>
      </c>
      <c r="AV52" s="213">
        <v>1.024902</v>
      </c>
      <c r="AW52" s="213">
        <v>1.1355</v>
      </c>
      <c r="AX52" s="213">
        <v>1.23895</v>
      </c>
      <c r="AY52" s="213">
        <v>1.1197550000000001</v>
      </c>
      <c r="AZ52" s="351">
        <v>1.1475010000000001</v>
      </c>
      <c r="BA52" s="351">
        <v>1.156342</v>
      </c>
      <c r="BB52" s="351">
        <v>1.2018089999999999</v>
      </c>
      <c r="BC52" s="351">
        <v>1.2253769999999999</v>
      </c>
      <c r="BD52" s="351">
        <v>1.239093</v>
      </c>
      <c r="BE52" s="351">
        <v>1.2457199999999999</v>
      </c>
      <c r="BF52" s="351">
        <v>1.243654</v>
      </c>
      <c r="BG52" s="351">
        <v>1.200615</v>
      </c>
      <c r="BH52" s="351">
        <v>1.211228</v>
      </c>
      <c r="BI52" s="351">
        <v>1.2340899999999999</v>
      </c>
      <c r="BJ52" s="351">
        <v>1.2783040000000001</v>
      </c>
      <c r="BK52" s="351">
        <v>1.2138199999999999</v>
      </c>
      <c r="BL52" s="351">
        <v>1.149365</v>
      </c>
      <c r="BM52" s="351">
        <v>1.1553230000000001</v>
      </c>
      <c r="BN52" s="351">
        <v>1.194078</v>
      </c>
      <c r="BO52" s="351">
        <v>1.211241</v>
      </c>
      <c r="BP52" s="351">
        <v>1.2272130000000001</v>
      </c>
      <c r="BQ52" s="351">
        <v>1.252534</v>
      </c>
      <c r="BR52" s="351">
        <v>1.2520359999999999</v>
      </c>
      <c r="BS52" s="351">
        <v>1.2063900000000001</v>
      </c>
      <c r="BT52" s="351">
        <v>1.2086600000000001</v>
      </c>
      <c r="BU52" s="351">
        <v>1.239441</v>
      </c>
      <c r="BV52" s="351">
        <v>1.2891360000000001</v>
      </c>
    </row>
    <row r="53" spans="1:79" ht="11.1" customHeight="1" x14ac:dyDescent="0.2">
      <c r="A53" s="61"/>
      <c r="B53" s="158"/>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351"/>
      <c r="BA53" s="351"/>
      <c r="BB53" s="351"/>
      <c r="BC53" s="351"/>
      <c r="BD53" s="351"/>
      <c r="BE53" s="351"/>
      <c r="BF53" s="351"/>
      <c r="BG53" s="351"/>
      <c r="BH53" s="351"/>
      <c r="BI53" s="351"/>
      <c r="BJ53" s="351"/>
      <c r="BK53" s="351"/>
      <c r="BL53" s="351"/>
      <c r="BM53" s="351"/>
      <c r="BN53" s="351"/>
      <c r="BO53" s="351"/>
      <c r="BP53" s="351"/>
      <c r="BQ53" s="351"/>
      <c r="BR53" s="351"/>
      <c r="BS53" s="351"/>
      <c r="BT53" s="351"/>
      <c r="BU53" s="351"/>
      <c r="BV53" s="351"/>
    </row>
    <row r="54" spans="1:79" ht="11.1" customHeight="1" x14ac:dyDescent="0.2">
      <c r="A54" s="57"/>
      <c r="B54" s="155" t="s">
        <v>591</v>
      </c>
      <c r="C54" s="213"/>
      <c r="D54" s="213"/>
      <c r="E54" s="213"/>
      <c r="F54" s="213"/>
      <c r="G54" s="213"/>
      <c r="H54" s="213"/>
      <c r="I54" s="213"/>
      <c r="J54" s="213"/>
      <c r="K54" s="213"/>
      <c r="L54" s="213"/>
      <c r="M54" s="213"/>
      <c r="N54" s="213"/>
      <c r="O54" s="213"/>
      <c r="P54" s="213"/>
      <c r="Q54" s="213"/>
      <c r="R54" s="213"/>
      <c r="S54" s="213"/>
      <c r="T54" s="213"/>
      <c r="U54" s="213"/>
      <c r="V54" s="213"/>
      <c r="W54" s="213"/>
      <c r="X54" s="213"/>
      <c r="Y54" s="213"/>
      <c r="Z54" s="213"/>
      <c r="AA54" s="213"/>
      <c r="AB54" s="213"/>
      <c r="AC54" s="213"/>
      <c r="AD54" s="213"/>
      <c r="AE54" s="213"/>
      <c r="AF54" s="213"/>
      <c r="AG54" s="213"/>
      <c r="AH54" s="213"/>
      <c r="AI54" s="213"/>
      <c r="AJ54" s="213"/>
      <c r="AK54" s="213"/>
      <c r="AL54" s="213"/>
      <c r="AM54" s="213"/>
      <c r="AN54" s="213"/>
      <c r="AO54" s="213"/>
      <c r="AP54" s="213"/>
      <c r="AQ54" s="213"/>
      <c r="AR54" s="213"/>
      <c r="AS54" s="213"/>
      <c r="AT54" s="213"/>
      <c r="AU54" s="213"/>
      <c r="AV54" s="213"/>
      <c r="AW54" s="213"/>
      <c r="AX54" s="213"/>
      <c r="AY54" s="213"/>
      <c r="AZ54" s="351"/>
      <c r="BA54" s="351"/>
      <c r="BB54" s="351"/>
      <c r="BC54" s="351"/>
      <c r="BD54" s="351"/>
      <c r="BE54" s="351"/>
      <c r="BF54" s="351"/>
      <c r="BG54" s="351"/>
      <c r="BH54" s="351"/>
      <c r="BI54" s="351"/>
      <c r="BJ54" s="351"/>
      <c r="BK54" s="351"/>
      <c r="BL54" s="351"/>
      <c r="BM54" s="351"/>
      <c r="BN54" s="351"/>
      <c r="BO54" s="351"/>
      <c r="BP54" s="351"/>
      <c r="BQ54" s="351"/>
      <c r="BR54" s="351"/>
      <c r="BS54" s="351"/>
      <c r="BT54" s="351"/>
      <c r="BU54" s="351"/>
      <c r="BV54" s="351"/>
    </row>
    <row r="55" spans="1:79" ht="11.1" customHeight="1" x14ac:dyDescent="0.2">
      <c r="A55" s="616" t="s">
        <v>1011</v>
      </c>
      <c r="B55" s="617" t="s">
        <v>1003</v>
      </c>
      <c r="C55" s="213">
        <v>0.354323</v>
      </c>
      <c r="D55" s="213">
        <v>0.42596600000000001</v>
      </c>
      <c r="E55" s="213">
        <v>0.66554800000000003</v>
      </c>
      <c r="F55" s="213">
        <v>0.8286</v>
      </c>
      <c r="G55" s="213">
        <v>0.89722599999999997</v>
      </c>
      <c r="H55" s="213">
        <v>0.88816700000000004</v>
      </c>
      <c r="I55" s="213">
        <v>0.87251599999999996</v>
      </c>
      <c r="J55" s="213">
        <v>0.83828999999999998</v>
      </c>
      <c r="K55" s="213">
        <v>0.6452</v>
      </c>
      <c r="L55" s="213">
        <v>0.47635499999999997</v>
      </c>
      <c r="M55" s="213">
        <v>0.34889999999999999</v>
      </c>
      <c r="N55" s="213">
        <v>0.32983899999999999</v>
      </c>
      <c r="O55" s="213">
        <v>0.35490300000000002</v>
      </c>
      <c r="P55" s="213">
        <v>0.412964</v>
      </c>
      <c r="Q55" s="213">
        <v>0.67790300000000003</v>
      </c>
      <c r="R55" s="213">
        <v>0.85693299999999994</v>
      </c>
      <c r="S55" s="213">
        <v>0.90803199999999995</v>
      </c>
      <c r="T55" s="213">
        <v>0.91520000000000001</v>
      </c>
      <c r="U55" s="213">
        <v>0.87716099999999997</v>
      </c>
      <c r="V55" s="213">
        <v>0.83377400000000002</v>
      </c>
      <c r="W55" s="213">
        <v>0.47733300000000001</v>
      </c>
      <c r="X55" s="213">
        <v>0.51964500000000002</v>
      </c>
      <c r="Y55" s="213">
        <v>0.34843299999999999</v>
      </c>
      <c r="Z55" s="213">
        <v>0.341194</v>
      </c>
      <c r="AA55" s="213">
        <v>0.39277400000000001</v>
      </c>
      <c r="AB55" s="213">
        <v>0.40939300000000001</v>
      </c>
      <c r="AC55" s="213">
        <v>0.63161299999999998</v>
      </c>
      <c r="AD55" s="213">
        <v>0.80033299999999996</v>
      </c>
      <c r="AE55" s="213">
        <v>0.85506499999999996</v>
      </c>
      <c r="AF55" s="213">
        <v>0.87393299999999996</v>
      </c>
      <c r="AG55" s="213">
        <v>0.87009700000000001</v>
      </c>
      <c r="AH55" s="213">
        <v>0.88048400000000004</v>
      </c>
      <c r="AI55" s="213">
        <v>0.65033300000000005</v>
      </c>
      <c r="AJ55" s="213">
        <v>0.464032</v>
      </c>
      <c r="AK55" s="213">
        <v>0.39513300000000001</v>
      </c>
      <c r="AL55" s="213">
        <v>0.37303199999999997</v>
      </c>
      <c r="AM55" s="213">
        <v>0.37445200000000001</v>
      </c>
      <c r="AN55" s="213">
        <v>0.42746400000000001</v>
      </c>
      <c r="AO55" s="213">
        <v>0.62925799999999998</v>
      </c>
      <c r="AP55" s="213">
        <v>0.80456700000000003</v>
      </c>
      <c r="AQ55" s="213">
        <v>0.86716099999999996</v>
      </c>
      <c r="AR55" s="213">
        <v>0.85940000000000005</v>
      </c>
      <c r="AS55" s="213">
        <v>0.85199999999999998</v>
      </c>
      <c r="AT55" s="213">
        <v>0.80690300000000004</v>
      </c>
      <c r="AU55" s="213">
        <v>0.61306700000000003</v>
      </c>
      <c r="AV55" s="213">
        <v>0.409387</v>
      </c>
      <c r="AW55" s="213">
        <v>0.27229999999999999</v>
      </c>
      <c r="AX55" s="213">
        <v>0.39853601999999999</v>
      </c>
      <c r="AY55" s="213">
        <v>0.37188302000000001</v>
      </c>
      <c r="AZ55" s="351">
        <v>0.43383159999999998</v>
      </c>
      <c r="BA55" s="351">
        <v>0.64433300000000004</v>
      </c>
      <c r="BB55" s="351">
        <v>0.82674130000000001</v>
      </c>
      <c r="BC55" s="351">
        <v>0.88806090000000004</v>
      </c>
      <c r="BD55" s="351">
        <v>0.87881330000000002</v>
      </c>
      <c r="BE55" s="351">
        <v>0.87060360000000003</v>
      </c>
      <c r="BF55" s="351">
        <v>0.84104959999999995</v>
      </c>
      <c r="BG55" s="351">
        <v>0.59811570000000003</v>
      </c>
      <c r="BH55" s="351">
        <v>0.46918559999999998</v>
      </c>
      <c r="BI55" s="351">
        <v>0.33952460000000001</v>
      </c>
      <c r="BJ55" s="351">
        <v>0.356321</v>
      </c>
      <c r="BK55" s="351">
        <v>0.37369869999999999</v>
      </c>
      <c r="BL55" s="351">
        <v>0.43903789999999998</v>
      </c>
      <c r="BM55" s="351">
        <v>0.64471670000000003</v>
      </c>
      <c r="BN55" s="351">
        <v>0.82833920000000005</v>
      </c>
      <c r="BO55" s="351">
        <v>0.88825659999999995</v>
      </c>
      <c r="BP55" s="351">
        <v>0.87778650000000003</v>
      </c>
      <c r="BQ55" s="351">
        <v>0.87189360000000005</v>
      </c>
      <c r="BR55" s="351">
        <v>0.83897849999999996</v>
      </c>
      <c r="BS55" s="351">
        <v>0.59558520000000004</v>
      </c>
      <c r="BT55" s="351">
        <v>0.46518029999999999</v>
      </c>
      <c r="BU55" s="351">
        <v>0.3375319</v>
      </c>
      <c r="BV55" s="351">
        <v>0.35634300000000002</v>
      </c>
    </row>
    <row r="56" spans="1:79" ht="11.1" customHeight="1" x14ac:dyDescent="0.2">
      <c r="A56" s="61" t="s">
        <v>780</v>
      </c>
      <c r="B56" s="179" t="s">
        <v>422</v>
      </c>
      <c r="C56" s="213">
        <v>9.378387</v>
      </c>
      <c r="D56" s="213">
        <v>9.8343100000000003</v>
      </c>
      <c r="E56" s="213">
        <v>9.9317740000000008</v>
      </c>
      <c r="F56" s="213">
        <v>9.8762670000000004</v>
      </c>
      <c r="G56" s="213">
        <v>10.057968000000001</v>
      </c>
      <c r="H56" s="213">
        <v>10.279733</v>
      </c>
      <c r="I56" s="213">
        <v>10.224031999999999</v>
      </c>
      <c r="J56" s="213">
        <v>10.292548</v>
      </c>
      <c r="K56" s="213">
        <v>10.020367</v>
      </c>
      <c r="L56" s="213">
        <v>10.059032</v>
      </c>
      <c r="M56" s="213">
        <v>9.9687669999999997</v>
      </c>
      <c r="N56" s="213">
        <v>10.012871000000001</v>
      </c>
      <c r="O56" s="213">
        <v>9.2810970000000008</v>
      </c>
      <c r="P56" s="213">
        <v>9.5069289999999995</v>
      </c>
      <c r="Q56" s="213">
        <v>9.8021290000000008</v>
      </c>
      <c r="R56" s="213">
        <v>9.8551669999999998</v>
      </c>
      <c r="S56" s="213">
        <v>10.125548</v>
      </c>
      <c r="T56" s="213">
        <v>10.27</v>
      </c>
      <c r="U56" s="213">
        <v>10.164161</v>
      </c>
      <c r="V56" s="213">
        <v>10.176484</v>
      </c>
      <c r="W56" s="213">
        <v>9.7781000000000002</v>
      </c>
      <c r="X56" s="213">
        <v>10.128581000000001</v>
      </c>
      <c r="Y56" s="213">
        <v>10.219733</v>
      </c>
      <c r="Z56" s="213">
        <v>10.103903000000001</v>
      </c>
      <c r="AA56" s="213">
        <v>9.5288389999999996</v>
      </c>
      <c r="AB56" s="213">
        <v>9.7971430000000002</v>
      </c>
      <c r="AC56" s="213">
        <v>10.052516000000001</v>
      </c>
      <c r="AD56" s="213">
        <v>9.9741999999999997</v>
      </c>
      <c r="AE56" s="213">
        <v>10.138323</v>
      </c>
      <c r="AF56" s="213">
        <v>10.313632999999999</v>
      </c>
      <c r="AG56" s="213">
        <v>10.174097</v>
      </c>
      <c r="AH56" s="213">
        <v>10.242613</v>
      </c>
      <c r="AI56" s="213">
        <v>9.9268999999999998</v>
      </c>
      <c r="AJ56" s="213">
        <v>10.30071</v>
      </c>
      <c r="AK56" s="213">
        <v>10.24</v>
      </c>
      <c r="AL56" s="213">
        <v>10.020032</v>
      </c>
      <c r="AM56" s="213">
        <v>9.7349029999999992</v>
      </c>
      <c r="AN56" s="213">
        <v>9.7303929999999994</v>
      </c>
      <c r="AO56" s="213">
        <v>10.051194000000001</v>
      </c>
      <c r="AP56" s="213">
        <v>10.010166999999999</v>
      </c>
      <c r="AQ56" s="213">
        <v>10.217257999999999</v>
      </c>
      <c r="AR56" s="213">
        <v>10.231400000000001</v>
      </c>
      <c r="AS56" s="213">
        <v>10.239967999999999</v>
      </c>
      <c r="AT56" s="213">
        <v>10.43529</v>
      </c>
      <c r="AU56" s="213">
        <v>9.9223669999999995</v>
      </c>
      <c r="AV56" s="213">
        <v>10.253838999999999</v>
      </c>
      <c r="AW56" s="213">
        <v>10.2265</v>
      </c>
      <c r="AX56" s="213">
        <v>9.8903225805999995</v>
      </c>
      <c r="AY56" s="213">
        <v>9.5437760644999994</v>
      </c>
      <c r="AZ56" s="351">
        <v>9.849005</v>
      </c>
      <c r="BA56" s="351">
        <v>10.19299</v>
      </c>
      <c r="BB56" s="351">
        <v>10.33649</v>
      </c>
      <c r="BC56" s="351">
        <v>10.602220000000001</v>
      </c>
      <c r="BD56" s="351">
        <v>10.76098</v>
      </c>
      <c r="BE56" s="351">
        <v>10.45354</v>
      </c>
      <c r="BF56" s="351">
        <v>10.547219999999999</v>
      </c>
      <c r="BG56" s="351">
        <v>10.36933</v>
      </c>
      <c r="BH56" s="351">
        <v>10.54213</v>
      </c>
      <c r="BI56" s="351">
        <v>10.48077</v>
      </c>
      <c r="BJ56" s="351">
        <v>10.22035</v>
      </c>
      <c r="BK56" s="351">
        <v>9.8220690000000008</v>
      </c>
      <c r="BL56" s="351">
        <v>9.8604719999999997</v>
      </c>
      <c r="BM56" s="351">
        <v>9.9466029999999996</v>
      </c>
      <c r="BN56" s="351">
        <v>10.11328</v>
      </c>
      <c r="BO56" s="351">
        <v>10.34623</v>
      </c>
      <c r="BP56" s="351">
        <v>10.46341</v>
      </c>
      <c r="BQ56" s="351">
        <v>10.28772</v>
      </c>
      <c r="BR56" s="351">
        <v>10.239240000000001</v>
      </c>
      <c r="BS56" s="351">
        <v>10.059189999999999</v>
      </c>
      <c r="BT56" s="351">
        <v>10.182740000000001</v>
      </c>
      <c r="BU56" s="351">
        <v>10.20607</v>
      </c>
      <c r="BV56" s="351">
        <v>10.040480000000001</v>
      </c>
    </row>
    <row r="57" spans="1:79" ht="11.1" customHeight="1" x14ac:dyDescent="0.2">
      <c r="A57" s="61" t="s">
        <v>781</v>
      </c>
      <c r="B57" s="179" t="s">
        <v>423</v>
      </c>
      <c r="C57" s="213">
        <v>1.5814189999999999</v>
      </c>
      <c r="D57" s="213">
        <v>1.5778970000000001</v>
      </c>
      <c r="E57" s="213">
        <v>1.574613</v>
      </c>
      <c r="F57" s="213">
        <v>1.592433</v>
      </c>
      <c r="G57" s="213">
        <v>1.606419</v>
      </c>
      <c r="H57" s="213">
        <v>1.6618329999999999</v>
      </c>
      <c r="I57" s="213">
        <v>1.736548</v>
      </c>
      <c r="J57" s="213">
        <v>1.7958069999999999</v>
      </c>
      <c r="K57" s="213">
        <v>1.737933</v>
      </c>
      <c r="L57" s="213">
        <v>1.591161</v>
      </c>
      <c r="M57" s="213">
        <v>1.6803999999999999</v>
      </c>
      <c r="N57" s="213">
        <v>1.6611940000000001</v>
      </c>
      <c r="O57" s="213">
        <v>1.6142259999999999</v>
      </c>
      <c r="P57" s="213">
        <v>1.602714</v>
      </c>
      <c r="Q57" s="213">
        <v>1.6744520000000001</v>
      </c>
      <c r="R57" s="213">
        <v>1.7350669999999999</v>
      </c>
      <c r="S57" s="213">
        <v>1.7131609999999999</v>
      </c>
      <c r="T57" s="213">
        <v>1.763533</v>
      </c>
      <c r="U57" s="213">
        <v>1.816516</v>
      </c>
      <c r="V57" s="213">
        <v>1.7635810000000001</v>
      </c>
      <c r="W57" s="213">
        <v>1.6646000000000001</v>
      </c>
      <c r="X57" s="213">
        <v>1.6105160000000001</v>
      </c>
      <c r="Y57" s="213">
        <v>1.670633</v>
      </c>
      <c r="Z57" s="213">
        <v>1.784484</v>
      </c>
      <c r="AA57" s="213">
        <v>1.686936</v>
      </c>
      <c r="AB57" s="213">
        <v>1.6881429999999999</v>
      </c>
      <c r="AC57" s="213">
        <v>1.780645</v>
      </c>
      <c r="AD57" s="213">
        <v>1.7954669999999999</v>
      </c>
      <c r="AE57" s="213">
        <v>1.803742</v>
      </c>
      <c r="AF57" s="213">
        <v>1.893167</v>
      </c>
      <c r="AG57" s="213">
        <v>1.8941939999999999</v>
      </c>
      <c r="AH57" s="213">
        <v>1.9547099999999999</v>
      </c>
      <c r="AI57" s="213">
        <v>1.8558330000000001</v>
      </c>
      <c r="AJ57" s="213">
        <v>1.690871</v>
      </c>
      <c r="AK57" s="213">
        <v>1.768667</v>
      </c>
      <c r="AL57" s="213">
        <v>1.85571</v>
      </c>
      <c r="AM57" s="213">
        <v>1.7710319999999999</v>
      </c>
      <c r="AN57" s="213">
        <v>1.6891430000000001</v>
      </c>
      <c r="AO57" s="213">
        <v>1.7279679999999999</v>
      </c>
      <c r="AP57" s="213">
        <v>1.7275670000000001</v>
      </c>
      <c r="AQ57" s="213">
        <v>1.7285809999999999</v>
      </c>
      <c r="AR57" s="213">
        <v>1.8825670000000001</v>
      </c>
      <c r="AS57" s="213">
        <v>1.922323</v>
      </c>
      <c r="AT57" s="213">
        <v>1.9244509999999999</v>
      </c>
      <c r="AU57" s="213">
        <v>1.7987</v>
      </c>
      <c r="AV57" s="213">
        <v>1.6533869999999999</v>
      </c>
      <c r="AW57" s="213">
        <v>1.833467</v>
      </c>
      <c r="AX57" s="213">
        <v>1.8869677418999999</v>
      </c>
      <c r="AY57" s="213">
        <v>1.9182839677000001</v>
      </c>
      <c r="AZ57" s="351">
        <v>1.714043</v>
      </c>
      <c r="BA57" s="351">
        <v>1.7821210000000001</v>
      </c>
      <c r="BB57" s="351">
        <v>1.8380799999999999</v>
      </c>
      <c r="BC57" s="351">
        <v>1.8533710000000001</v>
      </c>
      <c r="BD57" s="351">
        <v>1.896048</v>
      </c>
      <c r="BE57" s="351">
        <v>1.9131769999999999</v>
      </c>
      <c r="BF57" s="351">
        <v>1.94214</v>
      </c>
      <c r="BG57" s="351">
        <v>1.873537</v>
      </c>
      <c r="BH57" s="351">
        <v>1.788929</v>
      </c>
      <c r="BI57" s="351">
        <v>1.8210850000000001</v>
      </c>
      <c r="BJ57" s="351">
        <v>1.879629</v>
      </c>
      <c r="BK57" s="351">
        <v>1.7312620000000001</v>
      </c>
      <c r="BL57" s="351">
        <v>1.6618949999999999</v>
      </c>
      <c r="BM57" s="351">
        <v>1.7304999999999999</v>
      </c>
      <c r="BN57" s="351">
        <v>1.751638</v>
      </c>
      <c r="BO57" s="351">
        <v>1.7730680000000001</v>
      </c>
      <c r="BP57" s="351">
        <v>1.804484</v>
      </c>
      <c r="BQ57" s="351">
        <v>1.8328469999999999</v>
      </c>
      <c r="BR57" s="351">
        <v>1.799852</v>
      </c>
      <c r="BS57" s="351">
        <v>1.756205</v>
      </c>
      <c r="BT57" s="351">
        <v>1.686717</v>
      </c>
      <c r="BU57" s="351">
        <v>1.7246319999999999</v>
      </c>
      <c r="BV57" s="351">
        <v>1.79078</v>
      </c>
    </row>
    <row r="58" spans="1:79" ht="11.1" customHeight="1" x14ac:dyDescent="0.2">
      <c r="A58" s="61" t="s">
        <v>782</v>
      </c>
      <c r="B58" s="179" t="s">
        <v>424</v>
      </c>
      <c r="C58" s="213">
        <v>4.5302579999999999</v>
      </c>
      <c r="D58" s="213">
        <v>4.6677929999999996</v>
      </c>
      <c r="E58" s="213">
        <v>4.8482900000000004</v>
      </c>
      <c r="F58" s="213">
        <v>4.6588000000000003</v>
      </c>
      <c r="G58" s="213">
        <v>4.7604189999999997</v>
      </c>
      <c r="H58" s="213">
        <v>4.9535999999999998</v>
      </c>
      <c r="I58" s="213">
        <v>4.9334189999999998</v>
      </c>
      <c r="J58" s="213">
        <v>4.9391939999999996</v>
      </c>
      <c r="K58" s="213">
        <v>4.8881329999999998</v>
      </c>
      <c r="L58" s="213">
        <v>4.6141290000000001</v>
      </c>
      <c r="M58" s="213">
        <v>5.0659669999999997</v>
      </c>
      <c r="N58" s="213">
        <v>5.1476449999999998</v>
      </c>
      <c r="O58" s="213">
        <v>4.7854520000000003</v>
      </c>
      <c r="P58" s="213">
        <v>4.6566429999999999</v>
      </c>
      <c r="Q58" s="213">
        <v>4.792516</v>
      </c>
      <c r="R58" s="213">
        <v>5.0188670000000002</v>
      </c>
      <c r="S58" s="213">
        <v>5.215516</v>
      </c>
      <c r="T58" s="213">
        <v>5.2837670000000001</v>
      </c>
      <c r="U58" s="213">
        <v>5.1618709999999997</v>
      </c>
      <c r="V58" s="213">
        <v>5.0440649999999998</v>
      </c>
      <c r="W58" s="213">
        <v>4.5597329999999996</v>
      </c>
      <c r="X58" s="213">
        <v>4.9720319999999996</v>
      </c>
      <c r="Y58" s="213">
        <v>5.3620999999999999</v>
      </c>
      <c r="Z58" s="213">
        <v>5.4078710000000001</v>
      </c>
      <c r="AA58" s="213">
        <v>5.0059360000000002</v>
      </c>
      <c r="AB58" s="213">
        <v>4.5841430000000001</v>
      </c>
      <c r="AC58" s="213">
        <v>4.8225160000000002</v>
      </c>
      <c r="AD58" s="213">
        <v>5.1195329999999997</v>
      </c>
      <c r="AE58" s="213">
        <v>5.2141289999999998</v>
      </c>
      <c r="AF58" s="213">
        <v>5.4103669999999999</v>
      </c>
      <c r="AG58" s="213">
        <v>5.2570649999999999</v>
      </c>
      <c r="AH58" s="213">
        <v>5.3694839999999999</v>
      </c>
      <c r="AI58" s="213">
        <v>5.23</v>
      </c>
      <c r="AJ58" s="213">
        <v>5.0353870000000001</v>
      </c>
      <c r="AK58" s="213">
        <v>5.3501000000000003</v>
      </c>
      <c r="AL58" s="213">
        <v>5.5756449999999997</v>
      </c>
      <c r="AM58" s="213">
        <v>5.2521940000000003</v>
      </c>
      <c r="AN58" s="213">
        <v>4.9017140000000001</v>
      </c>
      <c r="AO58" s="213">
        <v>4.9679679999999999</v>
      </c>
      <c r="AP58" s="213">
        <v>5.0537999999999998</v>
      </c>
      <c r="AQ58" s="213">
        <v>5.2125810000000001</v>
      </c>
      <c r="AR58" s="213">
        <v>5.3491999999999997</v>
      </c>
      <c r="AS58" s="213">
        <v>5.2434190000000003</v>
      </c>
      <c r="AT58" s="213">
        <v>5.2663219999999997</v>
      </c>
      <c r="AU58" s="213">
        <v>5.0349329999999997</v>
      </c>
      <c r="AV58" s="213">
        <v>4.7927419999999996</v>
      </c>
      <c r="AW58" s="213">
        <v>5.2322329999999999</v>
      </c>
      <c r="AX58" s="213">
        <v>5.2253653064999996</v>
      </c>
      <c r="AY58" s="213">
        <v>5.0114739354999998</v>
      </c>
      <c r="AZ58" s="351">
        <v>5.0023869999999997</v>
      </c>
      <c r="BA58" s="351">
        <v>5.2627540000000002</v>
      </c>
      <c r="BB58" s="351">
        <v>5.4934010000000004</v>
      </c>
      <c r="BC58" s="351">
        <v>5.5521659999999997</v>
      </c>
      <c r="BD58" s="351">
        <v>5.6043450000000004</v>
      </c>
      <c r="BE58" s="351">
        <v>5.4926389999999996</v>
      </c>
      <c r="BF58" s="351">
        <v>5.4752700000000001</v>
      </c>
      <c r="BG58" s="351">
        <v>5.3574640000000002</v>
      </c>
      <c r="BH58" s="351">
        <v>5.2047280000000002</v>
      </c>
      <c r="BI58" s="351">
        <v>5.3554729999999999</v>
      </c>
      <c r="BJ58" s="351">
        <v>5.5090789999999998</v>
      </c>
      <c r="BK58" s="351">
        <v>5.1382099999999999</v>
      </c>
      <c r="BL58" s="351">
        <v>4.9625570000000003</v>
      </c>
      <c r="BM58" s="351">
        <v>5.1116950000000001</v>
      </c>
      <c r="BN58" s="351">
        <v>5.230067</v>
      </c>
      <c r="BO58" s="351">
        <v>5.3603170000000002</v>
      </c>
      <c r="BP58" s="351">
        <v>5.3505039999999999</v>
      </c>
      <c r="BQ58" s="351">
        <v>5.3421729999999998</v>
      </c>
      <c r="BR58" s="351">
        <v>5.3293359999999996</v>
      </c>
      <c r="BS58" s="351">
        <v>5.2289490000000001</v>
      </c>
      <c r="BT58" s="351">
        <v>5.0566579999999997</v>
      </c>
      <c r="BU58" s="351">
        <v>5.20472</v>
      </c>
      <c r="BV58" s="351">
        <v>5.379238</v>
      </c>
      <c r="BX58" s="775"/>
      <c r="BY58" s="775"/>
      <c r="BZ58" s="775"/>
      <c r="CA58" s="776"/>
    </row>
    <row r="59" spans="1:79" ht="11.1" customHeight="1" x14ac:dyDescent="0.2">
      <c r="A59" s="61" t="s">
        <v>783</v>
      </c>
      <c r="B59" s="179" t="s">
        <v>425</v>
      </c>
      <c r="C59" s="213">
        <v>0.39503199999999999</v>
      </c>
      <c r="D59" s="213">
        <v>0.40337899999999999</v>
      </c>
      <c r="E59" s="213">
        <v>0.39993600000000001</v>
      </c>
      <c r="F59" s="213">
        <v>0.43496699999999999</v>
      </c>
      <c r="G59" s="213">
        <v>0.42699999999999999</v>
      </c>
      <c r="H59" s="213">
        <v>0.38943299999999997</v>
      </c>
      <c r="I59" s="213">
        <v>0.400613</v>
      </c>
      <c r="J59" s="213">
        <v>0.41983900000000002</v>
      </c>
      <c r="K59" s="213">
        <v>0.43596699999999999</v>
      </c>
      <c r="L59" s="213">
        <v>0.45480700000000002</v>
      </c>
      <c r="M59" s="213">
        <v>0.45013300000000001</v>
      </c>
      <c r="N59" s="213">
        <v>0.40090300000000001</v>
      </c>
      <c r="O59" s="213">
        <v>0.48519400000000001</v>
      </c>
      <c r="P59" s="213">
        <v>0.482464</v>
      </c>
      <c r="Q59" s="213">
        <v>0.40567700000000001</v>
      </c>
      <c r="R59" s="213">
        <v>0.41656700000000002</v>
      </c>
      <c r="S59" s="213">
        <v>0.40771000000000002</v>
      </c>
      <c r="T59" s="213">
        <v>0.40626699999999999</v>
      </c>
      <c r="U59" s="213">
        <v>0.390484</v>
      </c>
      <c r="V59" s="213">
        <v>0.45254800000000001</v>
      </c>
      <c r="W59" s="213">
        <v>0.459233</v>
      </c>
      <c r="X59" s="213">
        <v>0.44219399999999998</v>
      </c>
      <c r="Y59" s="213">
        <v>0.40776699999999999</v>
      </c>
      <c r="Z59" s="213">
        <v>0.37254799999999999</v>
      </c>
      <c r="AA59" s="213">
        <v>0.46741899999999997</v>
      </c>
      <c r="AB59" s="213">
        <v>0.46150000000000002</v>
      </c>
      <c r="AC59" s="213">
        <v>0.40316099999999999</v>
      </c>
      <c r="AD59" s="213">
        <v>0.45043299999999997</v>
      </c>
      <c r="AE59" s="213">
        <v>0.41480699999999998</v>
      </c>
      <c r="AF59" s="213">
        <v>0.34756700000000001</v>
      </c>
      <c r="AG59" s="213">
        <v>0.44422600000000001</v>
      </c>
      <c r="AH59" s="213">
        <v>0.39132299999999998</v>
      </c>
      <c r="AI59" s="213">
        <v>0.429367</v>
      </c>
      <c r="AJ59" s="213">
        <v>0.39719399999999999</v>
      </c>
      <c r="AK59" s="213">
        <v>0.44976699999999997</v>
      </c>
      <c r="AL59" s="213">
        <v>0.44025799999999998</v>
      </c>
      <c r="AM59" s="213">
        <v>0.39771000000000001</v>
      </c>
      <c r="AN59" s="213">
        <v>0.30603599999999997</v>
      </c>
      <c r="AO59" s="213">
        <v>0.35725800000000002</v>
      </c>
      <c r="AP59" s="213">
        <v>0.38800000000000001</v>
      </c>
      <c r="AQ59" s="213">
        <v>0.363452</v>
      </c>
      <c r="AR59" s="213">
        <v>0.42983300000000002</v>
      </c>
      <c r="AS59" s="213">
        <v>0.389903</v>
      </c>
      <c r="AT59" s="213">
        <v>0.40951599999999999</v>
      </c>
      <c r="AU59" s="213">
        <v>0.38276700000000002</v>
      </c>
      <c r="AV59" s="213">
        <v>0.33993600000000002</v>
      </c>
      <c r="AW59" s="213">
        <v>0.31850000000000001</v>
      </c>
      <c r="AX59" s="213">
        <v>0.2575483871</v>
      </c>
      <c r="AY59" s="213">
        <v>0.21486233548</v>
      </c>
      <c r="AZ59" s="351">
        <v>0.25363350000000001</v>
      </c>
      <c r="BA59" s="351">
        <v>0.32241839999999999</v>
      </c>
      <c r="BB59" s="351">
        <v>0.3637107</v>
      </c>
      <c r="BC59" s="351">
        <v>0.36115439999999999</v>
      </c>
      <c r="BD59" s="351">
        <v>0.33527829999999997</v>
      </c>
      <c r="BE59" s="351">
        <v>0.3478252</v>
      </c>
      <c r="BF59" s="351">
        <v>0.34785310000000003</v>
      </c>
      <c r="BG59" s="351">
        <v>0.33678910000000001</v>
      </c>
      <c r="BH59" s="351">
        <v>0.3351731</v>
      </c>
      <c r="BI59" s="351">
        <v>0.25869120000000001</v>
      </c>
      <c r="BJ59" s="351">
        <v>0.2918499</v>
      </c>
      <c r="BK59" s="351">
        <v>0.37376500000000001</v>
      </c>
      <c r="BL59" s="351">
        <v>0.3084459</v>
      </c>
      <c r="BM59" s="351">
        <v>0.35375459999999997</v>
      </c>
      <c r="BN59" s="351">
        <v>0.37817630000000002</v>
      </c>
      <c r="BO59" s="351">
        <v>0.37236390000000003</v>
      </c>
      <c r="BP59" s="351">
        <v>0.34259390000000001</v>
      </c>
      <c r="BQ59" s="351">
        <v>0.35291109999999998</v>
      </c>
      <c r="BR59" s="351">
        <v>0.35127049999999999</v>
      </c>
      <c r="BS59" s="351">
        <v>0.34031289999999997</v>
      </c>
      <c r="BT59" s="351">
        <v>0.34560390000000002</v>
      </c>
      <c r="BU59" s="351">
        <v>0.26403080000000001</v>
      </c>
      <c r="BV59" s="351">
        <v>0.29716979999999998</v>
      </c>
    </row>
    <row r="60" spans="1:79" ht="11.1" customHeight="1" x14ac:dyDescent="0.2">
      <c r="A60" s="61" t="s">
        <v>784</v>
      </c>
      <c r="B60" s="617" t="s">
        <v>1012</v>
      </c>
      <c r="C60" s="213">
        <v>2.4953560000000001</v>
      </c>
      <c r="D60" s="213">
        <v>2.436655</v>
      </c>
      <c r="E60" s="213">
        <v>2.4830649999999999</v>
      </c>
      <c r="F60" s="213">
        <v>2.5274320000000001</v>
      </c>
      <c r="G60" s="213">
        <v>2.5611609999999998</v>
      </c>
      <c r="H60" s="213">
        <v>2.6315680000000001</v>
      </c>
      <c r="I60" s="213">
        <v>2.7491300000000001</v>
      </c>
      <c r="J60" s="213">
        <v>2.6957439999999999</v>
      </c>
      <c r="K60" s="213">
        <v>2.5938680000000001</v>
      </c>
      <c r="L60" s="213">
        <v>2.3917419999999998</v>
      </c>
      <c r="M60" s="213">
        <v>2.499034</v>
      </c>
      <c r="N60" s="213">
        <v>2.5354839999999998</v>
      </c>
      <c r="O60" s="213">
        <v>2.48813</v>
      </c>
      <c r="P60" s="213">
        <v>2.491892</v>
      </c>
      <c r="Q60" s="213">
        <v>2.5394839999999999</v>
      </c>
      <c r="R60" s="213">
        <v>2.6140659999999998</v>
      </c>
      <c r="S60" s="213">
        <v>2.6439680000000001</v>
      </c>
      <c r="T60" s="213">
        <v>2.6888679999999998</v>
      </c>
      <c r="U60" s="213">
        <v>2.6953870000000002</v>
      </c>
      <c r="V60" s="213">
        <v>2.6435179999999998</v>
      </c>
      <c r="W60" s="213">
        <v>2.337634</v>
      </c>
      <c r="X60" s="213">
        <v>2.4535179999999999</v>
      </c>
      <c r="Y60" s="213">
        <v>2.5557310000000002</v>
      </c>
      <c r="Z60" s="213">
        <v>2.5904850000000001</v>
      </c>
      <c r="AA60" s="213">
        <v>2.483034</v>
      </c>
      <c r="AB60" s="213">
        <v>2.4395720000000001</v>
      </c>
      <c r="AC60" s="213">
        <v>2.5496780000000001</v>
      </c>
      <c r="AD60" s="213">
        <v>2.5626340000000001</v>
      </c>
      <c r="AE60" s="213">
        <v>2.602322</v>
      </c>
      <c r="AF60" s="213">
        <v>2.7242999999999999</v>
      </c>
      <c r="AG60" s="213">
        <v>2.7421289999999998</v>
      </c>
      <c r="AH60" s="213">
        <v>2.7901950000000002</v>
      </c>
      <c r="AI60" s="213">
        <v>2.6394660000000001</v>
      </c>
      <c r="AJ60" s="213">
        <v>2.522322</v>
      </c>
      <c r="AK60" s="213">
        <v>2.5580660000000002</v>
      </c>
      <c r="AL60" s="213">
        <v>2.5610339999999998</v>
      </c>
      <c r="AM60" s="213">
        <v>2.4522910000000002</v>
      </c>
      <c r="AN60" s="213">
        <v>2.321428</v>
      </c>
      <c r="AO60" s="213">
        <v>2.331162</v>
      </c>
      <c r="AP60" s="213">
        <v>2.3759999999999999</v>
      </c>
      <c r="AQ60" s="213">
        <v>2.3624839999999998</v>
      </c>
      <c r="AR60" s="213">
        <v>2.4640330000000001</v>
      </c>
      <c r="AS60" s="213">
        <v>2.6437110000000001</v>
      </c>
      <c r="AT60" s="213">
        <v>2.627802</v>
      </c>
      <c r="AU60" s="213">
        <v>2.4652989999999999</v>
      </c>
      <c r="AV60" s="213">
        <v>2.3195480000000002</v>
      </c>
      <c r="AW60" s="213">
        <v>2.4502999999999999</v>
      </c>
      <c r="AX60" s="213">
        <v>2.5336217802999998</v>
      </c>
      <c r="AY60" s="213">
        <v>2.7437198371</v>
      </c>
      <c r="AZ60" s="351">
        <v>2.5892689999999998</v>
      </c>
      <c r="BA60" s="351">
        <v>2.621804</v>
      </c>
      <c r="BB60" s="351">
        <v>2.72438</v>
      </c>
      <c r="BC60" s="351">
        <v>2.7593700000000001</v>
      </c>
      <c r="BD60" s="351">
        <v>2.7896350000000001</v>
      </c>
      <c r="BE60" s="351">
        <v>2.8505940000000001</v>
      </c>
      <c r="BF60" s="351">
        <v>2.8297349999999999</v>
      </c>
      <c r="BG60" s="351">
        <v>2.7420300000000002</v>
      </c>
      <c r="BH60" s="351">
        <v>2.702054</v>
      </c>
      <c r="BI60" s="351">
        <v>2.7769020000000002</v>
      </c>
      <c r="BJ60" s="351">
        <v>2.8680819999999998</v>
      </c>
      <c r="BK60" s="351">
        <v>2.681657</v>
      </c>
      <c r="BL60" s="351">
        <v>2.5725250000000002</v>
      </c>
      <c r="BM60" s="351">
        <v>2.6278290000000002</v>
      </c>
      <c r="BN60" s="351">
        <v>2.7010589999999999</v>
      </c>
      <c r="BO60" s="351">
        <v>2.710655</v>
      </c>
      <c r="BP60" s="351">
        <v>2.7537590000000001</v>
      </c>
      <c r="BQ60" s="351">
        <v>2.887111</v>
      </c>
      <c r="BR60" s="351">
        <v>2.862628</v>
      </c>
      <c r="BS60" s="351">
        <v>2.7686359999999999</v>
      </c>
      <c r="BT60" s="351">
        <v>2.6946979999999998</v>
      </c>
      <c r="BU60" s="351">
        <v>2.8008220000000001</v>
      </c>
      <c r="BV60" s="351">
        <v>2.9109340000000001</v>
      </c>
    </row>
    <row r="61" spans="1:79" ht="11.1" customHeight="1" x14ac:dyDescent="0.2">
      <c r="A61" s="61" t="s">
        <v>785</v>
      </c>
      <c r="B61" s="179" t="s">
        <v>592</v>
      </c>
      <c r="C61" s="213">
        <v>18.734774999999999</v>
      </c>
      <c r="D61" s="213">
        <v>19.346</v>
      </c>
      <c r="E61" s="213">
        <v>19.903226</v>
      </c>
      <c r="F61" s="213">
        <v>19.918499000000001</v>
      </c>
      <c r="G61" s="213">
        <v>20.310193000000002</v>
      </c>
      <c r="H61" s="213">
        <v>20.804334000000001</v>
      </c>
      <c r="I61" s="213">
        <v>20.916257999999999</v>
      </c>
      <c r="J61" s="213">
        <v>20.981421999999998</v>
      </c>
      <c r="K61" s="213">
        <v>20.321467999999999</v>
      </c>
      <c r="L61" s="213">
        <v>19.587226000000001</v>
      </c>
      <c r="M61" s="213">
        <v>20.013200999999999</v>
      </c>
      <c r="N61" s="213">
        <v>20.087935999999999</v>
      </c>
      <c r="O61" s="213">
        <v>19.009001999999999</v>
      </c>
      <c r="P61" s="213">
        <v>19.153606</v>
      </c>
      <c r="Q61" s="213">
        <v>19.892161000000002</v>
      </c>
      <c r="R61" s="213">
        <v>20.496666999999999</v>
      </c>
      <c r="S61" s="213">
        <v>21.013935</v>
      </c>
      <c r="T61" s="213">
        <v>21.327635000000001</v>
      </c>
      <c r="U61" s="213">
        <v>21.10558</v>
      </c>
      <c r="V61" s="213">
        <v>20.913969999999999</v>
      </c>
      <c r="W61" s="213">
        <v>19.276633</v>
      </c>
      <c r="X61" s="213">
        <v>20.126486</v>
      </c>
      <c r="Y61" s="213">
        <v>20.564397</v>
      </c>
      <c r="Z61" s="213">
        <v>20.600484999999999</v>
      </c>
      <c r="AA61" s="213">
        <v>19.564938000000001</v>
      </c>
      <c r="AB61" s="213">
        <v>19.379894</v>
      </c>
      <c r="AC61" s="213">
        <v>20.240129</v>
      </c>
      <c r="AD61" s="213">
        <v>20.7026</v>
      </c>
      <c r="AE61" s="213">
        <v>21.028388</v>
      </c>
      <c r="AF61" s="213">
        <v>21.562967</v>
      </c>
      <c r="AG61" s="213">
        <v>21.381807999999999</v>
      </c>
      <c r="AH61" s="213">
        <v>21.628809</v>
      </c>
      <c r="AI61" s="213">
        <v>20.731898999999999</v>
      </c>
      <c r="AJ61" s="213">
        <v>20.410516000000001</v>
      </c>
      <c r="AK61" s="213">
        <v>20.761733</v>
      </c>
      <c r="AL61" s="213">
        <v>20.825710999999998</v>
      </c>
      <c r="AM61" s="213">
        <v>19.982582000000001</v>
      </c>
      <c r="AN61" s="213">
        <v>19.376177999999999</v>
      </c>
      <c r="AO61" s="213">
        <v>20.064807999999999</v>
      </c>
      <c r="AP61" s="213">
        <v>20.360101</v>
      </c>
      <c r="AQ61" s="213">
        <v>20.751517</v>
      </c>
      <c r="AR61" s="213">
        <v>21.216432999999999</v>
      </c>
      <c r="AS61" s="213">
        <v>21.291323999999999</v>
      </c>
      <c r="AT61" s="213">
        <v>21.470283999999999</v>
      </c>
      <c r="AU61" s="213">
        <v>20.217133</v>
      </c>
      <c r="AV61" s="213">
        <v>19.768839</v>
      </c>
      <c r="AW61" s="213">
        <v>20.333300000000001</v>
      </c>
      <c r="AX61" s="213">
        <v>20.192361815999998</v>
      </c>
      <c r="AY61" s="213">
        <v>19.80399916</v>
      </c>
      <c r="AZ61" s="351">
        <v>19.842169999999999</v>
      </c>
      <c r="BA61" s="351">
        <v>20.826419999999999</v>
      </c>
      <c r="BB61" s="351">
        <v>21.582799999999999</v>
      </c>
      <c r="BC61" s="351">
        <v>22.01634</v>
      </c>
      <c r="BD61" s="351">
        <v>22.2651</v>
      </c>
      <c r="BE61" s="351">
        <v>21.928380000000001</v>
      </c>
      <c r="BF61" s="351">
        <v>21.983270000000001</v>
      </c>
      <c r="BG61" s="351">
        <v>21.277259999999998</v>
      </c>
      <c r="BH61" s="351">
        <v>21.042200000000001</v>
      </c>
      <c r="BI61" s="351">
        <v>21.032450000000001</v>
      </c>
      <c r="BJ61" s="351">
        <v>21.125309999999999</v>
      </c>
      <c r="BK61" s="351">
        <v>20.120660000000001</v>
      </c>
      <c r="BL61" s="351">
        <v>19.804929999999999</v>
      </c>
      <c r="BM61" s="351">
        <v>20.415099999999999</v>
      </c>
      <c r="BN61" s="351">
        <v>21.002559999999999</v>
      </c>
      <c r="BO61" s="351">
        <v>21.450890000000001</v>
      </c>
      <c r="BP61" s="351">
        <v>21.59254</v>
      </c>
      <c r="BQ61" s="351">
        <v>21.574649999999998</v>
      </c>
      <c r="BR61" s="351">
        <v>21.421299999999999</v>
      </c>
      <c r="BS61" s="351">
        <v>20.74888</v>
      </c>
      <c r="BT61" s="351">
        <v>20.4316</v>
      </c>
      <c r="BU61" s="351">
        <v>20.53781</v>
      </c>
      <c r="BV61" s="351">
        <v>20.774940000000001</v>
      </c>
    </row>
    <row r="62" spans="1:79" ht="11.1" customHeight="1" x14ac:dyDescent="0.2">
      <c r="A62" s="61"/>
      <c r="B62" s="156"/>
      <c r="C62" s="213"/>
      <c r="D62" s="213"/>
      <c r="E62" s="213"/>
      <c r="F62" s="213"/>
      <c r="G62" s="213"/>
      <c r="H62" s="213"/>
      <c r="I62" s="213"/>
      <c r="J62" s="213"/>
      <c r="K62" s="213"/>
      <c r="L62" s="213"/>
      <c r="M62" s="213"/>
      <c r="N62" s="213"/>
      <c r="O62" s="213"/>
      <c r="P62" s="213"/>
      <c r="Q62" s="213"/>
      <c r="R62" s="213"/>
      <c r="S62" s="213"/>
      <c r="T62" s="213"/>
      <c r="U62" s="213"/>
      <c r="V62" s="213"/>
      <c r="W62" s="213"/>
      <c r="X62" s="213"/>
      <c r="Y62" s="213"/>
      <c r="Z62" s="213"/>
      <c r="AA62" s="213"/>
      <c r="AB62" s="213"/>
      <c r="AC62" s="213"/>
      <c r="AD62" s="213"/>
      <c r="AE62" s="213"/>
      <c r="AF62" s="213"/>
      <c r="AG62" s="213"/>
      <c r="AH62" s="213"/>
      <c r="AI62" s="213"/>
      <c r="AJ62" s="213"/>
      <c r="AK62" s="213"/>
      <c r="AL62" s="213"/>
      <c r="AM62" s="213"/>
      <c r="AN62" s="213"/>
      <c r="AO62" s="213"/>
      <c r="AP62" s="213"/>
      <c r="AQ62" s="213"/>
      <c r="AR62" s="213"/>
      <c r="AS62" s="213"/>
      <c r="AT62" s="213"/>
      <c r="AU62" s="213"/>
      <c r="AV62" s="213"/>
      <c r="AW62" s="213"/>
      <c r="AX62" s="213"/>
      <c r="AY62" s="213"/>
      <c r="AZ62" s="351"/>
      <c r="BA62" s="351"/>
      <c r="BB62" s="351"/>
      <c r="BC62" s="351"/>
      <c r="BD62" s="351"/>
      <c r="BE62" s="351"/>
      <c r="BF62" s="351"/>
      <c r="BG62" s="351"/>
      <c r="BH62" s="351"/>
      <c r="BI62" s="351"/>
      <c r="BJ62" s="351"/>
      <c r="BK62" s="351"/>
      <c r="BL62" s="351"/>
      <c r="BM62" s="351"/>
      <c r="BN62" s="351"/>
      <c r="BO62" s="351"/>
      <c r="BP62" s="351"/>
      <c r="BQ62" s="351"/>
      <c r="BR62" s="351"/>
      <c r="BS62" s="351"/>
      <c r="BT62" s="351"/>
      <c r="BU62" s="351"/>
      <c r="BV62" s="351"/>
    </row>
    <row r="63" spans="1:79" ht="11.1" customHeight="1" x14ac:dyDescent="0.2">
      <c r="A63" s="61" t="s">
        <v>788</v>
      </c>
      <c r="B63" s="180" t="s">
        <v>427</v>
      </c>
      <c r="C63" s="213">
        <v>16.296935999999999</v>
      </c>
      <c r="D63" s="213">
        <v>16.178792999999999</v>
      </c>
      <c r="E63" s="213">
        <v>16.287289999999999</v>
      </c>
      <c r="F63" s="213">
        <v>16.223099999999999</v>
      </c>
      <c r="G63" s="213">
        <v>16.476807000000001</v>
      </c>
      <c r="H63" s="213">
        <v>16.802900000000001</v>
      </c>
      <c r="I63" s="213">
        <v>16.999516</v>
      </c>
      <c r="J63" s="213">
        <v>16.975999999999999</v>
      </c>
      <c r="K63" s="213">
        <v>16.6874</v>
      </c>
      <c r="L63" s="213">
        <v>15.782774</v>
      </c>
      <c r="M63" s="213">
        <v>16.544899999999998</v>
      </c>
      <c r="N63" s="213">
        <v>16.895807000000001</v>
      </c>
      <c r="O63" s="213">
        <v>16.461548000000001</v>
      </c>
      <c r="P63" s="213">
        <v>15.826499999999999</v>
      </c>
      <c r="Q63" s="213">
        <v>16.421419</v>
      </c>
      <c r="R63" s="213">
        <v>17.276233000000001</v>
      </c>
      <c r="S63" s="213">
        <v>17.513999999999999</v>
      </c>
      <c r="T63" s="213">
        <v>17.526767</v>
      </c>
      <c r="U63" s="213">
        <v>17.658548</v>
      </c>
      <c r="V63" s="213">
        <v>17.243258000000001</v>
      </c>
      <c r="W63" s="213">
        <v>15.787667000000001</v>
      </c>
      <c r="X63" s="213">
        <v>16.342676999999998</v>
      </c>
      <c r="Y63" s="213">
        <v>17.126532999999998</v>
      </c>
      <c r="Z63" s="213">
        <v>17.561516000000001</v>
      </c>
      <c r="AA63" s="213">
        <v>16.917031999999999</v>
      </c>
      <c r="AB63" s="213">
        <v>16.359749999999998</v>
      </c>
      <c r="AC63" s="213">
        <v>16.945097000000001</v>
      </c>
      <c r="AD63" s="213">
        <v>17.100899999999999</v>
      </c>
      <c r="AE63" s="213">
        <v>17.340807000000002</v>
      </c>
      <c r="AF63" s="213">
        <v>18.041467000000001</v>
      </c>
      <c r="AG63" s="213">
        <v>17.687839</v>
      </c>
      <c r="AH63" s="213">
        <v>17.969387000000001</v>
      </c>
      <c r="AI63" s="213">
        <v>17.383099999999999</v>
      </c>
      <c r="AJ63" s="213">
        <v>16.734839000000001</v>
      </c>
      <c r="AK63" s="213">
        <v>17.499732999999999</v>
      </c>
      <c r="AL63" s="213">
        <v>17.749226</v>
      </c>
      <c r="AM63" s="213">
        <v>17.097902999999999</v>
      </c>
      <c r="AN63" s="213">
        <v>16.106356999999999</v>
      </c>
      <c r="AO63" s="213">
        <v>16.187742</v>
      </c>
      <c r="AP63" s="213">
        <v>16.690767000000001</v>
      </c>
      <c r="AQ63" s="213">
        <v>17.041354999999999</v>
      </c>
      <c r="AR63" s="213">
        <v>17.701767</v>
      </c>
      <c r="AS63" s="213">
        <v>17.698194000000001</v>
      </c>
      <c r="AT63" s="213">
        <v>17.846966999999999</v>
      </c>
      <c r="AU63" s="213">
        <v>16.738167000000001</v>
      </c>
      <c r="AV63" s="213">
        <v>16.136483999999999</v>
      </c>
      <c r="AW63" s="213">
        <v>17.058367000000001</v>
      </c>
      <c r="AX63" s="213">
        <v>17.388903226</v>
      </c>
      <c r="AY63" s="213">
        <v>16.856774516000002</v>
      </c>
      <c r="AZ63" s="351">
        <v>16.288920000000001</v>
      </c>
      <c r="BA63" s="351">
        <v>16.881160000000001</v>
      </c>
      <c r="BB63" s="351">
        <v>17.492419999999999</v>
      </c>
      <c r="BC63" s="351">
        <v>17.649550000000001</v>
      </c>
      <c r="BD63" s="351">
        <v>17.924289999999999</v>
      </c>
      <c r="BE63" s="351">
        <v>17.850460000000002</v>
      </c>
      <c r="BF63" s="351">
        <v>17.86936</v>
      </c>
      <c r="BG63" s="351">
        <v>17.44716</v>
      </c>
      <c r="BH63" s="351">
        <v>16.964369999999999</v>
      </c>
      <c r="BI63" s="351">
        <v>17.340779999999999</v>
      </c>
      <c r="BJ63" s="351">
        <v>17.764309999999998</v>
      </c>
      <c r="BK63" s="351">
        <v>16.78003</v>
      </c>
      <c r="BL63" s="351">
        <v>16.25272</v>
      </c>
      <c r="BM63" s="351">
        <v>16.571210000000001</v>
      </c>
      <c r="BN63" s="351">
        <v>17.027570000000001</v>
      </c>
      <c r="BO63" s="351">
        <v>17.199090000000002</v>
      </c>
      <c r="BP63" s="351">
        <v>17.396789999999999</v>
      </c>
      <c r="BQ63" s="351">
        <v>17.586860000000001</v>
      </c>
      <c r="BR63" s="351">
        <v>17.421749999999999</v>
      </c>
      <c r="BS63" s="351">
        <v>17.040430000000001</v>
      </c>
      <c r="BT63" s="351">
        <v>16.479700000000001</v>
      </c>
      <c r="BU63" s="351">
        <v>16.949339999999999</v>
      </c>
      <c r="BV63" s="351">
        <v>17.480360000000001</v>
      </c>
    </row>
    <row r="64" spans="1:79" ht="11.1" customHeight="1" x14ac:dyDescent="0.2">
      <c r="A64" s="61" t="s">
        <v>786</v>
      </c>
      <c r="B64" s="180" t="s">
        <v>426</v>
      </c>
      <c r="C64" s="213">
        <v>18.317036000000002</v>
      </c>
      <c r="D64" s="213">
        <v>18.317036000000002</v>
      </c>
      <c r="E64" s="213">
        <v>18.319036000000001</v>
      </c>
      <c r="F64" s="213">
        <v>18.319036000000001</v>
      </c>
      <c r="G64" s="213">
        <v>18.319036000000001</v>
      </c>
      <c r="H64" s="213">
        <v>18.433316000000001</v>
      </c>
      <c r="I64" s="213">
        <v>18.433316000000001</v>
      </c>
      <c r="J64" s="213">
        <v>18.433316000000001</v>
      </c>
      <c r="K64" s="213">
        <v>18.456316000000001</v>
      </c>
      <c r="L64" s="213">
        <v>18.471316000000002</v>
      </c>
      <c r="M64" s="213">
        <v>18.491015999999998</v>
      </c>
      <c r="N64" s="213">
        <v>18.510016</v>
      </c>
      <c r="O64" s="213">
        <v>18.617027</v>
      </c>
      <c r="P64" s="213">
        <v>18.617027</v>
      </c>
      <c r="Q64" s="213">
        <v>18.620777</v>
      </c>
      <c r="R64" s="213">
        <v>18.620777</v>
      </c>
      <c r="S64" s="213">
        <v>18.556777</v>
      </c>
      <c r="T64" s="213">
        <v>18.566776999999998</v>
      </c>
      <c r="U64" s="213">
        <v>18.566776999999998</v>
      </c>
      <c r="V64" s="213">
        <v>18.570577</v>
      </c>
      <c r="W64" s="213">
        <v>18.495577000000001</v>
      </c>
      <c r="X64" s="213">
        <v>18.497496999999999</v>
      </c>
      <c r="Y64" s="213">
        <v>18.505496999999998</v>
      </c>
      <c r="Z64" s="213">
        <v>18.543026999999999</v>
      </c>
      <c r="AA64" s="213">
        <v>18.598496999999998</v>
      </c>
      <c r="AB64" s="213">
        <v>18.598496999999998</v>
      </c>
      <c r="AC64" s="213">
        <v>18.598496999999998</v>
      </c>
      <c r="AD64" s="213">
        <v>18.598496999999998</v>
      </c>
      <c r="AE64" s="213">
        <v>18.598496999999998</v>
      </c>
      <c r="AF64" s="213">
        <v>18.598496999999998</v>
      </c>
      <c r="AG64" s="213">
        <v>18.598496999999998</v>
      </c>
      <c r="AH64" s="213">
        <v>18.601496999999998</v>
      </c>
      <c r="AI64" s="213">
        <v>18.601496999999998</v>
      </c>
      <c r="AJ64" s="213">
        <v>18.603497000000001</v>
      </c>
      <c r="AK64" s="213">
        <v>18.603497000000001</v>
      </c>
      <c r="AL64" s="213">
        <v>18.603497000000001</v>
      </c>
      <c r="AM64" s="213">
        <v>18.761545000000002</v>
      </c>
      <c r="AN64" s="213">
        <v>18.766545000000001</v>
      </c>
      <c r="AO64" s="213">
        <v>18.807435000000002</v>
      </c>
      <c r="AP64" s="213">
        <v>18.802434999999999</v>
      </c>
      <c r="AQ64" s="213">
        <v>18.802434999999999</v>
      </c>
      <c r="AR64" s="213">
        <v>18.802434999999999</v>
      </c>
      <c r="AS64" s="213">
        <v>18.802434999999999</v>
      </c>
      <c r="AT64" s="213">
        <v>18.808434999999999</v>
      </c>
      <c r="AU64" s="213">
        <v>18.808434999999999</v>
      </c>
      <c r="AV64" s="213">
        <v>18.808434999999999</v>
      </c>
      <c r="AW64" s="213">
        <v>18.808434999999999</v>
      </c>
      <c r="AX64" s="213">
        <v>18.808440000000001</v>
      </c>
      <c r="AY64" s="213">
        <v>18.808440000000001</v>
      </c>
      <c r="AZ64" s="351">
        <v>18.808440000000001</v>
      </c>
      <c r="BA64" s="351">
        <v>18.808440000000001</v>
      </c>
      <c r="BB64" s="351">
        <v>18.808440000000001</v>
      </c>
      <c r="BC64" s="351">
        <v>18.808440000000001</v>
      </c>
      <c r="BD64" s="351">
        <v>18.808440000000001</v>
      </c>
      <c r="BE64" s="351">
        <v>18.808440000000001</v>
      </c>
      <c r="BF64" s="351">
        <v>18.808440000000001</v>
      </c>
      <c r="BG64" s="351">
        <v>18.808440000000001</v>
      </c>
      <c r="BH64" s="351">
        <v>18.83644</v>
      </c>
      <c r="BI64" s="351">
        <v>18.83644</v>
      </c>
      <c r="BJ64" s="351">
        <v>18.83644</v>
      </c>
      <c r="BK64" s="351">
        <v>18.83644</v>
      </c>
      <c r="BL64" s="351">
        <v>18.83644</v>
      </c>
      <c r="BM64" s="351">
        <v>18.83644</v>
      </c>
      <c r="BN64" s="351">
        <v>18.83644</v>
      </c>
      <c r="BO64" s="351">
        <v>18.83644</v>
      </c>
      <c r="BP64" s="351">
        <v>18.83644</v>
      </c>
      <c r="BQ64" s="351">
        <v>18.83644</v>
      </c>
      <c r="BR64" s="351">
        <v>18.83644</v>
      </c>
      <c r="BS64" s="351">
        <v>18.83644</v>
      </c>
      <c r="BT64" s="351">
        <v>18.864439999999998</v>
      </c>
      <c r="BU64" s="351">
        <v>18.864439999999998</v>
      </c>
      <c r="BV64" s="351">
        <v>18.864439999999998</v>
      </c>
    </row>
    <row r="65" spans="1:74" ht="11.1" customHeight="1" x14ac:dyDescent="0.2">
      <c r="A65" s="61" t="s">
        <v>787</v>
      </c>
      <c r="B65" s="181" t="s">
        <v>699</v>
      </c>
      <c r="C65" s="214">
        <v>0.88971468965</v>
      </c>
      <c r="D65" s="214">
        <v>0.8832647924</v>
      </c>
      <c r="E65" s="214">
        <v>0.88909099802000002</v>
      </c>
      <c r="F65" s="214">
        <v>0.88558699267999996</v>
      </c>
      <c r="G65" s="214">
        <v>0.8994363568</v>
      </c>
      <c r="H65" s="214">
        <v>0.91155058591000004</v>
      </c>
      <c r="I65" s="214">
        <v>0.92221692504999997</v>
      </c>
      <c r="J65" s="214">
        <v>0.92094119147999998</v>
      </c>
      <c r="K65" s="214">
        <v>0.90415660416999999</v>
      </c>
      <c r="L65" s="214">
        <v>0.85444772857999995</v>
      </c>
      <c r="M65" s="214">
        <v>0.89475343053</v>
      </c>
      <c r="N65" s="214">
        <v>0.91279267397999997</v>
      </c>
      <c r="O65" s="214">
        <v>0.88422002073999995</v>
      </c>
      <c r="P65" s="214">
        <v>0.85010888150999997</v>
      </c>
      <c r="Q65" s="214">
        <v>0.88188688367000001</v>
      </c>
      <c r="R65" s="214">
        <v>0.92779334610999997</v>
      </c>
      <c r="S65" s="214">
        <v>0.94380613615999998</v>
      </c>
      <c r="T65" s="214">
        <v>0.94398543161000004</v>
      </c>
      <c r="U65" s="214">
        <v>0.95108310935999996</v>
      </c>
      <c r="V65" s="214">
        <v>0.92852569954999997</v>
      </c>
      <c r="W65" s="214">
        <v>0.85359148297999998</v>
      </c>
      <c r="X65" s="214">
        <v>0.88350748211999997</v>
      </c>
      <c r="Y65" s="214">
        <v>0.92548354686000001</v>
      </c>
      <c r="Z65" s="214">
        <v>0.94706845867</v>
      </c>
      <c r="AA65" s="214">
        <v>0.90959135031000005</v>
      </c>
      <c r="AB65" s="214">
        <v>0.87962753119000003</v>
      </c>
      <c r="AC65" s="214">
        <v>0.91110034322</v>
      </c>
      <c r="AD65" s="214">
        <v>0.91947752551999995</v>
      </c>
      <c r="AE65" s="214">
        <v>0.93237679367000004</v>
      </c>
      <c r="AF65" s="214">
        <v>0.97004973035999997</v>
      </c>
      <c r="AG65" s="214">
        <v>0.95103593586000001</v>
      </c>
      <c r="AH65" s="214">
        <v>0.96601832636999996</v>
      </c>
      <c r="AI65" s="214">
        <v>0.93450005664000002</v>
      </c>
      <c r="AJ65" s="214">
        <v>0.89955340117000004</v>
      </c>
      <c r="AK65" s="214">
        <v>0.94066900433</v>
      </c>
      <c r="AL65" s="214">
        <v>0.95408008504999997</v>
      </c>
      <c r="AM65" s="214">
        <v>0.91132702557</v>
      </c>
      <c r="AN65" s="214">
        <v>0.85824838829000005</v>
      </c>
      <c r="AO65" s="214">
        <v>0.86070971399999996</v>
      </c>
      <c r="AP65" s="214">
        <v>0.88769178034999996</v>
      </c>
      <c r="AQ65" s="214">
        <v>0.90633766317999997</v>
      </c>
      <c r="AR65" s="214">
        <v>0.94146141177999998</v>
      </c>
      <c r="AS65" s="214">
        <v>0.94127138320000003</v>
      </c>
      <c r="AT65" s="214">
        <v>0.94888102067000002</v>
      </c>
      <c r="AU65" s="214">
        <v>0.88992874739000005</v>
      </c>
      <c r="AV65" s="214">
        <v>0.85793868548999996</v>
      </c>
      <c r="AW65" s="214">
        <v>0.906953024</v>
      </c>
      <c r="AX65" s="214">
        <v>0.92452660751000004</v>
      </c>
      <c r="AY65" s="214">
        <v>0.89623459021999996</v>
      </c>
      <c r="AZ65" s="380">
        <v>0.86604300000000001</v>
      </c>
      <c r="BA65" s="380">
        <v>0.89753099999999997</v>
      </c>
      <c r="BB65" s="380">
        <v>0.93003049999999998</v>
      </c>
      <c r="BC65" s="380">
        <v>0.93838449999999995</v>
      </c>
      <c r="BD65" s="380">
        <v>0.95299179999999994</v>
      </c>
      <c r="BE65" s="380">
        <v>0.94906650000000004</v>
      </c>
      <c r="BF65" s="380">
        <v>0.95007129999999995</v>
      </c>
      <c r="BG65" s="380">
        <v>0.927624</v>
      </c>
      <c r="BH65" s="380">
        <v>0.90061440000000004</v>
      </c>
      <c r="BI65" s="380">
        <v>0.92059769999999996</v>
      </c>
      <c r="BJ65" s="380">
        <v>0.94308199999999998</v>
      </c>
      <c r="BK65" s="380">
        <v>0.89082799999999995</v>
      </c>
      <c r="BL65" s="380">
        <v>0.86283379999999998</v>
      </c>
      <c r="BM65" s="380">
        <v>0.87974240000000004</v>
      </c>
      <c r="BN65" s="380">
        <v>0.90396980000000005</v>
      </c>
      <c r="BO65" s="380">
        <v>0.91307559999999999</v>
      </c>
      <c r="BP65" s="380">
        <v>0.92357080000000003</v>
      </c>
      <c r="BQ65" s="380">
        <v>0.93366159999999998</v>
      </c>
      <c r="BR65" s="380">
        <v>0.92489619999999995</v>
      </c>
      <c r="BS65" s="380">
        <v>0.90465209999999996</v>
      </c>
      <c r="BT65" s="380">
        <v>0.87358530000000001</v>
      </c>
      <c r="BU65" s="380">
        <v>0.89848099999999997</v>
      </c>
      <c r="BV65" s="380">
        <v>0.92663010000000001</v>
      </c>
    </row>
    <row r="66" spans="1:74" ht="11.1" customHeight="1" x14ac:dyDescent="0.2">
      <c r="A66" s="61"/>
      <c r="B66" s="159"/>
      <c r="C66" s="160"/>
      <c r="D66" s="160"/>
      <c r="E66" s="160"/>
      <c r="F66" s="160"/>
      <c r="G66" s="160"/>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c r="AE66" s="160"/>
      <c r="AF66" s="160"/>
      <c r="AG66" s="160"/>
      <c r="AH66" s="160"/>
      <c r="AI66" s="160"/>
      <c r="AJ66" s="160"/>
      <c r="AK66" s="160"/>
      <c r="AL66" s="160"/>
      <c r="AM66" s="160"/>
      <c r="AN66" s="160"/>
      <c r="AO66" s="160"/>
      <c r="AP66" s="160"/>
      <c r="AQ66" s="160"/>
      <c r="AR66" s="160"/>
      <c r="AS66" s="160"/>
      <c r="AT66" s="160"/>
      <c r="AU66" s="160"/>
      <c r="AV66" s="160"/>
      <c r="AW66" s="160"/>
      <c r="AX66" s="160"/>
      <c r="AY66" s="160"/>
      <c r="AZ66" s="160"/>
      <c r="BA66" s="398"/>
      <c r="BB66" s="398"/>
      <c r="BC66" s="398"/>
      <c r="BD66" s="160"/>
      <c r="BE66" s="160"/>
      <c r="BF66" s="160"/>
      <c r="BG66" s="160"/>
      <c r="BH66" s="213"/>
      <c r="BI66" s="398"/>
      <c r="BJ66" s="398"/>
      <c r="BK66" s="398"/>
      <c r="BL66" s="398"/>
      <c r="BM66" s="398"/>
      <c r="BN66" s="398"/>
      <c r="BO66" s="398"/>
      <c r="BP66" s="398"/>
      <c r="BQ66" s="398"/>
      <c r="BR66" s="398"/>
      <c r="BS66" s="398"/>
      <c r="BT66" s="398"/>
      <c r="BU66" s="398"/>
      <c r="BV66" s="398"/>
    </row>
    <row r="67" spans="1:74" ht="12" customHeight="1" x14ac:dyDescent="0.2">
      <c r="A67" s="61"/>
      <c r="B67" s="803" t="s">
        <v>834</v>
      </c>
      <c r="C67" s="800"/>
      <c r="D67" s="800"/>
      <c r="E67" s="800"/>
      <c r="F67" s="800"/>
      <c r="G67" s="800"/>
      <c r="H67" s="800"/>
      <c r="I67" s="800"/>
      <c r="J67" s="800"/>
      <c r="K67" s="800"/>
      <c r="L67" s="800"/>
      <c r="M67" s="800"/>
      <c r="N67" s="800"/>
      <c r="O67" s="800"/>
      <c r="P67" s="800"/>
      <c r="Q67" s="800"/>
      <c r="BG67" s="637"/>
      <c r="BH67" s="213"/>
    </row>
    <row r="68" spans="1:74" s="436" customFormat="1" ht="22.35" customHeight="1" x14ac:dyDescent="0.2">
      <c r="A68" s="435"/>
      <c r="B68" s="827" t="s">
        <v>1014</v>
      </c>
      <c r="C68" s="790"/>
      <c r="D68" s="790"/>
      <c r="E68" s="790"/>
      <c r="F68" s="790"/>
      <c r="G68" s="790"/>
      <c r="H68" s="790"/>
      <c r="I68" s="790"/>
      <c r="J68" s="790"/>
      <c r="K68" s="790"/>
      <c r="L68" s="790"/>
      <c r="M68" s="790"/>
      <c r="N68" s="790"/>
      <c r="O68" s="790"/>
      <c r="P68" s="790"/>
      <c r="Q68" s="786"/>
      <c r="AY68" s="527"/>
      <c r="AZ68" s="527"/>
      <c r="BA68" s="527"/>
      <c r="BB68" s="527"/>
      <c r="BC68" s="527"/>
      <c r="BD68" s="638"/>
      <c r="BE68" s="638"/>
      <c r="BF68" s="638"/>
      <c r="BG68" s="638"/>
      <c r="BH68" s="213"/>
      <c r="BI68" s="527"/>
      <c r="BJ68" s="527"/>
    </row>
    <row r="69" spans="1:74" s="436" customFormat="1" ht="12" customHeight="1" x14ac:dyDescent="0.2">
      <c r="A69" s="435"/>
      <c r="B69" s="789" t="s">
        <v>859</v>
      </c>
      <c r="C69" s="790"/>
      <c r="D69" s="790"/>
      <c r="E69" s="790"/>
      <c r="F69" s="790"/>
      <c r="G69" s="790"/>
      <c r="H69" s="790"/>
      <c r="I69" s="790"/>
      <c r="J69" s="790"/>
      <c r="K69" s="790"/>
      <c r="L69" s="790"/>
      <c r="M69" s="790"/>
      <c r="N69" s="790"/>
      <c r="O69" s="790"/>
      <c r="P69" s="790"/>
      <c r="Q69" s="786"/>
      <c r="AY69" s="527"/>
      <c r="AZ69" s="527"/>
      <c r="BA69" s="527"/>
      <c r="BB69" s="527"/>
      <c r="BC69" s="527"/>
      <c r="BD69" s="638"/>
      <c r="BE69" s="638"/>
      <c r="BF69" s="638"/>
      <c r="BG69" s="638"/>
      <c r="BH69" s="213"/>
      <c r="BI69" s="527"/>
      <c r="BJ69" s="527"/>
    </row>
    <row r="70" spans="1:74" s="436" customFormat="1" ht="12" customHeight="1" x14ac:dyDescent="0.2">
      <c r="A70" s="435"/>
      <c r="B70" s="789" t="s">
        <v>876</v>
      </c>
      <c r="C70" s="790"/>
      <c r="D70" s="790"/>
      <c r="E70" s="790"/>
      <c r="F70" s="790"/>
      <c r="G70" s="790"/>
      <c r="H70" s="790"/>
      <c r="I70" s="790"/>
      <c r="J70" s="790"/>
      <c r="K70" s="790"/>
      <c r="L70" s="790"/>
      <c r="M70" s="790"/>
      <c r="N70" s="790"/>
      <c r="O70" s="790"/>
      <c r="P70" s="790"/>
      <c r="Q70" s="786"/>
      <c r="AY70" s="527"/>
      <c r="AZ70" s="527"/>
      <c r="BA70" s="527"/>
      <c r="BB70" s="527"/>
      <c r="BC70" s="527"/>
      <c r="BD70" s="638"/>
      <c r="BE70" s="638"/>
      <c r="BF70" s="638"/>
      <c r="BG70" s="638"/>
      <c r="BH70" s="213"/>
      <c r="BI70" s="527"/>
      <c r="BJ70" s="527"/>
    </row>
    <row r="71" spans="1:74" s="436" customFormat="1" ht="12" customHeight="1" x14ac:dyDescent="0.2">
      <c r="A71" s="435"/>
      <c r="B71" s="791" t="s">
        <v>878</v>
      </c>
      <c r="C71" s="785"/>
      <c r="D71" s="785"/>
      <c r="E71" s="785"/>
      <c r="F71" s="785"/>
      <c r="G71" s="785"/>
      <c r="H71" s="785"/>
      <c r="I71" s="785"/>
      <c r="J71" s="785"/>
      <c r="K71" s="785"/>
      <c r="L71" s="785"/>
      <c r="M71" s="785"/>
      <c r="N71" s="785"/>
      <c r="O71" s="785"/>
      <c r="P71" s="785"/>
      <c r="Q71" s="786"/>
      <c r="AY71" s="527"/>
      <c r="AZ71" s="527"/>
      <c r="BA71" s="527"/>
      <c r="BB71" s="527"/>
      <c r="BC71" s="527"/>
      <c r="BD71" s="638"/>
      <c r="BE71" s="638"/>
      <c r="BF71" s="638"/>
      <c r="BG71" s="638"/>
      <c r="BH71" s="213"/>
      <c r="BI71" s="527"/>
      <c r="BJ71" s="527"/>
    </row>
    <row r="72" spans="1:74" s="436" customFormat="1" ht="12" customHeight="1" x14ac:dyDescent="0.2">
      <c r="A72" s="435"/>
      <c r="B72" s="784" t="s">
        <v>863</v>
      </c>
      <c r="C72" s="785"/>
      <c r="D72" s="785"/>
      <c r="E72" s="785"/>
      <c r="F72" s="785"/>
      <c r="G72" s="785"/>
      <c r="H72" s="785"/>
      <c r="I72" s="785"/>
      <c r="J72" s="785"/>
      <c r="K72" s="785"/>
      <c r="L72" s="785"/>
      <c r="M72" s="785"/>
      <c r="N72" s="785"/>
      <c r="O72" s="785"/>
      <c r="P72" s="785"/>
      <c r="Q72" s="786"/>
      <c r="AY72" s="527"/>
      <c r="AZ72" s="527"/>
      <c r="BA72" s="527"/>
      <c r="BB72" s="527"/>
      <c r="BC72" s="527"/>
      <c r="BD72" s="638"/>
      <c r="BE72" s="638"/>
      <c r="BF72" s="638"/>
      <c r="BG72" s="638"/>
      <c r="BH72" s="213"/>
      <c r="BI72" s="527"/>
      <c r="BJ72" s="527"/>
    </row>
    <row r="73" spans="1:74" s="436" customFormat="1" ht="12" customHeight="1" x14ac:dyDescent="0.2">
      <c r="A73" s="429"/>
      <c r="B73" s="806" t="s">
        <v>959</v>
      </c>
      <c r="C73" s="786"/>
      <c r="D73" s="786"/>
      <c r="E73" s="786"/>
      <c r="F73" s="786"/>
      <c r="G73" s="786"/>
      <c r="H73" s="786"/>
      <c r="I73" s="786"/>
      <c r="J73" s="786"/>
      <c r="K73" s="786"/>
      <c r="L73" s="786"/>
      <c r="M73" s="786"/>
      <c r="N73" s="786"/>
      <c r="O73" s="786"/>
      <c r="P73" s="786"/>
      <c r="Q73" s="786"/>
      <c r="AY73" s="527"/>
      <c r="AZ73" s="527"/>
      <c r="BA73" s="527"/>
      <c r="BB73" s="527"/>
      <c r="BC73" s="527"/>
      <c r="BD73" s="638"/>
      <c r="BE73" s="638"/>
      <c r="BF73" s="638"/>
      <c r="BG73" s="638"/>
      <c r="BH73" s="213"/>
      <c r="BI73" s="527"/>
      <c r="BJ73" s="527"/>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399"/>
      <c r="AZ74" s="399"/>
      <c r="BA74" s="399"/>
      <c r="BB74" s="399"/>
      <c r="BC74" s="399"/>
      <c r="BD74" s="624"/>
      <c r="BE74" s="624"/>
      <c r="BF74" s="624"/>
      <c r="BG74" s="624"/>
      <c r="BH74" s="213"/>
      <c r="BI74" s="399"/>
      <c r="BJ74" s="399"/>
      <c r="BK74" s="399"/>
      <c r="BL74" s="399"/>
      <c r="BM74" s="399"/>
      <c r="BN74" s="399"/>
      <c r="BO74" s="399"/>
      <c r="BP74" s="399"/>
      <c r="BQ74" s="399"/>
      <c r="BR74" s="399"/>
      <c r="BS74" s="399"/>
      <c r="BT74" s="399"/>
      <c r="BU74" s="399"/>
      <c r="BV74" s="399"/>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399"/>
      <c r="AZ75" s="399"/>
      <c r="BA75" s="399"/>
      <c r="BB75" s="399"/>
      <c r="BC75" s="399"/>
      <c r="BD75" s="624"/>
      <c r="BE75" s="624"/>
      <c r="BF75" s="624"/>
      <c r="BG75" s="624"/>
      <c r="BH75" s="213"/>
      <c r="BI75" s="399"/>
      <c r="BJ75" s="399"/>
      <c r="BK75" s="399"/>
      <c r="BL75" s="399"/>
      <c r="BM75" s="399"/>
      <c r="BN75" s="399"/>
      <c r="BO75" s="399"/>
      <c r="BP75" s="399"/>
      <c r="BQ75" s="399"/>
      <c r="BR75" s="399"/>
      <c r="BS75" s="399"/>
      <c r="BT75" s="399"/>
      <c r="BU75" s="399"/>
      <c r="BV75" s="399"/>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399"/>
      <c r="AZ76" s="399"/>
      <c r="BA76" s="399"/>
      <c r="BB76" s="399"/>
      <c r="BC76" s="399"/>
      <c r="BD76" s="624"/>
      <c r="BE76" s="624"/>
      <c r="BF76" s="624"/>
      <c r="BG76" s="624"/>
      <c r="BH76" s="213"/>
      <c r="BI76" s="399"/>
      <c r="BJ76" s="399"/>
      <c r="BK76" s="399"/>
      <c r="BL76" s="399"/>
      <c r="BM76" s="399"/>
      <c r="BN76" s="399"/>
      <c r="BO76" s="399"/>
      <c r="BP76" s="399"/>
      <c r="BQ76" s="399"/>
      <c r="BR76" s="399"/>
      <c r="BS76" s="399"/>
      <c r="BT76" s="399"/>
      <c r="BU76" s="399"/>
      <c r="BV76" s="399"/>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399"/>
      <c r="AZ77" s="399"/>
      <c r="BA77" s="399"/>
      <c r="BB77" s="399"/>
      <c r="BC77" s="399"/>
      <c r="BD77" s="624"/>
      <c r="BE77" s="624"/>
      <c r="BF77" s="624"/>
      <c r="BG77" s="624"/>
      <c r="BH77" s="213"/>
      <c r="BI77" s="399"/>
      <c r="BJ77" s="399"/>
      <c r="BK77" s="399"/>
      <c r="BL77" s="399"/>
      <c r="BM77" s="399"/>
      <c r="BN77" s="399"/>
      <c r="BO77" s="399"/>
      <c r="BP77" s="399"/>
      <c r="BQ77" s="399"/>
      <c r="BR77" s="399"/>
      <c r="BS77" s="399"/>
      <c r="BT77" s="399"/>
      <c r="BU77" s="399"/>
      <c r="BV77" s="399"/>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399"/>
      <c r="AZ78" s="399"/>
      <c r="BA78" s="399"/>
      <c r="BB78" s="399"/>
      <c r="BC78" s="399"/>
      <c r="BD78" s="624"/>
      <c r="BE78" s="624"/>
      <c r="BF78" s="624"/>
      <c r="BG78" s="624"/>
      <c r="BI78" s="399"/>
      <c r="BJ78" s="399"/>
      <c r="BK78" s="399"/>
      <c r="BL78" s="399"/>
      <c r="BM78" s="399"/>
      <c r="BN78" s="399"/>
      <c r="BO78" s="399"/>
      <c r="BP78" s="399"/>
      <c r="BQ78" s="399"/>
      <c r="BR78" s="399"/>
      <c r="BS78" s="399"/>
      <c r="BT78" s="399"/>
      <c r="BU78" s="399"/>
      <c r="BV78" s="399"/>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399"/>
      <c r="AZ79" s="399"/>
      <c r="BA79" s="399"/>
      <c r="BB79" s="399"/>
      <c r="BC79" s="399"/>
      <c r="BD79" s="624"/>
      <c r="BE79" s="624"/>
      <c r="BF79" s="624"/>
      <c r="BG79" s="624"/>
      <c r="BI79" s="399"/>
      <c r="BJ79" s="399"/>
      <c r="BK79" s="399"/>
      <c r="BL79" s="399"/>
      <c r="BM79" s="399"/>
      <c r="BN79" s="399"/>
      <c r="BO79" s="399"/>
      <c r="BP79" s="399"/>
      <c r="BQ79" s="399"/>
      <c r="BR79" s="399"/>
      <c r="BS79" s="399"/>
      <c r="BT79" s="399"/>
      <c r="BU79" s="399"/>
      <c r="BV79" s="399"/>
    </row>
    <row r="80" spans="1:74" x14ac:dyDescent="0.2">
      <c r="C80" s="161"/>
      <c r="D80" s="161"/>
      <c r="E80" s="161"/>
      <c r="F80" s="161"/>
      <c r="G80" s="161"/>
      <c r="H80" s="161"/>
      <c r="I80" s="161"/>
      <c r="J80" s="161"/>
      <c r="K80" s="161"/>
      <c r="L80" s="161"/>
      <c r="M80" s="161"/>
      <c r="N80" s="161"/>
      <c r="O80" s="161"/>
      <c r="P80" s="161"/>
      <c r="Q80" s="161"/>
      <c r="R80" s="161"/>
      <c r="S80" s="161"/>
      <c r="T80" s="161"/>
      <c r="U80" s="161"/>
      <c r="V80" s="161"/>
      <c r="W80" s="161"/>
      <c r="X80" s="161"/>
      <c r="Y80" s="161"/>
      <c r="Z80" s="161"/>
      <c r="AA80" s="161"/>
      <c r="AB80" s="161"/>
      <c r="AC80" s="161"/>
      <c r="AD80" s="161"/>
      <c r="AE80" s="161"/>
      <c r="AF80" s="161"/>
      <c r="AG80" s="161"/>
      <c r="AH80" s="161"/>
      <c r="AI80" s="161"/>
      <c r="AJ80" s="161"/>
      <c r="AK80" s="161"/>
      <c r="AL80" s="161"/>
      <c r="AM80" s="161"/>
      <c r="AN80" s="161"/>
      <c r="AO80" s="161"/>
      <c r="AP80" s="161"/>
      <c r="AQ80" s="161"/>
      <c r="AR80" s="161"/>
      <c r="AS80" s="161"/>
      <c r="AT80" s="161"/>
      <c r="AU80" s="161"/>
      <c r="AV80" s="161"/>
      <c r="AW80" s="161"/>
      <c r="AX80" s="161"/>
      <c r="AY80" s="399"/>
      <c r="AZ80" s="399"/>
      <c r="BA80" s="399"/>
      <c r="BB80" s="399"/>
      <c r="BC80" s="399"/>
      <c r="BD80" s="624"/>
      <c r="BE80" s="624"/>
      <c r="BF80" s="624"/>
      <c r="BG80" s="624"/>
      <c r="BI80" s="399"/>
      <c r="BJ80" s="399"/>
      <c r="BK80" s="399"/>
      <c r="BL80" s="399"/>
      <c r="BM80" s="399"/>
      <c r="BN80" s="399"/>
      <c r="BO80" s="399"/>
      <c r="BP80" s="399"/>
      <c r="BQ80" s="399"/>
      <c r="BR80" s="399"/>
      <c r="BS80" s="399"/>
      <c r="BT80" s="399"/>
      <c r="BU80" s="399"/>
      <c r="BV80" s="399"/>
    </row>
    <row r="81" spans="3:74" x14ac:dyDescent="0.2">
      <c r="C81" s="161"/>
      <c r="D81" s="161"/>
      <c r="E81" s="161"/>
      <c r="F81" s="161"/>
      <c r="G81" s="161"/>
      <c r="H81" s="161"/>
      <c r="I81" s="161"/>
      <c r="J81" s="161"/>
      <c r="K81" s="161"/>
      <c r="L81" s="161"/>
      <c r="M81" s="161"/>
      <c r="N81" s="161"/>
      <c r="O81" s="161"/>
      <c r="P81" s="161"/>
      <c r="Q81" s="161"/>
      <c r="R81" s="161"/>
      <c r="S81" s="161"/>
      <c r="T81" s="161"/>
      <c r="U81" s="161"/>
      <c r="V81" s="161"/>
      <c r="W81" s="161"/>
      <c r="X81" s="161"/>
      <c r="Y81" s="161"/>
      <c r="Z81" s="161"/>
      <c r="AA81" s="161"/>
      <c r="AB81" s="161"/>
      <c r="AC81" s="161"/>
      <c r="AD81" s="161"/>
      <c r="AE81" s="161"/>
      <c r="AF81" s="161"/>
      <c r="AG81" s="161"/>
      <c r="AH81" s="161"/>
      <c r="AI81" s="161"/>
      <c r="AJ81" s="161"/>
      <c r="AK81" s="161"/>
      <c r="AL81" s="161"/>
      <c r="AM81" s="161"/>
      <c r="AN81" s="161"/>
      <c r="AO81" s="161"/>
      <c r="AP81" s="161"/>
      <c r="AQ81" s="161"/>
      <c r="AR81" s="161"/>
      <c r="AS81" s="161"/>
      <c r="AT81" s="161"/>
      <c r="AU81" s="161"/>
      <c r="AV81" s="161"/>
      <c r="AW81" s="161"/>
      <c r="AX81" s="161"/>
      <c r="AY81" s="399"/>
      <c r="AZ81" s="399"/>
      <c r="BA81" s="399"/>
      <c r="BB81" s="399"/>
      <c r="BC81" s="399"/>
      <c r="BD81" s="624"/>
      <c r="BE81" s="624"/>
      <c r="BF81" s="624"/>
      <c r="BG81" s="624"/>
      <c r="BI81" s="399"/>
      <c r="BJ81" s="399"/>
      <c r="BK81" s="399"/>
      <c r="BL81" s="399"/>
      <c r="BM81" s="399"/>
      <c r="BN81" s="399"/>
      <c r="BO81" s="399"/>
      <c r="BP81" s="399"/>
      <c r="BQ81" s="399"/>
      <c r="BR81" s="399"/>
      <c r="BS81" s="399"/>
      <c r="BT81" s="399"/>
      <c r="BU81" s="399"/>
      <c r="BV81" s="399"/>
    </row>
    <row r="82" spans="3:74" x14ac:dyDescent="0.2">
      <c r="C82" s="161"/>
      <c r="D82" s="161"/>
      <c r="E82" s="161"/>
      <c r="F82" s="161"/>
      <c r="G82" s="161"/>
      <c r="H82" s="161"/>
      <c r="I82" s="161"/>
      <c r="J82" s="161"/>
      <c r="K82" s="161"/>
      <c r="L82" s="161"/>
      <c r="M82" s="161"/>
      <c r="N82" s="161"/>
      <c r="O82" s="161"/>
      <c r="P82" s="161"/>
      <c r="Q82" s="161"/>
      <c r="R82" s="161"/>
      <c r="S82" s="161"/>
      <c r="T82" s="161"/>
      <c r="U82" s="161"/>
      <c r="V82" s="161"/>
      <c r="W82" s="161"/>
      <c r="X82" s="161"/>
      <c r="Y82" s="161"/>
      <c r="Z82" s="161"/>
      <c r="AA82" s="161"/>
      <c r="AB82" s="161"/>
      <c r="AC82" s="161"/>
      <c r="AD82" s="161"/>
      <c r="AE82" s="161"/>
      <c r="AF82" s="161"/>
      <c r="AG82" s="161"/>
      <c r="AH82" s="161"/>
      <c r="AI82" s="161"/>
      <c r="AJ82" s="161"/>
      <c r="AK82" s="161"/>
      <c r="AL82" s="161"/>
      <c r="AM82" s="161"/>
      <c r="AN82" s="161"/>
      <c r="AO82" s="161"/>
      <c r="AP82" s="161"/>
      <c r="AQ82" s="161"/>
      <c r="AR82" s="161"/>
      <c r="AS82" s="161"/>
      <c r="AT82" s="161"/>
      <c r="AU82" s="161"/>
      <c r="AV82" s="161"/>
      <c r="AW82" s="161"/>
      <c r="AX82" s="161"/>
      <c r="AY82" s="399"/>
      <c r="AZ82" s="399"/>
      <c r="BA82" s="399"/>
      <c r="BB82" s="399"/>
      <c r="BC82" s="399"/>
      <c r="BD82" s="624"/>
      <c r="BE82" s="624"/>
      <c r="BF82" s="624"/>
      <c r="BG82" s="624"/>
      <c r="BI82" s="399"/>
      <c r="BJ82" s="399"/>
      <c r="BK82" s="399"/>
      <c r="BL82" s="399"/>
      <c r="BM82" s="399"/>
      <c r="BN82" s="399"/>
      <c r="BO82" s="399"/>
      <c r="BP82" s="399"/>
      <c r="BQ82" s="399"/>
      <c r="BR82" s="399"/>
      <c r="BS82" s="399"/>
      <c r="BT82" s="399"/>
      <c r="BU82" s="399"/>
      <c r="BV82" s="399"/>
    </row>
    <row r="83" spans="3:74" x14ac:dyDescent="0.2">
      <c r="BG83" s="637"/>
      <c r="BK83" s="400"/>
      <c r="BL83" s="400"/>
      <c r="BM83" s="400"/>
      <c r="BN83" s="400"/>
      <c r="BO83" s="400"/>
      <c r="BP83" s="400"/>
      <c r="BQ83" s="400"/>
      <c r="BR83" s="400"/>
      <c r="BS83" s="400"/>
      <c r="BT83" s="400"/>
      <c r="BU83" s="400"/>
      <c r="BV83" s="400"/>
    </row>
    <row r="84" spans="3:74" x14ac:dyDescent="0.2">
      <c r="BG84" s="637"/>
      <c r="BK84" s="400"/>
      <c r="BL84" s="400"/>
      <c r="BM84" s="400"/>
      <c r="BN84" s="400"/>
      <c r="BO84" s="400"/>
      <c r="BP84" s="400"/>
      <c r="BQ84" s="400"/>
      <c r="BR84" s="400"/>
      <c r="BS84" s="400"/>
      <c r="BT84" s="400"/>
      <c r="BU84" s="400"/>
      <c r="BV84" s="400"/>
    </row>
    <row r="85" spans="3:74" x14ac:dyDescent="0.2">
      <c r="BG85" s="637"/>
      <c r="BK85" s="400"/>
      <c r="BL85" s="400"/>
      <c r="BM85" s="400"/>
      <c r="BN85" s="400"/>
      <c r="BO85" s="400"/>
      <c r="BP85" s="400"/>
      <c r="BQ85" s="400"/>
      <c r="BR85" s="400"/>
      <c r="BS85" s="400"/>
      <c r="BT85" s="400"/>
      <c r="BU85" s="400"/>
      <c r="BV85" s="400"/>
    </row>
    <row r="86" spans="3:74" x14ac:dyDescent="0.2">
      <c r="BG86" s="637"/>
      <c r="BK86" s="400"/>
      <c r="BL86" s="400"/>
      <c r="BM86" s="400"/>
      <c r="BN86" s="400"/>
      <c r="BO86" s="400"/>
      <c r="BP86" s="400"/>
      <c r="BQ86" s="400"/>
      <c r="BR86" s="400"/>
      <c r="BS86" s="400"/>
      <c r="BT86" s="400"/>
      <c r="BU86" s="400"/>
      <c r="BV86" s="400"/>
    </row>
    <row r="87" spans="3:74" x14ac:dyDescent="0.2">
      <c r="BG87" s="637"/>
      <c r="BK87" s="400"/>
      <c r="BL87" s="400"/>
      <c r="BM87" s="400"/>
      <c r="BN87" s="400"/>
      <c r="BO87" s="400"/>
      <c r="BP87" s="400"/>
      <c r="BQ87" s="400"/>
      <c r="BR87" s="400"/>
      <c r="BS87" s="400"/>
      <c r="BT87" s="400"/>
      <c r="BU87" s="400"/>
      <c r="BV87" s="400"/>
    </row>
    <row r="88" spans="3:74" x14ac:dyDescent="0.2">
      <c r="BG88" s="637"/>
      <c r="BK88" s="400"/>
      <c r="BL88" s="400"/>
      <c r="BM88" s="400"/>
      <c r="BN88" s="400"/>
      <c r="BO88" s="400"/>
      <c r="BP88" s="400"/>
      <c r="BQ88" s="400"/>
      <c r="BR88" s="400"/>
      <c r="BS88" s="400"/>
      <c r="BT88" s="400"/>
      <c r="BU88" s="400"/>
      <c r="BV88" s="400"/>
    </row>
    <row r="89" spans="3:74" x14ac:dyDescent="0.2">
      <c r="BG89" s="637"/>
      <c r="BK89" s="400"/>
      <c r="BL89" s="400"/>
      <c r="BM89" s="400"/>
      <c r="BN89" s="400"/>
      <c r="BO89" s="400"/>
      <c r="BP89" s="400"/>
      <c r="BQ89" s="400"/>
      <c r="BR89" s="400"/>
      <c r="BS89" s="400"/>
      <c r="BT89" s="400"/>
      <c r="BU89" s="400"/>
      <c r="BV89" s="400"/>
    </row>
    <row r="90" spans="3:74" x14ac:dyDescent="0.2">
      <c r="BG90" s="637"/>
      <c r="BK90" s="400"/>
      <c r="BL90" s="400"/>
      <c r="BM90" s="400"/>
      <c r="BN90" s="400"/>
      <c r="BO90" s="400"/>
      <c r="BP90" s="400"/>
      <c r="BQ90" s="400"/>
      <c r="BR90" s="400"/>
      <c r="BS90" s="400"/>
      <c r="BT90" s="400"/>
      <c r="BU90" s="400"/>
      <c r="BV90" s="400"/>
    </row>
    <row r="91" spans="3:74" x14ac:dyDescent="0.2">
      <c r="BG91" s="637"/>
      <c r="BK91" s="400"/>
      <c r="BL91" s="400"/>
      <c r="BM91" s="400"/>
      <c r="BN91" s="400"/>
      <c r="BO91" s="400"/>
      <c r="BP91" s="400"/>
      <c r="BQ91" s="400"/>
      <c r="BR91" s="400"/>
      <c r="BS91" s="400"/>
      <c r="BT91" s="400"/>
      <c r="BU91" s="400"/>
      <c r="BV91" s="400"/>
    </row>
    <row r="92" spans="3:74" x14ac:dyDescent="0.2">
      <c r="BG92" s="637"/>
      <c r="BK92" s="400"/>
      <c r="BL92" s="400"/>
      <c r="BM92" s="400"/>
      <c r="BN92" s="400"/>
      <c r="BO92" s="400"/>
      <c r="BP92" s="400"/>
      <c r="BQ92" s="400"/>
      <c r="BR92" s="400"/>
      <c r="BS92" s="400"/>
      <c r="BT92" s="400"/>
      <c r="BU92" s="400"/>
      <c r="BV92" s="400"/>
    </row>
    <row r="93" spans="3:74" x14ac:dyDescent="0.2">
      <c r="BG93" s="637"/>
      <c r="BK93" s="400"/>
      <c r="BL93" s="400"/>
      <c r="BM93" s="400"/>
      <c r="BN93" s="400"/>
      <c r="BO93" s="400"/>
      <c r="BP93" s="400"/>
      <c r="BQ93" s="400"/>
      <c r="BR93" s="400"/>
      <c r="BS93" s="400"/>
      <c r="BT93" s="400"/>
      <c r="BU93" s="400"/>
      <c r="BV93" s="400"/>
    </row>
    <row r="94" spans="3:74" x14ac:dyDescent="0.2">
      <c r="BG94" s="637"/>
      <c r="BK94" s="400"/>
      <c r="BL94" s="400"/>
      <c r="BM94" s="400"/>
      <c r="BN94" s="400"/>
      <c r="BO94" s="400"/>
      <c r="BP94" s="400"/>
      <c r="BQ94" s="400"/>
      <c r="BR94" s="400"/>
      <c r="BS94" s="400"/>
      <c r="BT94" s="400"/>
      <c r="BU94" s="400"/>
      <c r="BV94" s="400"/>
    </row>
    <row r="95" spans="3:74" x14ac:dyDescent="0.2">
      <c r="BG95" s="637"/>
      <c r="BK95" s="400"/>
      <c r="BL95" s="400"/>
      <c r="BM95" s="400"/>
      <c r="BN95" s="400"/>
      <c r="BO95" s="400"/>
      <c r="BP95" s="400"/>
      <c r="BQ95" s="400"/>
      <c r="BR95" s="400"/>
      <c r="BS95" s="400"/>
      <c r="BT95" s="400"/>
      <c r="BU95" s="400"/>
      <c r="BV95" s="400"/>
    </row>
    <row r="96" spans="3:74" x14ac:dyDescent="0.2">
      <c r="BG96" s="637"/>
      <c r="BK96" s="400"/>
      <c r="BL96" s="400"/>
      <c r="BM96" s="400"/>
      <c r="BN96" s="400"/>
      <c r="BO96" s="400"/>
      <c r="BP96" s="400"/>
      <c r="BQ96" s="400"/>
      <c r="BR96" s="400"/>
      <c r="BS96" s="400"/>
      <c r="BT96" s="400"/>
      <c r="BU96" s="400"/>
      <c r="BV96" s="400"/>
    </row>
    <row r="97" spans="59:74" x14ac:dyDescent="0.2">
      <c r="BG97" s="637"/>
      <c r="BK97" s="400"/>
      <c r="BL97" s="400"/>
      <c r="BM97" s="400"/>
      <c r="BN97" s="400"/>
      <c r="BO97" s="400"/>
      <c r="BP97" s="400"/>
      <c r="BQ97" s="400"/>
      <c r="BR97" s="400"/>
      <c r="BS97" s="400"/>
      <c r="BT97" s="400"/>
      <c r="BU97" s="400"/>
      <c r="BV97" s="400"/>
    </row>
    <row r="98" spans="59:74" x14ac:dyDescent="0.2">
      <c r="BG98" s="637"/>
      <c r="BK98" s="400"/>
      <c r="BL98" s="400"/>
      <c r="BM98" s="400"/>
      <c r="BN98" s="400"/>
      <c r="BO98" s="400"/>
      <c r="BP98" s="400"/>
      <c r="BQ98" s="400"/>
      <c r="BR98" s="400"/>
      <c r="BS98" s="400"/>
      <c r="BT98" s="400"/>
      <c r="BU98" s="400"/>
      <c r="BV98" s="400"/>
    </row>
    <row r="99" spans="59:74" x14ac:dyDescent="0.2">
      <c r="BG99" s="637"/>
      <c r="BK99" s="400"/>
      <c r="BL99" s="400"/>
      <c r="BM99" s="400"/>
      <c r="BN99" s="400"/>
      <c r="BO99" s="400"/>
      <c r="BP99" s="400"/>
      <c r="BQ99" s="400"/>
      <c r="BR99" s="400"/>
      <c r="BS99" s="400"/>
      <c r="BT99" s="400"/>
      <c r="BU99" s="400"/>
      <c r="BV99" s="400"/>
    </row>
    <row r="100" spans="59:74" x14ac:dyDescent="0.2">
      <c r="BG100" s="637"/>
      <c r="BK100" s="400"/>
      <c r="BL100" s="400"/>
      <c r="BM100" s="400"/>
      <c r="BN100" s="400"/>
      <c r="BO100" s="400"/>
      <c r="BP100" s="400"/>
      <c r="BQ100" s="400"/>
      <c r="BR100" s="400"/>
      <c r="BS100" s="400"/>
      <c r="BT100" s="400"/>
      <c r="BU100" s="400"/>
      <c r="BV100" s="400"/>
    </row>
    <row r="101" spans="59:74" x14ac:dyDescent="0.2">
      <c r="BG101" s="637"/>
      <c r="BK101" s="400"/>
      <c r="BL101" s="400"/>
      <c r="BM101" s="400"/>
      <c r="BN101" s="400"/>
      <c r="BO101" s="400"/>
      <c r="BP101" s="400"/>
      <c r="BQ101" s="400"/>
      <c r="BR101" s="400"/>
      <c r="BS101" s="400"/>
      <c r="BT101" s="400"/>
      <c r="BU101" s="400"/>
      <c r="BV101" s="400"/>
    </row>
    <row r="102" spans="59:74" x14ac:dyDescent="0.2">
      <c r="BG102" s="637"/>
      <c r="BK102" s="400"/>
      <c r="BL102" s="400"/>
      <c r="BM102" s="400"/>
      <c r="BN102" s="400"/>
      <c r="BO102" s="400"/>
      <c r="BP102" s="400"/>
      <c r="BQ102" s="400"/>
      <c r="BR102" s="400"/>
      <c r="BS102" s="400"/>
      <c r="BT102" s="400"/>
      <c r="BU102" s="400"/>
      <c r="BV102" s="400"/>
    </row>
    <row r="103" spans="59:74" x14ac:dyDescent="0.2">
      <c r="BG103" s="637"/>
      <c r="BK103" s="400"/>
      <c r="BL103" s="400"/>
      <c r="BM103" s="400"/>
      <c r="BN103" s="400"/>
      <c r="BO103" s="400"/>
      <c r="BP103" s="400"/>
      <c r="BQ103" s="400"/>
      <c r="BR103" s="400"/>
      <c r="BS103" s="400"/>
      <c r="BT103" s="400"/>
      <c r="BU103" s="400"/>
      <c r="BV103" s="400"/>
    </row>
    <row r="104" spans="59:74" x14ac:dyDescent="0.2">
      <c r="BG104" s="637"/>
      <c r="BK104" s="400"/>
      <c r="BL104" s="400"/>
      <c r="BM104" s="400"/>
      <c r="BN104" s="400"/>
      <c r="BO104" s="400"/>
      <c r="BP104" s="400"/>
      <c r="BQ104" s="400"/>
      <c r="BR104" s="400"/>
      <c r="BS104" s="400"/>
      <c r="BT104" s="400"/>
      <c r="BU104" s="400"/>
      <c r="BV104" s="400"/>
    </row>
    <row r="105" spans="59:74" x14ac:dyDescent="0.2">
      <c r="BG105" s="637"/>
      <c r="BK105" s="400"/>
      <c r="BL105" s="400"/>
      <c r="BM105" s="400"/>
      <c r="BN105" s="400"/>
      <c r="BO105" s="400"/>
      <c r="BP105" s="400"/>
      <c r="BQ105" s="400"/>
      <c r="BR105" s="400"/>
      <c r="BS105" s="400"/>
      <c r="BT105" s="400"/>
      <c r="BU105" s="400"/>
      <c r="BV105" s="400"/>
    </row>
    <row r="106" spans="59:74" x14ac:dyDescent="0.2">
      <c r="BG106" s="637"/>
      <c r="BK106" s="400"/>
      <c r="BL106" s="400"/>
      <c r="BM106" s="400"/>
      <c r="BN106" s="400"/>
      <c r="BO106" s="400"/>
      <c r="BP106" s="400"/>
      <c r="BQ106" s="400"/>
      <c r="BR106" s="400"/>
      <c r="BS106" s="400"/>
      <c r="BT106" s="400"/>
      <c r="BU106" s="400"/>
      <c r="BV106" s="400"/>
    </row>
    <row r="107" spans="59:74" x14ac:dyDescent="0.2">
      <c r="BG107" s="637"/>
      <c r="BK107" s="400"/>
      <c r="BL107" s="400"/>
      <c r="BM107" s="400"/>
      <c r="BN107" s="400"/>
      <c r="BO107" s="400"/>
      <c r="BP107" s="400"/>
      <c r="BQ107" s="400"/>
      <c r="BR107" s="400"/>
      <c r="BS107" s="400"/>
      <c r="BT107" s="400"/>
      <c r="BU107" s="400"/>
      <c r="BV107" s="400"/>
    </row>
    <row r="108" spans="59:74" x14ac:dyDescent="0.2">
      <c r="BG108" s="637"/>
      <c r="BK108" s="400"/>
      <c r="BL108" s="400"/>
      <c r="BM108" s="400"/>
      <c r="BN108" s="400"/>
      <c r="BO108" s="400"/>
      <c r="BP108" s="400"/>
      <c r="BQ108" s="400"/>
      <c r="BR108" s="400"/>
      <c r="BS108" s="400"/>
      <c r="BT108" s="400"/>
      <c r="BU108" s="400"/>
      <c r="BV108" s="400"/>
    </row>
    <row r="109" spans="59:74" x14ac:dyDescent="0.2">
      <c r="BG109" s="637"/>
      <c r="BK109" s="400"/>
      <c r="BL109" s="400"/>
      <c r="BM109" s="400"/>
      <c r="BN109" s="400"/>
      <c r="BO109" s="400"/>
      <c r="BP109" s="400"/>
      <c r="BQ109" s="400"/>
      <c r="BR109" s="400"/>
      <c r="BS109" s="400"/>
      <c r="BT109" s="400"/>
      <c r="BU109" s="400"/>
      <c r="BV109" s="400"/>
    </row>
    <row r="110" spans="59:74" x14ac:dyDescent="0.2">
      <c r="BK110" s="400"/>
      <c r="BL110" s="400"/>
      <c r="BM110" s="400"/>
      <c r="BN110" s="400"/>
      <c r="BO110" s="400"/>
      <c r="BP110" s="400"/>
      <c r="BQ110" s="400"/>
      <c r="BR110" s="400"/>
      <c r="BS110" s="400"/>
      <c r="BT110" s="400"/>
      <c r="BU110" s="400"/>
      <c r="BV110" s="400"/>
    </row>
    <row r="111" spans="59:74" x14ac:dyDescent="0.2">
      <c r="BK111" s="400"/>
      <c r="BL111" s="400"/>
      <c r="BM111" s="400"/>
      <c r="BN111" s="400"/>
      <c r="BO111" s="400"/>
      <c r="BP111" s="400"/>
      <c r="BQ111" s="400"/>
      <c r="BR111" s="400"/>
      <c r="BS111" s="400"/>
      <c r="BT111" s="400"/>
      <c r="BU111" s="400"/>
      <c r="BV111" s="400"/>
    </row>
    <row r="112" spans="59:74" x14ac:dyDescent="0.2">
      <c r="BK112" s="400"/>
      <c r="BL112" s="400"/>
      <c r="BM112" s="400"/>
      <c r="BN112" s="400"/>
      <c r="BO112" s="400"/>
      <c r="BP112" s="400"/>
      <c r="BQ112" s="400"/>
      <c r="BR112" s="400"/>
      <c r="BS112" s="400"/>
      <c r="BT112" s="400"/>
      <c r="BU112" s="400"/>
      <c r="BV112" s="400"/>
    </row>
    <row r="113" spans="63:74" x14ac:dyDescent="0.2">
      <c r="BK113" s="400"/>
      <c r="BL113" s="400"/>
      <c r="BM113" s="400"/>
      <c r="BN113" s="400"/>
      <c r="BO113" s="400"/>
      <c r="BP113" s="400"/>
      <c r="BQ113" s="400"/>
      <c r="BR113" s="400"/>
      <c r="BS113" s="400"/>
      <c r="BT113" s="400"/>
      <c r="BU113" s="400"/>
      <c r="BV113" s="400"/>
    </row>
    <row r="114" spans="63:74" x14ac:dyDescent="0.2">
      <c r="BK114" s="400"/>
      <c r="BL114" s="400"/>
      <c r="BM114" s="400"/>
      <c r="BN114" s="400"/>
      <c r="BO114" s="400"/>
      <c r="BP114" s="400"/>
      <c r="BQ114" s="400"/>
      <c r="BR114" s="400"/>
      <c r="BS114" s="400"/>
      <c r="BT114" s="400"/>
      <c r="BU114" s="400"/>
      <c r="BV114" s="400"/>
    </row>
    <row r="115" spans="63:74" x14ac:dyDescent="0.2">
      <c r="BK115" s="400"/>
      <c r="BL115" s="400"/>
      <c r="BM115" s="400"/>
      <c r="BN115" s="400"/>
      <c r="BO115" s="400"/>
      <c r="BP115" s="400"/>
      <c r="BQ115" s="400"/>
      <c r="BR115" s="400"/>
      <c r="BS115" s="400"/>
      <c r="BT115" s="400"/>
      <c r="BU115" s="400"/>
      <c r="BV115" s="400"/>
    </row>
    <row r="116" spans="63:74" x14ac:dyDescent="0.2">
      <c r="BK116" s="400"/>
      <c r="BL116" s="400"/>
      <c r="BM116" s="400"/>
      <c r="BN116" s="400"/>
      <c r="BO116" s="400"/>
      <c r="BP116" s="400"/>
      <c r="BQ116" s="400"/>
      <c r="BR116" s="400"/>
      <c r="BS116" s="400"/>
      <c r="BT116" s="400"/>
      <c r="BU116" s="400"/>
      <c r="BV116" s="400"/>
    </row>
    <row r="117" spans="63:74" x14ac:dyDescent="0.2">
      <c r="BK117" s="400"/>
      <c r="BL117" s="400"/>
      <c r="BM117" s="400"/>
      <c r="BN117" s="400"/>
      <c r="BO117" s="400"/>
      <c r="BP117" s="400"/>
      <c r="BQ117" s="400"/>
      <c r="BR117" s="400"/>
      <c r="BS117" s="400"/>
      <c r="BT117" s="400"/>
      <c r="BU117" s="400"/>
      <c r="BV117" s="400"/>
    </row>
    <row r="118" spans="63:74" x14ac:dyDescent="0.2">
      <c r="BK118" s="400"/>
      <c r="BL118" s="400"/>
      <c r="BM118" s="400"/>
      <c r="BN118" s="400"/>
      <c r="BO118" s="400"/>
      <c r="BP118" s="400"/>
      <c r="BQ118" s="400"/>
      <c r="BR118" s="400"/>
      <c r="BS118" s="400"/>
      <c r="BT118" s="400"/>
      <c r="BU118" s="400"/>
      <c r="BV118" s="400"/>
    </row>
    <row r="119" spans="63:74" x14ac:dyDescent="0.2">
      <c r="BK119" s="400"/>
      <c r="BL119" s="400"/>
      <c r="BM119" s="400"/>
      <c r="BN119" s="400"/>
      <c r="BO119" s="400"/>
      <c r="BP119" s="400"/>
      <c r="BQ119" s="400"/>
      <c r="BR119" s="400"/>
      <c r="BS119" s="400"/>
      <c r="BT119" s="400"/>
      <c r="BU119" s="400"/>
      <c r="BV119" s="400"/>
    </row>
    <row r="120" spans="63:74" x14ac:dyDescent="0.2">
      <c r="BK120" s="400"/>
      <c r="BL120" s="400"/>
      <c r="BM120" s="400"/>
      <c r="BN120" s="400"/>
      <c r="BO120" s="400"/>
      <c r="BP120" s="400"/>
      <c r="BQ120" s="400"/>
      <c r="BR120" s="400"/>
      <c r="BS120" s="400"/>
      <c r="BT120" s="400"/>
      <c r="BU120" s="400"/>
      <c r="BV120" s="400"/>
    </row>
    <row r="121" spans="63:74" x14ac:dyDescent="0.2">
      <c r="BK121" s="400"/>
      <c r="BL121" s="400"/>
      <c r="BM121" s="400"/>
      <c r="BN121" s="400"/>
      <c r="BO121" s="400"/>
      <c r="BP121" s="400"/>
      <c r="BQ121" s="400"/>
      <c r="BR121" s="400"/>
      <c r="BS121" s="400"/>
      <c r="BT121" s="400"/>
      <c r="BU121" s="400"/>
      <c r="BV121" s="400"/>
    </row>
    <row r="122" spans="63:74" x14ac:dyDescent="0.2">
      <c r="BK122" s="400"/>
      <c r="BL122" s="400"/>
      <c r="BM122" s="400"/>
      <c r="BN122" s="400"/>
      <c r="BO122" s="400"/>
      <c r="BP122" s="400"/>
      <c r="BQ122" s="400"/>
      <c r="BR122" s="400"/>
      <c r="BS122" s="400"/>
      <c r="BT122" s="400"/>
      <c r="BU122" s="400"/>
      <c r="BV122" s="400"/>
    </row>
    <row r="123" spans="63:74" x14ac:dyDescent="0.2">
      <c r="BK123" s="400"/>
      <c r="BL123" s="400"/>
      <c r="BM123" s="400"/>
      <c r="BN123" s="400"/>
      <c r="BO123" s="400"/>
      <c r="BP123" s="400"/>
      <c r="BQ123" s="400"/>
      <c r="BR123" s="400"/>
      <c r="BS123" s="400"/>
      <c r="BT123" s="400"/>
      <c r="BU123" s="400"/>
      <c r="BV123" s="400"/>
    </row>
    <row r="124" spans="63:74" x14ac:dyDescent="0.2">
      <c r="BK124" s="400"/>
      <c r="BL124" s="400"/>
      <c r="BM124" s="400"/>
      <c r="BN124" s="400"/>
      <c r="BO124" s="400"/>
      <c r="BP124" s="400"/>
      <c r="BQ124" s="400"/>
      <c r="BR124" s="400"/>
      <c r="BS124" s="400"/>
      <c r="BT124" s="400"/>
      <c r="BU124" s="400"/>
      <c r="BV124" s="400"/>
    </row>
    <row r="125" spans="63:74" x14ac:dyDescent="0.2">
      <c r="BK125" s="400"/>
      <c r="BL125" s="400"/>
      <c r="BM125" s="400"/>
      <c r="BN125" s="400"/>
      <c r="BO125" s="400"/>
      <c r="BP125" s="400"/>
      <c r="BQ125" s="400"/>
      <c r="BR125" s="400"/>
      <c r="BS125" s="400"/>
      <c r="BT125" s="400"/>
      <c r="BU125" s="400"/>
      <c r="BV125" s="400"/>
    </row>
    <row r="126" spans="63:74" x14ac:dyDescent="0.2">
      <c r="BK126" s="400"/>
      <c r="BL126" s="400"/>
      <c r="BM126" s="400"/>
      <c r="BN126" s="400"/>
      <c r="BO126" s="400"/>
      <c r="BP126" s="400"/>
      <c r="BQ126" s="400"/>
      <c r="BR126" s="400"/>
      <c r="BS126" s="400"/>
      <c r="BT126" s="400"/>
      <c r="BU126" s="400"/>
      <c r="BV126" s="400"/>
    </row>
    <row r="127" spans="63:74" x14ac:dyDescent="0.2">
      <c r="BK127" s="400"/>
      <c r="BL127" s="400"/>
      <c r="BM127" s="400"/>
      <c r="BN127" s="400"/>
      <c r="BO127" s="400"/>
      <c r="BP127" s="400"/>
      <c r="BQ127" s="400"/>
      <c r="BR127" s="400"/>
      <c r="BS127" s="400"/>
      <c r="BT127" s="400"/>
      <c r="BU127" s="400"/>
      <c r="BV127" s="400"/>
    </row>
    <row r="128" spans="63:74" x14ac:dyDescent="0.2">
      <c r="BK128" s="400"/>
      <c r="BL128" s="400"/>
      <c r="BM128" s="400"/>
      <c r="BN128" s="400"/>
      <c r="BO128" s="400"/>
      <c r="BP128" s="400"/>
      <c r="BQ128" s="400"/>
      <c r="BR128" s="400"/>
      <c r="BS128" s="400"/>
      <c r="BT128" s="400"/>
      <c r="BU128" s="400"/>
      <c r="BV128" s="400"/>
    </row>
    <row r="129" spans="63:74" x14ac:dyDescent="0.2">
      <c r="BK129" s="400"/>
      <c r="BL129" s="400"/>
      <c r="BM129" s="400"/>
      <c r="BN129" s="400"/>
      <c r="BO129" s="400"/>
      <c r="BP129" s="400"/>
      <c r="BQ129" s="400"/>
      <c r="BR129" s="400"/>
      <c r="BS129" s="400"/>
      <c r="BT129" s="400"/>
      <c r="BU129" s="400"/>
      <c r="BV129" s="400"/>
    </row>
    <row r="130" spans="63:74" x14ac:dyDescent="0.2">
      <c r="BK130" s="400"/>
      <c r="BL130" s="400"/>
      <c r="BM130" s="400"/>
      <c r="BN130" s="400"/>
      <c r="BO130" s="400"/>
      <c r="BP130" s="400"/>
      <c r="BQ130" s="400"/>
      <c r="BR130" s="400"/>
      <c r="BS130" s="400"/>
      <c r="BT130" s="400"/>
      <c r="BU130" s="400"/>
      <c r="BV130" s="400"/>
    </row>
    <row r="131" spans="63:74" x14ac:dyDescent="0.2">
      <c r="BK131" s="400"/>
      <c r="BL131" s="400"/>
      <c r="BM131" s="400"/>
      <c r="BN131" s="400"/>
      <c r="BO131" s="400"/>
      <c r="BP131" s="400"/>
      <c r="BQ131" s="400"/>
      <c r="BR131" s="400"/>
      <c r="BS131" s="400"/>
      <c r="BT131" s="400"/>
      <c r="BU131" s="400"/>
      <c r="BV131" s="400"/>
    </row>
    <row r="132" spans="63:74" x14ac:dyDescent="0.2">
      <c r="BK132" s="400"/>
      <c r="BL132" s="400"/>
      <c r="BM132" s="400"/>
      <c r="BN132" s="400"/>
      <c r="BO132" s="400"/>
      <c r="BP132" s="400"/>
      <c r="BQ132" s="400"/>
      <c r="BR132" s="400"/>
      <c r="BS132" s="400"/>
      <c r="BT132" s="400"/>
      <c r="BU132" s="400"/>
      <c r="BV132" s="400"/>
    </row>
    <row r="133" spans="63:74" x14ac:dyDescent="0.2">
      <c r="BK133" s="400"/>
      <c r="BL133" s="400"/>
      <c r="BM133" s="400"/>
      <c r="BN133" s="400"/>
      <c r="BO133" s="400"/>
      <c r="BP133" s="400"/>
      <c r="BQ133" s="400"/>
      <c r="BR133" s="400"/>
      <c r="BS133" s="400"/>
      <c r="BT133" s="400"/>
      <c r="BU133" s="400"/>
      <c r="BV133" s="400"/>
    </row>
    <row r="134" spans="63:74" x14ac:dyDescent="0.2">
      <c r="BK134" s="400"/>
      <c r="BL134" s="400"/>
      <c r="BM134" s="400"/>
      <c r="BN134" s="400"/>
      <c r="BO134" s="400"/>
      <c r="BP134" s="400"/>
      <c r="BQ134" s="400"/>
      <c r="BR134" s="400"/>
      <c r="BS134" s="400"/>
      <c r="BT134" s="400"/>
      <c r="BU134" s="400"/>
      <c r="BV134" s="400"/>
    </row>
    <row r="135" spans="63:74" x14ac:dyDescent="0.2">
      <c r="BK135" s="400"/>
      <c r="BL135" s="400"/>
      <c r="BM135" s="400"/>
      <c r="BN135" s="400"/>
      <c r="BO135" s="400"/>
      <c r="BP135" s="400"/>
      <c r="BQ135" s="400"/>
      <c r="BR135" s="400"/>
      <c r="BS135" s="400"/>
      <c r="BT135" s="400"/>
      <c r="BU135" s="400"/>
      <c r="BV135" s="400"/>
    </row>
    <row r="136" spans="63:74" x14ac:dyDescent="0.2">
      <c r="BK136" s="400"/>
      <c r="BL136" s="400"/>
      <c r="BM136" s="400"/>
      <c r="BN136" s="400"/>
      <c r="BO136" s="400"/>
      <c r="BP136" s="400"/>
      <c r="BQ136" s="400"/>
      <c r="BR136" s="400"/>
      <c r="BS136" s="400"/>
      <c r="BT136" s="400"/>
      <c r="BU136" s="400"/>
      <c r="BV136" s="400"/>
    </row>
    <row r="137" spans="63:74" x14ac:dyDescent="0.2">
      <c r="BK137" s="400"/>
      <c r="BL137" s="400"/>
      <c r="BM137" s="400"/>
      <c r="BN137" s="400"/>
      <c r="BO137" s="400"/>
      <c r="BP137" s="400"/>
      <c r="BQ137" s="400"/>
      <c r="BR137" s="400"/>
      <c r="BS137" s="400"/>
      <c r="BT137" s="400"/>
      <c r="BU137" s="400"/>
      <c r="BV137" s="400"/>
    </row>
    <row r="138" spans="63:74" x14ac:dyDescent="0.2">
      <c r="BK138" s="400"/>
      <c r="BL138" s="400"/>
      <c r="BM138" s="400"/>
      <c r="BN138" s="400"/>
      <c r="BO138" s="400"/>
      <c r="BP138" s="400"/>
      <c r="BQ138" s="400"/>
      <c r="BR138" s="400"/>
      <c r="BS138" s="400"/>
      <c r="BT138" s="400"/>
      <c r="BU138" s="400"/>
      <c r="BV138" s="400"/>
    </row>
    <row r="139" spans="63:74" x14ac:dyDescent="0.2">
      <c r="BK139" s="400"/>
      <c r="BL139" s="400"/>
      <c r="BM139" s="400"/>
      <c r="BN139" s="400"/>
      <c r="BO139" s="400"/>
      <c r="BP139" s="400"/>
      <c r="BQ139" s="400"/>
      <c r="BR139" s="400"/>
      <c r="BS139" s="400"/>
      <c r="BT139" s="400"/>
      <c r="BU139" s="400"/>
      <c r="BV139" s="400"/>
    </row>
    <row r="140" spans="63:74" x14ac:dyDescent="0.2">
      <c r="BK140" s="400"/>
      <c r="BL140" s="400"/>
      <c r="BM140" s="400"/>
      <c r="BN140" s="400"/>
      <c r="BO140" s="400"/>
      <c r="BP140" s="400"/>
      <c r="BQ140" s="400"/>
      <c r="BR140" s="400"/>
      <c r="BS140" s="400"/>
      <c r="BT140" s="400"/>
      <c r="BU140" s="400"/>
      <c r="BV140" s="400"/>
    </row>
    <row r="141" spans="63:74" x14ac:dyDescent="0.2">
      <c r="BK141" s="400"/>
      <c r="BL141" s="400"/>
      <c r="BM141" s="400"/>
      <c r="BN141" s="400"/>
      <c r="BO141" s="400"/>
      <c r="BP141" s="400"/>
      <c r="BQ141" s="400"/>
      <c r="BR141" s="400"/>
      <c r="BS141" s="400"/>
      <c r="BT141" s="400"/>
      <c r="BU141" s="400"/>
      <c r="BV141" s="400"/>
    </row>
    <row r="142" spans="63:74" x14ac:dyDescent="0.2">
      <c r="BK142" s="400"/>
      <c r="BL142" s="400"/>
      <c r="BM142" s="400"/>
      <c r="BN142" s="400"/>
      <c r="BO142" s="400"/>
      <c r="BP142" s="400"/>
      <c r="BQ142" s="400"/>
      <c r="BR142" s="400"/>
      <c r="BS142" s="400"/>
      <c r="BT142" s="400"/>
      <c r="BU142" s="400"/>
      <c r="BV142" s="400"/>
    </row>
    <row r="143" spans="63:74" x14ac:dyDescent="0.2">
      <c r="BK143" s="400"/>
      <c r="BL143" s="400"/>
      <c r="BM143" s="400"/>
      <c r="BN143" s="400"/>
      <c r="BO143" s="400"/>
      <c r="BP143" s="400"/>
      <c r="BQ143" s="400"/>
      <c r="BR143" s="400"/>
      <c r="BS143" s="400"/>
      <c r="BT143" s="400"/>
      <c r="BU143" s="400"/>
      <c r="BV143" s="400"/>
    </row>
    <row r="144" spans="63:74" x14ac:dyDescent="0.2">
      <c r="BK144" s="400"/>
      <c r="BL144" s="400"/>
      <c r="BM144" s="400"/>
      <c r="BN144" s="400"/>
      <c r="BO144" s="400"/>
      <c r="BP144" s="400"/>
      <c r="BQ144" s="400"/>
      <c r="BR144" s="400"/>
      <c r="BS144" s="400"/>
      <c r="BT144" s="400"/>
      <c r="BU144" s="400"/>
      <c r="BV144" s="400"/>
    </row>
    <row r="145" spans="63:74" x14ac:dyDescent="0.2">
      <c r="BK145" s="400"/>
      <c r="BL145" s="400"/>
      <c r="BM145" s="400"/>
      <c r="BN145" s="400"/>
      <c r="BO145" s="400"/>
      <c r="BP145" s="400"/>
      <c r="BQ145" s="400"/>
      <c r="BR145" s="400"/>
      <c r="BS145" s="400"/>
      <c r="BT145" s="400"/>
      <c r="BU145" s="400"/>
      <c r="BV145" s="400"/>
    </row>
    <row r="146" spans="63:74" x14ac:dyDescent="0.2">
      <c r="BK146" s="400"/>
      <c r="BL146" s="400"/>
      <c r="BM146" s="400"/>
      <c r="BN146" s="400"/>
      <c r="BO146" s="400"/>
      <c r="BP146" s="400"/>
      <c r="BQ146" s="400"/>
      <c r="BR146" s="400"/>
      <c r="BS146" s="400"/>
      <c r="BT146" s="400"/>
      <c r="BU146" s="400"/>
      <c r="BV146" s="400"/>
    </row>
    <row r="147" spans="63:74" x14ac:dyDescent="0.2">
      <c r="BK147" s="400"/>
      <c r="BL147" s="400"/>
      <c r="BM147" s="400"/>
      <c r="BN147" s="400"/>
      <c r="BO147" s="400"/>
      <c r="BP147" s="400"/>
      <c r="BQ147" s="400"/>
      <c r="BR147" s="400"/>
      <c r="BS147" s="400"/>
      <c r="BT147" s="400"/>
      <c r="BU147" s="400"/>
      <c r="BV147" s="400"/>
    </row>
    <row r="148" spans="63:74" x14ac:dyDescent="0.2">
      <c r="BK148" s="400"/>
      <c r="BL148" s="400"/>
      <c r="BM148" s="400"/>
      <c r="BN148" s="400"/>
      <c r="BO148" s="400"/>
      <c r="BP148" s="400"/>
      <c r="BQ148" s="400"/>
      <c r="BR148" s="400"/>
      <c r="BS148" s="400"/>
      <c r="BT148" s="400"/>
      <c r="BU148" s="400"/>
      <c r="BV148" s="400"/>
    </row>
    <row r="149" spans="63:74" x14ac:dyDescent="0.2">
      <c r="BK149" s="400"/>
      <c r="BL149" s="400"/>
      <c r="BM149" s="400"/>
      <c r="BN149" s="400"/>
      <c r="BO149" s="400"/>
      <c r="BP149" s="400"/>
      <c r="BQ149" s="400"/>
      <c r="BR149" s="400"/>
      <c r="BS149" s="400"/>
      <c r="BT149" s="400"/>
      <c r="BU149" s="400"/>
      <c r="BV149" s="400"/>
    </row>
    <row r="150" spans="63:74" x14ac:dyDescent="0.2">
      <c r="BK150" s="400"/>
      <c r="BL150" s="400"/>
      <c r="BM150" s="400"/>
      <c r="BN150" s="400"/>
      <c r="BO150" s="400"/>
      <c r="BP150" s="400"/>
      <c r="BQ150" s="400"/>
      <c r="BR150" s="400"/>
      <c r="BS150" s="400"/>
      <c r="BT150" s="400"/>
      <c r="BU150" s="400"/>
      <c r="BV150" s="400"/>
    </row>
    <row r="151" spans="63:74" x14ac:dyDescent="0.2">
      <c r="BK151" s="400"/>
      <c r="BL151" s="400"/>
      <c r="BM151" s="400"/>
      <c r="BN151" s="400"/>
      <c r="BO151" s="400"/>
      <c r="BP151" s="400"/>
      <c r="BQ151" s="400"/>
      <c r="BR151" s="400"/>
      <c r="BS151" s="400"/>
      <c r="BT151" s="400"/>
      <c r="BU151" s="400"/>
      <c r="BV151" s="400"/>
    </row>
    <row r="152" spans="63:74" x14ac:dyDescent="0.2">
      <c r="BK152" s="400"/>
      <c r="BL152" s="400"/>
      <c r="BM152" s="400"/>
      <c r="BN152" s="400"/>
      <c r="BO152" s="400"/>
      <c r="BP152" s="400"/>
      <c r="BQ152" s="400"/>
      <c r="BR152" s="400"/>
      <c r="BS152" s="400"/>
      <c r="BT152" s="400"/>
      <c r="BU152" s="400"/>
      <c r="BV152" s="400"/>
    </row>
    <row r="153" spans="63:74" x14ac:dyDescent="0.2">
      <c r="BK153" s="400"/>
      <c r="BL153" s="400"/>
      <c r="BM153" s="400"/>
      <c r="BN153" s="400"/>
      <c r="BO153" s="400"/>
      <c r="BP153" s="400"/>
      <c r="BQ153" s="400"/>
      <c r="BR153" s="400"/>
      <c r="BS153" s="400"/>
      <c r="BT153" s="400"/>
      <c r="BU153" s="400"/>
      <c r="BV153" s="400"/>
    </row>
    <row r="154" spans="63:74" x14ac:dyDescent="0.2">
      <c r="BK154" s="400"/>
      <c r="BL154" s="400"/>
      <c r="BM154" s="400"/>
      <c r="BN154" s="400"/>
      <c r="BO154" s="400"/>
      <c r="BP154" s="400"/>
      <c r="BQ154" s="400"/>
      <c r="BR154" s="400"/>
      <c r="BS154" s="400"/>
      <c r="BT154" s="400"/>
      <c r="BU154" s="400"/>
      <c r="BV154" s="400"/>
    </row>
    <row r="155" spans="63:74" x14ac:dyDescent="0.2">
      <c r="BK155" s="400"/>
      <c r="BL155" s="400"/>
      <c r="BM155" s="400"/>
      <c r="BN155" s="400"/>
      <c r="BO155" s="400"/>
      <c r="BP155" s="400"/>
      <c r="BQ155" s="400"/>
      <c r="BR155" s="400"/>
      <c r="BS155" s="400"/>
      <c r="BT155" s="400"/>
      <c r="BU155" s="400"/>
      <c r="BV155" s="400"/>
    </row>
    <row r="156" spans="63:74" x14ac:dyDescent="0.2">
      <c r="BK156" s="400"/>
      <c r="BL156" s="400"/>
      <c r="BM156" s="400"/>
      <c r="BN156" s="400"/>
      <c r="BO156" s="400"/>
      <c r="BP156" s="400"/>
      <c r="BQ156" s="400"/>
      <c r="BR156" s="400"/>
      <c r="BS156" s="400"/>
      <c r="BT156" s="400"/>
      <c r="BU156" s="400"/>
      <c r="BV156" s="400"/>
    </row>
    <row r="157" spans="63:74" x14ac:dyDescent="0.2">
      <c r="BK157" s="400"/>
      <c r="BL157" s="400"/>
      <c r="BM157" s="400"/>
      <c r="BN157" s="400"/>
      <c r="BO157" s="400"/>
      <c r="BP157" s="400"/>
      <c r="BQ157" s="400"/>
      <c r="BR157" s="400"/>
      <c r="BS157" s="400"/>
      <c r="BT157" s="400"/>
      <c r="BU157" s="400"/>
      <c r="BV157" s="400"/>
    </row>
    <row r="158" spans="63:74" x14ac:dyDescent="0.2">
      <c r="BK158" s="400"/>
      <c r="BL158" s="400"/>
      <c r="BM158" s="400"/>
      <c r="BN158" s="400"/>
      <c r="BO158" s="400"/>
      <c r="BP158" s="400"/>
      <c r="BQ158" s="400"/>
      <c r="BR158" s="400"/>
      <c r="BS158" s="400"/>
      <c r="BT158" s="400"/>
      <c r="BU158" s="400"/>
      <c r="BV158" s="400"/>
    </row>
    <row r="159" spans="63:74" x14ac:dyDescent="0.2">
      <c r="BK159" s="400"/>
      <c r="BL159" s="400"/>
      <c r="BM159" s="400"/>
      <c r="BN159" s="400"/>
      <c r="BO159" s="400"/>
      <c r="BP159" s="400"/>
      <c r="BQ159" s="400"/>
      <c r="BR159" s="400"/>
      <c r="BS159" s="400"/>
      <c r="BT159" s="400"/>
      <c r="BU159" s="400"/>
      <c r="BV159" s="400"/>
    </row>
    <row r="160" spans="63:74" x14ac:dyDescent="0.2">
      <c r="BK160" s="400"/>
      <c r="BL160" s="400"/>
      <c r="BM160" s="400"/>
      <c r="BN160" s="400"/>
      <c r="BO160" s="400"/>
      <c r="BP160" s="400"/>
      <c r="BQ160" s="400"/>
      <c r="BR160" s="400"/>
      <c r="BS160" s="400"/>
      <c r="BT160" s="400"/>
      <c r="BU160" s="400"/>
      <c r="BV160" s="400"/>
    </row>
    <row r="161" spans="63:74" x14ac:dyDescent="0.2">
      <c r="BK161" s="400"/>
      <c r="BL161" s="400"/>
      <c r="BM161" s="400"/>
      <c r="BN161" s="400"/>
      <c r="BO161" s="400"/>
      <c r="BP161" s="400"/>
      <c r="BQ161" s="400"/>
      <c r="BR161" s="400"/>
      <c r="BS161" s="400"/>
      <c r="BT161" s="400"/>
      <c r="BU161" s="400"/>
      <c r="BV161" s="400"/>
    </row>
    <row r="162" spans="63:74" x14ac:dyDescent="0.2">
      <c r="BK162" s="400"/>
      <c r="BL162" s="400"/>
      <c r="BM162" s="400"/>
      <c r="BN162" s="400"/>
      <c r="BO162" s="400"/>
      <c r="BP162" s="400"/>
      <c r="BQ162" s="400"/>
      <c r="BR162" s="400"/>
      <c r="BS162" s="400"/>
      <c r="BT162" s="400"/>
      <c r="BU162" s="400"/>
      <c r="BV162" s="400"/>
    </row>
    <row r="163" spans="63:74" x14ac:dyDescent="0.2">
      <c r="BK163" s="400"/>
      <c r="BL163" s="400"/>
      <c r="BM163" s="400"/>
      <c r="BN163" s="400"/>
      <c r="BO163" s="400"/>
      <c r="BP163" s="400"/>
      <c r="BQ163" s="400"/>
      <c r="BR163" s="400"/>
      <c r="BS163" s="400"/>
      <c r="BT163" s="400"/>
      <c r="BU163" s="400"/>
      <c r="BV163" s="400"/>
    </row>
    <row r="164" spans="63:74" x14ac:dyDescent="0.2">
      <c r="BK164" s="400"/>
      <c r="BL164" s="400"/>
      <c r="BM164" s="400"/>
      <c r="BN164" s="400"/>
      <c r="BO164" s="400"/>
      <c r="BP164" s="400"/>
      <c r="BQ164" s="400"/>
      <c r="BR164" s="400"/>
      <c r="BS164" s="400"/>
      <c r="BT164" s="400"/>
      <c r="BU164" s="400"/>
      <c r="BV164" s="400"/>
    </row>
    <row r="165" spans="63:74" x14ac:dyDescent="0.2">
      <c r="BK165" s="400"/>
      <c r="BL165" s="400"/>
      <c r="BM165" s="400"/>
      <c r="BN165" s="400"/>
      <c r="BO165" s="400"/>
      <c r="BP165" s="400"/>
      <c r="BQ165" s="400"/>
      <c r="BR165" s="400"/>
      <c r="BS165" s="400"/>
      <c r="BT165" s="400"/>
      <c r="BU165" s="400"/>
      <c r="BV165" s="400"/>
    </row>
    <row r="166" spans="63:74" x14ac:dyDescent="0.2">
      <c r="BK166" s="400"/>
      <c r="BL166" s="400"/>
      <c r="BM166" s="400"/>
      <c r="BN166" s="400"/>
      <c r="BO166" s="400"/>
      <c r="BP166" s="400"/>
      <c r="BQ166" s="400"/>
      <c r="BR166" s="400"/>
      <c r="BS166" s="400"/>
      <c r="BT166" s="400"/>
      <c r="BU166" s="400"/>
      <c r="BV166" s="400"/>
    </row>
    <row r="167" spans="63:74" x14ac:dyDescent="0.2">
      <c r="BK167" s="400"/>
      <c r="BL167" s="400"/>
      <c r="BM167" s="400"/>
      <c r="BN167" s="400"/>
      <c r="BO167" s="400"/>
      <c r="BP167" s="400"/>
      <c r="BQ167" s="400"/>
      <c r="BR167" s="400"/>
      <c r="BS167" s="400"/>
      <c r="BT167" s="400"/>
      <c r="BU167" s="400"/>
      <c r="BV167" s="400"/>
    </row>
    <row r="168" spans="63:74" x14ac:dyDescent="0.2">
      <c r="BK168" s="400"/>
      <c r="BL168" s="400"/>
      <c r="BM168" s="400"/>
      <c r="BN168" s="400"/>
      <c r="BO168" s="400"/>
      <c r="BP168" s="400"/>
      <c r="BQ168" s="400"/>
      <c r="BR168" s="400"/>
      <c r="BS168" s="400"/>
      <c r="BT168" s="400"/>
      <c r="BU168" s="400"/>
      <c r="BV168" s="400"/>
    </row>
    <row r="169" spans="63:74" x14ac:dyDescent="0.2">
      <c r="BK169" s="400"/>
      <c r="BL169" s="400"/>
      <c r="BM169" s="400"/>
      <c r="BN169" s="400"/>
      <c r="BO169" s="400"/>
      <c r="BP169" s="400"/>
      <c r="BQ169" s="400"/>
      <c r="BR169" s="400"/>
      <c r="BS169" s="400"/>
      <c r="BT169" s="400"/>
      <c r="BU169" s="400"/>
      <c r="BV169" s="400"/>
    </row>
    <row r="170" spans="63:74" x14ac:dyDescent="0.2">
      <c r="BK170" s="400"/>
      <c r="BL170" s="400"/>
      <c r="BM170" s="400"/>
      <c r="BN170" s="400"/>
      <c r="BO170" s="400"/>
      <c r="BP170" s="400"/>
      <c r="BQ170" s="400"/>
      <c r="BR170" s="400"/>
      <c r="BS170" s="400"/>
      <c r="BT170" s="400"/>
      <c r="BU170" s="400"/>
      <c r="BV170" s="400"/>
    </row>
    <row r="171" spans="63:74" x14ac:dyDescent="0.2">
      <c r="BK171" s="400"/>
      <c r="BL171" s="400"/>
      <c r="BM171" s="400"/>
      <c r="BN171" s="400"/>
      <c r="BO171" s="400"/>
      <c r="BP171" s="400"/>
      <c r="BQ171" s="400"/>
      <c r="BR171" s="400"/>
      <c r="BS171" s="400"/>
      <c r="BT171" s="400"/>
      <c r="BU171" s="400"/>
      <c r="BV171" s="400"/>
    </row>
    <row r="172" spans="63:74" x14ac:dyDescent="0.2">
      <c r="BK172" s="400"/>
      <c r="BL172" s="400"/>
      <c r="BM172" s="400"/>
      <c r="BN172" s="400"/>
      <c r="BO172" s="400"/>
      <c r="BP172" s="400"/>
      <c r="BQ172" s="400"/>
      <c r="BR172" s="400"/>
      <c r="BS172" s="400"/>
      <c r="BT172" s="400"/>
      <c r="BU172" s="400"/>
      <c r="BV172" s="400"/>
    </row>
    <row r="173" spans="63:74" x14ac:dyDescent="0.2">
      <c r="BK173" s="400"/>
      <c r="BL173" s="400"/>
      <c r="BM173" s="400"/>
      <c r="BN173" s="400"/>
      <c r="BO173" s="400"/>
      <c r="BP173" s="400"/>
      <c r="BQ173" s="400"/>
      <c r="BR173" s="400"/>
      <c r="BS173" s="400"/>
      <c r="BT173" s="400"/>
      <c r="BU173" s="400"/>
      <c r="BV173" s="400"/>
    </row>
    <row r="174" spans="63:74" x14ac:dyDescent="0.2">
      <c r="BK174" s="400"/>
      <c r="BL174" s="400"/>
      <c r="BM174" s="400"/>
      <c r="BN174" s="400"/>
      <c r="BO174" s="400"/>
      <c r="BP174" s="400"/>
      <c r="BQ174" s="400"/>
      <c r="BR174" s="400"/>
      <c r="BS174" s="400"/>
      <c r="BT174" s="400"/>
      <c r="BU174" s="400"/>
      <c r="BV174" s="400"/>
    </row>
    <row r="175" spans="63:74" x14ac:dyDescent="0.2">
      <c r="BK175" s="400"/>
      <c r="BL175" s="400"/>
      <c r="BM175" s="400"/>
      <c r="BN175" s="400"/>
      <c r="BO175" s="400"/>
      <c r="BP175" s="400"/>
      <c r="BQ175" s="400"/>
      <c r="BR175" s="400"/>
      <c r="BS175" s="400"/>
      <c r="BT175" s="400"/>
      <c r="BU175" s="400"/>
      <c r="BV175" s="400"/>
    </row>
    <row r="176" spans="63:74" x14ac:dyDescent="0.2">
      <c r="BK176" s="400"/>
      <c r="BL176" s="400"/>
      <c r="BM176" s="400"/>
      <c r="BN176" s="400"/>
      <c r="BO176" s="400"/>
      <c r="BP176" s="400"/>
      <c r="BQ176" s="400"/>
      <c r="BR176" s="400"/>
      <c r="BS176" s="400"/>
      <c r="BT176" s="400"/>
      <c r="BU176" s="400"/>
      <c r="BV176" s="400"/>
    </row>
    <row r="177" spans="63:74" x14ac:dyDescent="0.2">
      <c r="BK177" s="400"/>
      <c r="BL177" s="400"/>
      <c r="BM177" s="400"/>
      <c r="BN177" s="400"/>
      <c r="BO177" s="400"/>
      <c r="BP177" s="400"/>
      <c r="BQ177" s="400"/>
      <c r="BR177" s="400"/>
      <c r="BS177" s="400"/>
      <c r="BT177" s="400"/>
      <c r="BU177" s="400"/>
      <c r="BV177" s="400"/>
    </row>
    <row r="178" spans="63:74" x14ac:dyDescent="0.2">
      <c r="BK178" s="400"/>
      <c r="BL178" s="400"/>
      <c r="BM178" s="400"/>
      <c r="BN178" s="400"/>
      <c r="BO178" s="400"/>
      <c r="BP178" s="400"/>
      <c r="BQ178" s="400"/>
      <c r="BR178" s="400"/>
      <c r="BS178" s="400"/>
      <c r="BT178" s="400"/>
      <c r="BU178" s="400"/>
      <c r="BV178" s="400"/>
    </row>
    <row r="179" spans="63:74" x14ac:dyDescent="0.2">
      <c r="BK179" s="400"/>
      <c r="BL179" s="400"/>
      <c r="BM179" s="400"/>
      <c r="BN179" s="400"/>
      <c r="BO179" s="400"/>
      <c r="BP179" s="400"/>
      <c r="BQ179" s="400"/>
      <c r="BR179" s="400"/>
      <c r="BS179" s="400"/>
      <c r="BT179" s="400"/>
      <c r="BU179" s="400"/>
      <c r="BV179" s="400"/>
    </row>
    <row r="180" spans="63:74" x14ac:dyDescent="0.2">
      <c r="BK180" s="400"/>
      <c r="BL180" s="400"/>
      <c r="BM180" s="400"/>
      <c r="BN180" s="400"/>
      <c r="BO180" s="400"/>
      <c r="BP180" s="400"/>
      <c r="BQ180" s="400"/>
      <c r="BR180" s="400"/>
      <c r="BS180" s="400"/>
      <c r="BT180" s="400"/>
      <c r="BU180" s="400"/>
      <c r="BV180" s="400"/>
    </row>
  </sheetData>
  <mergeCells count="15">
    <mergeCell ref="A1:A2"/>
    <mergeCell ref="AM3:AX3"/>
    <mergeCell ref="AY3:BJ3"/>
    <mergeCell ref="BK3:BV3"/>
    <mergeCell ref="B1:AL1"/>
    <mergeCell ref="C3:N3"/>
    <mergeCell ref="O3:Z3"/>
    <mergeCell ref="AA3:AL3"/>
    <mergeCell ref="B71:Q71"/>
    <mergeCell ref="B72:Q72"/>
    <mergeCell ref="B73:Q73"/>
    <mergeCell ref="B67:Q67"/>
    <mergeCell ref="B68:Q68"/>
    <mergeCell ref="B69:Q69"/>
    <mergeCell ref="B70:Q70"/>
  </mergeCells>
  <phoneticPr fontId="3" type="noConversion"/>
  <conditionalFormatting sqref="C69:Q69">
    <cfRule type="cellIs" dxfId="2" priority="1" stopIfTrue="1" operator="notEqual">
      <formula>C$68</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U5" activePane="bottomRight" state="frozen"/>
      <selection activeCell="BF63" sqref="BF63"/>
      <selection pane="topRight" activeCell="BF63" sqref="BF63"/>
      <selection pane="bottomLeft" activeCell="BF63" sqref="BF63"/>
      <selection pane="bottomRight" activeCell="AZ13" sqref="AZ13"/>
    </sheetView>
  </sheetViews>
  <sheetFormatPr defaultColWidth="9.5703125" defaultRowHeight="12" x14ac:dyDescent="0.15"/>
  <cols>
    <col min="1" max="1" width="8.5703125" style="2" customWidth="1"/>
    <col min="2" max="2" width="45.42578125" style="2" customWidth="1"/>
    <col min="3" max="50" width="6.5703125" style="2" customWidth="1"/>
    <col min="51" max="55" width="6.5703125" style="397" customWidth="1"/>
    <col min="56" max="58" width="6.5703125" style="640" customWidth="1"/>
    <col min="59" max="62" width="6.5703125" style="397" customWidth="1"/>
    <col min="63" max="74" width="6.5703125" style="2" customWidth="1"/>
    <col min="75" max="16384" width="9.5703125" style="2"/>
  </cols>
  <sheetData>
    <row r="1" spans="1:74" ht="15.75" customHeight="1" x14ac:dyDescent="0.2">
      <c r="A1" s="792" t="s">
        <v>817</v>
      </c>
      <c r="B1" s="834" t="s">
        <v>244</v>
      </c>
      <c r="C1" s="800"/>
      <c r="D1" s="800"/>
      <c r="E1" s="800"/>
      <c r="F1" s="800"/>
      <c r="G1" s="800"/>
      <c r="H1" s="800"/>
      <c r="I1" s="800"/>
      <c r="J1" s="800"/>
      <c r="K1" s="800"/>
      <c r="L1" s="800"/>
      <c r="M1" s="800"/>
      <c r="N1" s="800"/>
      <c r="O1" s="800"/>
      <c r="P1" s="800"/>
      <c r="Q1" s="800"/>
      <c r="R1" s="800"/>
      <c r="S1" s="800"/>
      <c r="T1" s="800"/>
      <c r="U1" s="800"/>
      <c r="V1" s="800"/>
      <c r="W1" s="800"/>
      <c r="X1" s="800"/>
      <c r="Y1" s="800"/>
      <c r="Z1" s="800"/>
      <c r="AA1" s="800"/>
      <c r="AB1" s="800"/>
      <c r="AC1" s="800"/>
      <c r="AD1" s="800"/>
      <c r="AE1" s="800"/>
      <c r="AF1" s="800"/>
      <c r="AG1" s="800"/>
      <c r="AH1" s="800"/>
      <c r="AI1" s="800"/>
      <c r="AJ1" s="800"/>
      <c r="AK1" s="800"/>
      <c r="AL1" s="800"/>
      <c r="AM1" s="302"/>
    </row>
    <row r="2" spans="1:74" s="5" customFormat="1" ht="12.75" x14ac:dyDescent="0.2">
      <c r="A2" s="793"/>
      <c r="B2" s="532" t="str">
        <f>"U.S. Energy Information Administration  |  Short-Term Energy Outlook  - "&amp;Dates!D1</f>
        <v>U.S. Energy Information Administration  |  Short-Term Energy Outlook  - February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3"/>
      <c r="AY2" s="523"/>
      <c r="AZ2" s="523"/>
      <c r="BA2" s="523"/>
      <c r="BB2" s="523"/>
      <c r="BC2" s="523"/>
      <c r="BD2" s="641"/>
      <c r="BE2" s="641"/>
      <c r="BF2" s="641"/>
      <c r="BG2" s="523"/>
      <c r="BH2" s="523"/>
      <c r="BI2" s="523"/>
      <c r="BJ2" s="523"/>
    </row>
    <row r="3" spans="1:74" s="12" customFormat="1" ht="12.75" x14ac:dyDescent="0.2">
      <c r="A3" s="14"/>
      <c r="B3" s="15"/>
      <c r="C3" s="801">
        <f>Dates!D3</f>
        <v>2016</v>
      </c>
      <c r="D3" s="797"/>
      <c r="E3" s="797"/>
      <c r="F3" s="797"/>
      <c r="G3" s="797"/>
      <c r="H3" s="797"/>
      <c r="I3" s="797"/>
      <c r="J3" s="797"/>
      <c r="K3" s="797"/>
      <c r="L3" s="797"/>
      <c r="M3" s="797"/>
      <c r="N3" s="798"/>
      <c r="O3" s="801">
        <f>C3+1</f>
        <v>2017</v>
      </c>
      <c r="P3" s="802"/>
      <c r="Q3" s="802"/>
      <c r="R3" s="802"/>
      <c r="S3" s="802"/>
      <c r="T3" s="802"/>
      <c r="U3" s="802"/>
      <c r="V3" s="802"/>
      <c r="W3" s="802"/>
      <c r="X3" s="797"/>
      <c r="Y3" s="797"/>
      <c r="Z3" s="798"/>
      <c r="AA3" s="794">
        <f>O3+1</f>
        <v>2018</v>
      </c>
      <c r="AB3" s="797"/>
      <c r="AC3" s="797"/>
      <c r="AD3" s="797"/>
      <c r="AE3" s="797"/>
      <c r="AF3" s="797"/>
      <c r="AG3" s="797"/>
      <c r="AH3" s="797"/>
      <c r="AI3" s="797"/>
      <c r="AJ3" s="797"/>
      <c r="AK3" s="797"/>
      <c r="AL3" s="798"/>
      <c r="AM3" s="794">
        <f>AA3+1</f>
        <v>2019</v>
      </c>
      <c r="AN3" s="797"/>
      <c r="AO3" s="797"/>
      <c r="AP3" s="797"/>
      <c r="AQ3" s="797"/>
      <c r="AR3" s="797"/>
      <c r="AS3" s="797"/>
      <c r="AT3" s="797"/>
      <c r="AU3" s="797"/>
      <c r="AV3" s="797"/>
      <c r="AW3" s="797"/>
      <c r="AX3" s="798"/>
      <c r="AY3" s="794">
        <f>AM3+1</f>
        <v>2020</v>
      </c>
      <c r="AZ3" s="795"/>
      <c r="BA3" s="795"/>
      <c r="BB3" s="795"/>
      <c r="BC3" s="795"/>
      <c r="BD3" s="795"/>
      <c r="BE3" s="795"/>
      <c r="BF3" s="795"/>
      <c r="BG3" s="795"/>
      <c r="BH3" s="795"/>
      <c r="BI3" s="795"/>
      <c r="BJ3" s="796"/>
      <c r="BK3" s="794">
        <f>AY3+1</f>
        <v>2021</v>
      </c>
      <c r="BL3" s="797"/>
      <c r="BM3" s="797"/>
      <c r="BN3" s="797"/>
      <c r="BO3" s="797"/>
      <c r="BP3" s="797"/>
      <c r="BQ3" s="797"/>
      <c r="BR3" s="797"/>
      <c r="BS3" s="797"/>
      <c r="BT3" s="797"/>
      <c r="BU3" s="797"/>
      <c r="BV3" s="798"/>
    </row>
    <row r="4" spans="1:74" s="12" customFormat="1" ht="11.25"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3"/>
      <c r="B5" s="7" t="s">
        <v>132</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1"/>
      <c r="AZ5" s="421"/>
      <c r="BA5" s="421"/>
      <c r="BB5" s="421"/>
      <c r="BC5" s="421"/>
      <c r="BD5" s="642"/>
      <c r="BE5" s="642"/>
      <c r="BF5" s="642"/>
      <c r="BG5" s="642"/>
      <c r="BH5" s="421"/>
      <c r="BI5" s="421"/>
      <c r="BJ5" s="421"/>
      <c r="BK5" s="421"/>
      <c r="BL5" s="421"/>
      <c r="BM5" s="421"/>
      <c r="BN5" s="421"/>
      <c r="BO5" s="421"/>
      <c r="BP5" s="421"/>
      <c r="BQ5" s="421"/>
      <c r="BR5" s="421"/>
      <c r="BS5" s="421"/>
      <c r="BT5" s="421"/>
      <c r="BU5" s="421"/>
      <c r="BV5" s="421"/>
    </row>
    <row r="6" spans="1:74" ht="11.1" customHeight="1" x14ac:dyDescent="0.2">
      <c r="A6" s="3" t="s">
        <v>789</v>
      </c>
      <c r="B6" s="182" t="s">
        <v>13</v>
      </c>
      <c r="C6" s="238">
        <v>118.7</v>
      </c>
      <c r="D6" s="238">
        <v>104.6</v>
      </c>
      <c r="E6" s="238">
        <v>133.5</v>
      </c>
      <c r="F6" s="238">
        <v>147.6</v>
      </c>
      <c r="G6" s="238">
        <v>161.30000000000001</v>
      </c>
      <c r="H6" s="238">
        <v>164.3</v>
      </c>
      <c r="I6" s="238">
        <v>149</v>
      </c>
      <c r="J6" s="238">
        <v>150.80000000000001</v>
      </c>
      <c r="K6" s="238">
        <v>151.4</v>
      </c>
      <c r="L6" s="238">
        <v>156.80000000000001</v>
      </c>
      <c r="M6" s="238">
        <v>142.69999999999999</v>
      </c>
      <c r="N6" s="238">
        <v>158.5</v>
      </c>
      <c r="O6" s="238">
        <v>162.69999999999999</v>
      </c>
      <c r="P6" s="238">
        <v>162.5</v>
      </c>
      <c r="Q6" s="238">
        <v>163.4</v>
      </c>
      <c r="R6" s="238">
        <v>172.3</v>
      </c>
      <c r="S6" s="238">
        <v>166.8</v>
      </c>
      <c r="T6" s="238">
        <v>157.4</v>
      </c>
      <c r="U6" s="238">
        <v>162.1</v>
      </c>
      <c r="V6" s="238">
        <v>171.1</v>
      </c>
      <c r="W6" s="238">
        <v>182.6</v>
      </c>
      <c r="X6" s="238">
        <v>173</v>
      </c>
      <c r="Y6" s="238">
        <v>180.6</v>
      </c>
      <c r="Z6" s="238">
        <v>172</v>
      </c>
      <c r="AA6" s="238">
        <v>184.9</v>
      </c>
      <c r="AB6" s="238">
        <v>182.3</v>
      </c>
      <c r="AC6" s="238">
        <v>188.9</v>
      </c>
      <c r="AD6" s="238">
        <v>205.4</v>
      </c>
      <c r="AE6" s="238">
        <v>220.5</v>
      </c>
      <c r="AF6" s="238">
        <v>213.5</v>
      </c>
      <c r="AG6" s="238">
        <v>214.8</v>
      </c>
      <c r="AH6" s="238">
        <v>211.8</v>
      </c>
      <c r="AI6" s="238">
        <v>213.6</v>
      </c>
      <c r="AJ6" s="238">
        <v>209</v>
      </c>
      <c r="AK6" s="238">
        <v>173.2</v>
      </c>
      <c r="AL6" s="238">
        <v>151.4</v>
      </c>
      <c r="AM6" s="238">
        <v>148.30000000000001</v>
      </c>
      <c r="AN6" s="238">
        <v>162.4</v>
      </c>
      <c r="AO6" s="238">
        <v>188.1</v>
      </c>
      <c r="AP6" s="238">
        <v>213.8</v>
      </c>
      <c r="AQ6" s="238">
        <v>211</v>
      </c>
      <c r="AR6" s="238">
        <v>190.9</v>
      </c>
      <c r="AS6" s="238">
        <v>198.4</v>
      </c>
      <c r="AT6" s="238">
        <v>182</v>
      </c>
      <c r="AU6" s="238">
        <v>185.4</v>
      </c>
      <c r="AV6" s="238">
        <v>187.1</v>
      </c>
      <c r="AW6" s="238">
        <v>182</v>
      </c>
      <c r="AX6" s="238">
        <v>176.0453</v>
      </c>
      <c r="AY6" s="238">
        <v>174.22829999999999</v>
      </c>
      <c r="AZ6" s="329">
        <v>158.37200000000001</v>
      </c>
      <c r="BA6" s="329">
        <v>162.66569999999999</v>
      </c>
      <c r="BB6" s="329">
        <v>167.26730000000001</v>
      </c>
      <c r="BC6" s="329">
        <v>173.91380000000001</v>
      </c>
      <c r="BD6" s="329">
        <v>183.8235</v>
      </c>
      <c r="BE6" s="329">
        <v>188.6737</v>
      </c>
      <c r="BF6" s="329">
        <v>189.73320000000001</v>
      </c>
      <c r="BG6" s="329">
        <v>188.53489999999999</v>
      </c>
      <c r="BH6" s="329">
        <v>184.59809999999999</v>
      </c>
      <c r="BI6" s="329">
        <v>180.91130000000001</v>
      </c>
      <c r="BJ6" s="329">
        <v>173.7826</v>
      </c>
      <c r="BK6" s="329">
        <v>169.10489999999999</v>
      </c>
      <c r="BL6" s="329">
        <v>176.93600000000001</v>
      </c>
      <c r="BM6" s="329">
        <v>185.0641</v>
      </c>
      <c r="BN6" s="329">
        <v>193.1729</v>
      </c>
      <c r="BO6" s="329">
        <v>197.56280000000001</v>
      </c>
      <c r="BP6" s="329">
        <v>197.26009999999999</v>
      </c>
      <c r="BQ6" s="329">
        <v>196.89420000000001</v>
      </c>
      <c r="BR6" s="329">
        <v>197.09700000000001</v>
      </c>
      <c r="BS6" s="329">
        <v>189.51050000000001</v>
      </c>
      <c r="BT6" s="329">
        <v>185.74279999999999</v>
      </c>
      <c r="BU6" s="329">
        <v>184.23519999999999</v>
      </c>
      <c r="BV6" s="329">
        <v>178.3854</v>
      </c>
    </row>
    <row r="7" spans="1:74" ht="11.1" customHeight="1" x14ac:dyDescent="0.2">
      <c r="A7" s="1"/>
      <c r="B7" s="7" t="s">
        <v>14</v>
      </c>
      <c r="C7" s="224"/>
      <c r="D7" s="224"/>
      <c r="E7" s="224"/>
      <c r="F7" s="224"/>
      <c r="G7" s="224"/>
      <c r="H7" s="224"/>
      <c r="I7" s="224"/>
      <c r="J7" s="224"/>
      <c r="K7" s="224"/>
      <c r="L7" s="224"/>
      <c r="M7" s="224"/>
      <c r="N7" s="224"/>
      <c r="O7" s="224"/>
      <c r="P7" s="224"/>
      <c r="Q7" s="224"/>
      <c r="R7" s="224"/>
      <c r="S7" s="224"/>
      <c r="T7" s="224"/>
      <c r="U7" s="224"/>
      <c r="V7" s="224"/>
      <c r="W7" s="224"/>
      <c r="X7" s="224"/>
      <c r="Y7" s="224"/>
      <c r="Z7" s="224"/>
      <c r="AA7" s="224"/>
      <c r="AB7" s="224"/>
      <c r="AC7" s="224"/>
      <c r="AD7" s="224"/>
      <c r="AE7" s="224"/>
      <c r="AF7" s="224"/>
      <c r="AG7" s="224"/>
      <c r="AH7" s="224"/>
      <c r="AI7" s="224"/>
      <c r="AJ7" s="224"/>
      <c r="AK7" s="224"/>
      <c r="AL7" s="224"/>
      <c r="AM7" s="224"/>
      <c r="AN7" s="224"/>
      <c r="AO7" s="224"/>
      <c r="AP7" s="224"/>
      <c r="AQ7" s="224"/>
      <c r="AR7" s="224"/>
      <c r="AS7" s="224"/>
      <c r="AT7" s="224"/>
      <c r="AU7" s="224"/>
      <c r="AV7" s="224"/>
      <c r="AW7" s="224"/>
      <c r="AX7" s="224"/>
      <c r="AY7" s="224"/>
      <c r="AZ7" s="391"/>
      <c r="BA7" s="391"/>
      <c r="BB7" s="391"/>
      <c r="BC7" s="391"/>
      <c r="BD7" s="391"/>
      <c r="BE7" s="391"/>
      <c r="BF7" s="391"/>
      <c r="BG7" s="391"/>
      <c r="BH7" s="391"/>
      <c r="BI7" s="391"/>
      <c r="BJ7" s="391"/>
      <c r="BK7" s="391"/>
      <c r="BL7" s="391"/>
      <c r="BM7" s="391"/>
      <c r="BN7" s="391"/>
      <c r="BO7" s="391"/>
      <c r="BP7" s="391"/>
      <c r="BQ7" s="391"/>
      <c r="BR7" s="391"/>
      <c r="BS7" s="391"/>
      <c r="BT7" s="391"/>
      <c r="BU7" s="391"/>
      <c r="BV7" s="391"/>
    </row>
    <row r="8" spans="1:74" ht="11.1" customHeight="1" x14ac:dyDescent="0.2">
      <c r="A8" s="1" t="s">
        <v>508</v>
      </c>
      <c r="B8" s="183" t="s">
        <v>429</v>
      </c>
      <c r="C8" s="238">
        <v>193.5</v>
      </c>
      <c r="D8" s="238">
        <v>177.14</v>
      </c>
      <c r="E8" s="238">
        <v>190.52500000000001</v>
      </c>
      <c r="F8" s="238">
        <v>207.22499999999999</v>
      </c>
      <c r="G8" s="238">
        <v>223.68</v>
      </c>
      <c r="H8" s="238">
        <v>228.875</v>
      </c>
      <c r="I8" s="238">
        <v>217.65</v>
      </c>
      <c r="J8" s="238">
        <v>210.78</v>
      </c>
      <c r="K8" s="238">
        <v>217.875</v>
      </c>
      <c r="L8" s="238">
        <v>222.46</v>
      </c>
      <c r="M8" s="238">
        <v>219.82499999999999</v>
      </c>
      <c r="N8" s="238">
        <v>227.32499999999999</v>
      </c>
      <c r="O8" s="238">
        <v>236.46</v>
      </c>
      <c r="P8" s="238">
        <v>229.35</v>
      </c>
      <c r="Q8" s="238">
        <v>227.5</v>
      </c>
      <c r="R8" s="238">
        <v>237.25</v>
      </c>
      <c r="S8" s="238">
        <v>234.46</v>
      </c>
      <c r="T8" s="238">
        <v>228.75</v>
      </c>
      <c r="U8" s="238">
        <v>224.18</v>
      </c>
      <c r="V8" s="238">
        <v>232.57499999999999</v>
      </c>
      <c r="W8" s="238">
        <v>269.64999999999998</v>
      </c>
      <c r="X8" s="238">
        <v>249.58</v>
      </c>
      <c r="Y8" s="238">
        <v>251.42500000000001</v>
      </c>
      <c r="Z8" s="238">
        <v>245.5</v>
      </c>
      <c r="AA8" s="238">
        <v>253.04</v>
      </c>
      <c r="AB8" s="238">
        <v>257.72500000000002</v>
      </c>
      <c r="AC8" s="238">
        <v>254.27500000000001</v>
      </c>
      <c r="AD8" s="238">
        <v>270.26</v>
      </c>
      <c r="AE8" s="238">
        <v>284.55</v>
      </c>
      <c r="AF8" s="238">
        <v>281.97500000000002</v>
      </c>
      <c r="AG8" s="238">
        <v>278.33999999999997</v>
      </c>
      <c r="AH8" s="238">
        <v>278.64999999999998</v>
      </c>
      <c r="AI8" s="238">
        <v>278.02499999999998</v>
      </c>
      <c r="AJ8" s="238">
        <v>278.82</v>
      </c>
      <c r="AK8" s="238">
        <v>258.82499999999999</v>
      </c>
      <c r="AL8" s="238">
        <v>234.12</v>
      </c>
      <c r="AM8" s="238">
        <v>223.1</v>
      </c>
      <c r="AN8" s="238">
        <v>227.4</v>
      </c>
      <c r="AO8" s="238">
        <v>247.5</v>
      </c>
      <c r="AP8" s="238">
        <v>270.04000000000002</v>
      </c>
      <c r="AQ8" s="238">
        <v>274.125</v>
      </c>
      <c r="AR8" s="238">
        <v>259.55</v>
      </c>
      <c r="AS8" s="238">
        <v>265.36</v>
      </c>
      <c r="AT8" s="238">
        <v>253.77500000000001</v>
      </c>
      <c r="AU8" s="238">
        <v>248.82</v>
      </c>
      <c r="AV8" s="238">
        <v>247.1</v>
      </c>
      <c r="AW8" s="238">
        <v>246.625</v>
      </c>
      <c r="AX8" s="238">
        <v>247.56</v>
      </c>
      <c r="AY8" s="238">
        <v>250.1</v>
      </c>
      <c r="AZ8" s="329">
        <v>230.3578</v>
      </c>
      <c r="BA8" s="329">
        <v>223.5582</v>
      </c>
      <c r="BB8" s="329">
        <v>225.14660000000001</v>
      </c>
      <c r="BC8" s="329">
        <v>235.95599999999999</v>
      </c>
      <c r="BD8" s="329">
        <v>252.25980000000001</v>
      </c>
      <c r="BE8" s="329">
        <v>255.61770000000001</v>
      </c>
      <c r="BF8" s="329">
        <v>261.07839999999999</v>
      </c>
      <c r="BG8" s="329">
        <v>252.07</v>
      </c>
      <c r="BH8" s="329">
        <v>248.5581</v>
      </c>
      <c r="BI8" s="329">
        <v>249.20529999999999</v>
      </c>
      <c r="BJ8" s="329">
        <v>247.30770000000001</v>
      </c>
      <c r="BK8" s="329">
        <v>239.0848</v>
      </c>
      <c r="BL8" s="329">
        <v>244.5847</v>
      </c>
      <c r="BM8" s="329">
        <v>247.62129999999999</v>
      </c>
      <c r="BN8" s="329">
        <v>252.63130000000001</v>
      </c>
      <c r="BO8" s="329">
        <v>263.82220000000001</v>
      </c>
      <c r="BP8" s="329">
        <v>268.95690000000002</v>
      </c>
      <c r="BQ8" s="329">
        <v>266.84500000000003</v>
      </c>
      <c r="BR8" s="329">
        <v>271.8365</v>
      </c>
      <c r="BS8" s="329">
        <v>255.88820000000001</v>
      </c>
      <c r="BT8" s="329">
        <v>251.90469999999999</v>
      </c>
      <c r="BU8" s="329">
        <v>254.61170000000001</v>
      </c>
      <c r="BV8" s="329">
        <v>253.9468</v>
      </c>
    </row>
    <row r="9" spans="1:74" ht="11.1" customHeight="1" x14ac:dyDescent="0.2">
      <c r="A9" s="1" t="s">
        <v>509</v>
      </c>
      <c r="B9" s="183" t="s">
        <v>430</v>
      </c>
      <c r="C9" s="238">
        <v>175.57499999999999</v>
      </c>
      <c r="D9" s="238">
        <v>159.86000000000001</v>
      </c>
      <c r="E9" s="238">
        <v>191</v>
      </c>
      <c r="F9" s="238">
        <v>202.67500000000001</v>
      </c>
      <c r="G9" s="238">
        <v>221.94</v>
      </c>
      <c r="H9" s="238">
        <v>238.4</v>
      </c>
      <c r="I9" s="238">
        <v>214.82499999999999</v>
      </c>
      <c r="J9" s="238">
        <v>214.18</v>
      </c>
      <c r="K9" s="238">
        <v>215.32499999999999</v>
      </c>
      <c r="L9" s="238">
        <v>214.62</v>
      </c>
      <c r="M9" s="238">
        <v>203.22499999999999</v>
      </c>
      <c r="N9" s="238">
        <v>218.52500000000001</v>
      </c>
      <c r="O9" s="238">
        <v>227.22</v>
      </c>
      <c r="P9" s="238">
        <v>219.85</v>
      </c>
      <c r="Q9" s="238">
        <v>222.22499999999999</v>
      </c>
      <c r="R9" s="238">
        <v>233.42500000000001</v>
      </c>
      <c r="S9" s="238">
        <v>228.12</v>
      </c>
      <c r="T9" s="238">
        <v>223.05</v>
      </c>
      <c r="U9" s="238">
        <v>220.68</v>
      </c>
      <c r="V9" s="238">
        <v>228.47499999999999</v>
      </c>
      <c r="W9" s="238">
        <v>247.32499999999999</v>
      </c>
      <c r="X9" s="238">
        <v>238.62</v>
      </c>
      <c r="Y9" s="238">
        <v>249.75</v>
      </c>
      <c r="Z9" s="238">
        <v>236.52500000000001</v>
      </c>
      <c r="AA9" s="238">
        <v>247.34</v>
      </c>
      <c r="AB9" s="238">
        <v>244.82499999999999</v>
      </c>
      <c r="AC9" s="238">
        <v>246.92500000000001</v>
      </c>
      <c r="AD9" s="238">
        <v>261.95999999999998</v>
      </c>
      <c r="AE9" s="238">
        <v>280.27499999999998</v>
      </c>
      <c r="AF9" s="238">
        <v>279.32499999999999</v>
      </c>
      <c r="AG9" s="238">
        <v>276.89999999999998</v>
      </c>
      <c r="AH9" s="238">
        <v>275.27499999999998</v>
      </c>
      <c r="AI9" s="238">
        <v>275.52499999999998</v>
      </c>
      <c r="AJ9" s="238">
        <v>274.77999999999997</v>
      </c>
      <c r="AK9" s="238">
        <v>246.17500000000001</v>
      </c>
      <c r="AL9" s="238">
        <v>212.58</v>
      </c>
      <c r="AM9" s="238">
        <v>203.52500000000001</v>
      </c>
      <c r="AN9" s="238">
        <v>218.57499999999999</v>
      </c>
      <c r="AO9" s="238">
        <v>244.15</v>
      </c>
      <c r="AP9" s="238">
        <v>270.38</v>
      </c>
      <c r="AQ9" s="238">
        <v>273.97500000000002</v>
      </c>
      <c r="AR9" s="238">
        <v>261.72500000000002</v>
      </c>
      <c r="AS9" s="238">
        <v>268.16000000000003</v>
      </c>
      <c r="AT9" s="238">
        <v>254.17500000000001</v>
      </c>
      <c r="AU9" s="238">
        <v>248.62</v>
      </c>
      <c r="AV9" s="238">
        <v>246.57499999999999</v>
      </c>
      <c r="AW9" s="238">
        <v>242.25</v>
      </c>
      <c r="AX9" s="238">
        <v>241.88</v>
      </c>
      <c r="AY9" s="238">
        <v>240.9</v>
      </c>
      <c r="AZ9" s="329">
        <v>219.51859999999999</v>
      </c>
      <c r="BA9" s="329">
        <v>219.29089999999999</v>
      </c>
      <c r="BB9" s="329">
        <v>224.5147</v>
      </c>
      <c r="BC9" s="329">
        <v>237.30420000000001</v>
      </c>
      <c r="BD9" s="329">
        <v>255.18780000000001</v>
      </c>
      <c r="BE9" s="329">
        <v>259.07330000000002</v>
      </c>
      <c r="BF9" s="329">
        <v>262.5539</v>
      </c>
      <c r="BG9" s="329">
        <v>252.49619999999999</v>
      </c>
      <c r="BH9" s="329">
        <v>248.14359999999999</v>
      </c>
      <c r="BI9" s="329">
        <v>244.8785</v>
      </c>
      <c r="BJ9" s="329">
        <v>241.68180000000001</v>
      </c>
      <c r="BK9" s="329">
        <v>227.26429999999999</v>
      </c>
      <c r="BL9" s="329">
        <v>235.114</v>
      </c>
      <c r="BM9" s="329">
        <v>243.75450000000001</v>
      </c>
      <c r="BN9" s="329">
        <v>258.19189999999998</v>
      </c>
      <c r="BO9" s="329">
        <v>270.37740000000002</v>
      </c>
      <c r="BP9" s="329">
        <v>268.97890000000001</v>
      </c>
      <c r="BQ9" s="329">
        <v>271.02510000000001</v>
      </c>
      <c r="BR9" s="329">
        <v>262.267</v>
      </c>
      <c r="BS9" s="329">
        <v>254.14099999999999</v>
      </c>
      <c r="BT9" s="329">
        <v>250.74690000000001</v>
      </c>
      <c r="BU9" s="329">
        <v>253.14599999999999</v>
      </c>
      <c r="BV9" s="329">
        <v>237.54</v>
      </c>
    </row>
    <row r="10" spans="1:74" ht="11.1" customHeight="1" x14ac:dyDescent="0.2">
      <c r="A10" s="1" t="s">
        <v>510</v>
      </c>
      <c r="B10" s="183" t="s">
        <v>431</v>
      </c>
      <c r="C10" s="238">
        <v>169.42500000000001</v>
      </c>
      <c r="D10" s="238">
        <v>155.28</v>
      </c>
      <c r="E10" s="238">
        <v>175.42500000000001</v>
      </c>
      <c r="F10" s="238">
        <v>188.17500000000001</v>
      </c>
      <c r="G10" s="238">
        <v>202.46</v>
      </c>
      <c r="H10" s="238">
        <v>211.75</v>
      </c>
      <c r="I10" s="238">
        <v>202.65</v>
      </c>
      <c r="J10" s="238">
        <v>195.66</v>
      </c>
      <c r="K10" s="238">
        <v>197.72499999999999</v>
      </c>
      <c r="L10" s="238">
        <v>203.72</v>
      </c>
      <c r="M10" s="238">
        <v>195.35</v>
      </c>
      <c r="N10" s="238">
        <v>203</v>
      </c>
      <c r="O10" s="238">
        <v>213.42</v>
      </c>
      <c r="P10" s="238">
        <v>207.22499999999999</v>
      </c>
      <c r="Q10" s="238">
        <v>208.2</v>
      </c>
      <c r="R10" s="238">
        <v>219.55</v>
      </c>
      <c r="S10" s="238">
        <v>215.94</v>
      </c>
      <c r="T10" s="238">
        <v>211.4</v>
      </c>
      <c r="U10" s="238">
        <v>204.34</v>
      </c>
      <c r="V10" s="238">
        <v>214.32499999999999</v>
      </c>
      <c r="W10" s="238">
        <v>247.375</v>
      </c>
      <c r="X10" s="238">
        <v>228</v>
      </c>
      <c r="Y10" s="238">
        <v>227.45</v>
      </c>
      <c r="Z10" s="238">
        <v>220</v>
      </c>
      <c r="AA10" s="238">
        <v>228.24</v>
      </c>
      <c r="AB10" s="238">
        <v>230.625</v>
      </c>
      <c r="AC10" s="238">
        <v>230.92500000000001</v>
      </c>
      <c r="AD10" s="238">
        <v>249.64</v>
      </c>
      <c r="AE10" s="238">
        <v>264.97500000000002</v>
      </c>
      <c r="AF10" s="238">
        <v>267.25</v>
      </c>
      <c r="AG10" s="238">
        <v>259.82</v>
      </c>
      <c r="AH10" s="238">
        <v>257.82499999999999</v>
      </c>
      <c r="AI10" s="238">
        <v>256.02499999999998</v>
      </c>
      <c r="AJ10" s="238">
        <v>259.02</v>
      </c>
      <c r="AK10" s="238">
        <v>234.15</v>
      </c>
      <c r="AL10" s="238">
        <v>202.7</v>
      </c>
      <c r="AM10" s="238">
        <v>191.72499999999999</v>
      </c>
      <c r="AN10" s="238">
        <v>201.27500000000001</v>
      </c>
      <c r="AO10" s="238">
        <v>226.95</v>
      </c>
      <c r="AP10" s="238">
        <v>251.04</v>
      </c>
      <c r="AQ10" s="238">
        <v>251.625</v>
      </c>
      <c r="AR10" s="238">
        <v>235.52500000000001</v>
      </c>
      <c r="AS10" s="238">
        <v>242.52</v>
      </c>
      <c r="AT10" s="238">
        <v>230.97499999999999</v>
      </c>
      <c r="AU10" s="238">
        <v>227.48</v>
      </c>
      <c r="AV10" s="238">
        <v>226.57499999999999</v>
      </c>
      <c r="AW10" s="238">
        <v>223.75</v>
      </c>
      <c r="AX10" s="238">
        <v>223.06</v>
      </c>
      <c r="AY10" s="238">
        <v>224.42500000000001</v>
      </c>
      <c r="AZ10" s="329">
        <v>210.06229999999999</v>
      </c>
      <c r="BA10" s="329">
        <v>212.58680000000001</v>
      </c>
      <c r="BB10" s="329">
        <v>218.19049999999999</v>
      </c>
      <c r="BC10" s="329">
        <v>222.57560000000001</v>
      </c>
      <c r="BD10" s="329">
        <v>232.04089999999999</v>
      </c>
      <c r="BE10" s="329">
        <v>235.8947</v>
      </c>
      <c r="BF10" s="329">
        <v>239.77940000000001</v>
      </c>
      <c r="BG10" s="329">
        <v>238.21029999999999</v>
      </c>
      <c r="BH10" s="329">
        <v>231.81489999999999</v>
      </c>
      <c r="BI10" s="329">
        <v>229.81450000000001</v>
      </c>
      <c r="BJ10" s="329">
        <v>224.24299999999999</v>
      </c>
      <c r="BK10" s="329">
        <v>220.36349999999999</v>
      </c>
      <c r="BL10" s="329">
        <v>225.49449999999999</v>
      </c>
      <c r="BM10" s="329">
        <v>234.23159999999999</v>
      </c>
      <c r="BN10" s="329">
        <v>243.43889999999999</v>
      </c>
      <c r="BO10" s="329">
        <v>246.42760000000001</v>
      </c>
      <c r="BP10" s="329">
        <v>247.12950000000001</v>
      </c>
      <c r="BQ10" s="329">
        <v>245.07689999999999</v>
      </c>
      <c r="BR10" s="329">
        <v>247.2105</v>
      </c>
      <c r="BS10" s="329">
        <v>240.00540000000001</v>
      </c>
      <c r="BT10" s="329">
        <v>232.6643</v>
      </c>
      <c r="BU10" s="329">
        <v>232.43010000000001</v>
      </c>
      <c r="BV10" s="329">
        <v>228.2766</v>
      </c>
    </row>
    <row r="11" spans="1:74" ht="11.1" customHeight="1" x14ac:dyDescent="0.2">
      <c r="A11" s="1" t="s">
        <v>511</v>
      </c>
      <c r="B11" s="183" t="s">
        <v>432</v>
      </c>
      <c r="C11" s="238">
        <v>191.92500000000001</v>
      </c>
      <c r="D11" s="238">
        <v>172.44</v>
      </c>
      <c r="E11" s="238">
        <v>187.5</v>
      </c>
      <c r="F11" s="238">
        <v>204.1</v>
      </c>
      <c r="G11" s="238">
        <v>224.8</v>
      </c>
      <c r="H11" s="238">
        <v>232.125</v>
      </c>
      <c r="I11" s="238">
        <v>228.32499999999999</v>
      </c>
      <c r="J11" s="238">
        <v>223.68</v>
      </c>
      <c r="K11" s="238">
        <v>226.3</v>
      </c>
      <c r="L11" s="238">
        <v>226.68</v>
      </c>
      <c r="M11" s="238">
        <v>220.85</v>
      </c>
      <c r="N11" s="238">
        <v>213.8</v>
      </c>
      <c r="O11" s="238">
        <v>225.36</v>
      </c>
      <c r="P11" s="238">
        <v>224.7</v>
      </c>
      <c r="Q11" s="238">
        <v>229.97499999999999</v>
      </c>
      <c r="R11" s="238">
        <v>235.47499999999999</v>
      </c>
      <c r="S11" s="238">
        <v>239.68</v>
      </c>
      <c r="T11" s="238">
        <v>241.4</v>
      </c>
      <c r="U11" s="238">
        <v>234</v>
      </c>
      <c r="V11" s="238">
        <v>243.45</v>
      </c>
      <c r="W11" s="238">
        <v>259.95</v>
      </c>
      <c r="X11" s="238">
        <v>253.58</v>
      </c>
      <c r="Y11" s="238">
        <v>254</v>
      </c>
      <c r="Z11" s="238">
        <v>249.35</v>
      </c>
      <c r="AA11" s="238">
        <v>245.76</v>
      </c>
      <c r="AB11" s="238">
        <v>248.65</v>
      </c>
      <c r="AC11" s="238">
        <v>245.77500000000001</v>
      </c>
      <c r="AD11" s="238">
        <v>270.94</v>
      </c>
      <c r="AE11" s="238">
        <v>292.55</v>
      </c>
      <c r="AF11" s="238">
        <v>298.05</v>
      </c>
      <c r="AG11" s="238">
        <v>294.72000000000003</v>
      </c>
      <c r="AH11" s="238">
        <v>295.625</v>
      </c>
      <c r="AI11" s="238">
        <v>301.07499999999999</v>
      </c>
      <c r="AJ11" s="238">
        <v>298.04000000000002</v>
      </c>
      <c r="AK11" s="238">
        <v>286.25</v>
      </c>
      <c r="AL11" s="238">
        <v>257.22000000000003</v>
      </c>
      <c r="AM11" s="238">
        <v>229.55</v>
      </c>
      <c r="AN11" s="238">
        <v>217.9</v>
      </c>
      <c r="AO11" s="238">
        <v>229.65</v>
      </c>
      <c r="AP11" s="238">
        <v>265</v>
      </c>
      <c r="AQ11" s="238">
        <v>296.10000000000002</v>
      </c>
      <c r="AR11" s="238">
        <v>292.64999999999998</v>
      </c>
      <c r="AS11" s="238">
        <v>276.66000000000003</v>
      </c>
      <c r="AT11" s="238">
        <v>267.7</v>
      </c>
      <c r="AU11" s="238">
        <v>266.44</v>
      </c>
      <c r="AV11" s="238">
        <v>272.07499999999999</v>
      </c>
      <c r="AW11" s="238">
        <v>281.75</v>
      </c>
      <c r="AX11" s="238">
        <v>273.82</v>
      </c>
      <c r="AY11" s="238">
        <v>259.375</v>
      </c>
      <c r="AZ11" s="329">
        <v>236.78890000000001</v>
      </c>
      <c r="BA11" s="329">
        <v>230.53700000000001</v>
      </c>
      <c r="BB11" s="329">
        <v>233.71639999999999</v>
      </c>
      <c r="BC11" s="329">
        <v>242.41990000000001</v>
      </c>
      <c r="BD11" s="329">
        <v>246.21690000000001</v>
      </c>
      <c r="BE11" s="329">
        <v>255.7312</v>
      </c>
      <c r="BF11" s="329">
        <v>260.625</v>
      </c>
      <c r="BG11" s="329">
        <v>264.2199</v>
      </c>
      <c r="BH11" s="329">
        <v>260.72899999999998</v>
      </c>
      <c r="BI11" s="329">
        <v>253.07499999999999</v>
      </c>
      <c r="BJ11" s="329">
        <v>241.7473</v>
      </c>
      <c r="BK11" s="329">
        <v>238.05170000000001</v>
      </c>
      <c r="BL11" s="329">
        <v>242.43219999999999</v>
      </c>
      <c r="BM11" s="329">
        <v>252.4051</v>
      </c>
      <c r="BN11" s="329">
        <v>260.74939999999998</v>
      </c>
      <c r="BO11" s="329">
        <v>270.49619999999999</v>
      </c>
      <c r="BP11" s="329">
        <v>268.39049999999997</v>
      </c>
      <c r="BQ11" s="329">
        <v>269.30309999999997</v>
      </c>
      <c r="BR11" s="329">
        <v>271.46370000000002</v>
      </c>
      <c r="BS11" s="329">
        <v>269.82479999999998</v>
      </c>
      <c r="BT11" s="329">
        <v>262.42630000000003</v>
      </c>
      <c r="BU11" s="329">
        <v>254.59440000000001</v>
      </c>
      <c r="BV11" s="329">
        <v>244.20490000000001</v>
      </c>
    </row>
    <row r="12" spans="1:74" ht="11.1" customHeight="1" x14ac:dyDescent="0.2">
      <c r="A12" s="1" t="s">
        <v>512</v>
      </c>
      <c r="B12" s="183" t="s">
        <v>433</v>
      </c>
      <c r="C12" s="238">
        <v>256.875</v>
      </c>
      <c r="D12" s="238">
        <v>225.06</v>
      </c>
      <c r="E12" s="238">
        <v>242.2</v>
      </c>
      <c r="F12" s="238">
        <v>258.25</v>
      </c>
      <c r="G12" s="238">
        <v>264.88</v>
      </c>
      <c r="H12" s="238">
        <v>272.57499999999999</v>
      </c>
      <c r="I12" s="238">
        <v>272.02499999999998</v>
      </c>
      <c r="J12" s="238">
        <v>257.72000000000003</v>
      </c>
      <c r="K12" s="238">
        <v>263.17500000000001</v>
      </c>
      <c r="L12" s="238">
        <v>268.2</v>
      </c>
      <c r="M12" s="238">
        <v>262.35000000000002</v>
      </c>
      <c r="N12" s="238">
        <v>257.05</v>
      </c>
      <c r="O12" s="238">
        <v>267.36</v>
      </c>
      <c r="P12" s="238">
        <v>274.45</v>
      </c>
      <c r="Q12" s="238">
        <v>284.5</v>
      </c>
      <c r="R12" s="238">
        <v>287.5</v>
      </c>
      <c r="S12" s="238">
        <v>290.12</v>
      </c>
      <c r="T12" s="238">
        <v>288</v>
      </c>
      <c r="U12" s="238">
        <v>281.64</v>
      </c>
      <c r="V12" s="238">
        <v>287.39999999999998</v>
      </c>
      <c r="W12" s="238">
        <v>302.02499999999998</v>
      </c>
      <c r="X12" s="238">
        <v>294.26</v>
      </c>
      <c r="Y12" s="238">
        <v>305.47500000000002</v>
      </c>
      <c r="Z12" s="238">
        <v>297.67500000000001</v>
      </c>
      <c r="AA12" s="238">
        <v>302.18</v>
      </c>
      <c r="AB12" s="238">
        <v>313.82499999999999</v>
      </c>
      <c r="AC12" s="238">
        <v>320</v>
      </c>
      <c r="AD12" s="238">
        <v>336.94</v>
      </c>
      <c r="AE12" s="238">
        <v>344.17500000000001</v>
      </c>
      <c r="AF12" s="238">
        <v>343.875</v>
      </c>
      <c r="AG12" s="238">
        <v>337.44</v>
      </c>
      <c r="AH12" s="238">
        <v>332.2</v>
      </c>
      <c r="AI12" s="238">
        <v>333.97500000000002</v>
      </c>
      <c r="AJ12" s="238">
        <v>347.24</v>
      </c>
      <c r="AK12" s="238">
        <v>337.67500000000001</v>
      </c>
      <c r="AL12" s="238">
        <v>313.26</v>
      </c>
      <c r="AM12" s="238">
        <v>296.92500000000001</v>
      </c>
      <c r="AN12" s="238">
        <v>292.22500000000002</v>
      </c>
      <c r="AO12" s="238">
        <v>302.35000000000002</v>
      </c>
      <c r="AP12" s="238">
        <v>351.24</v>
      </c>
      <c r="AQ12" s="238">
        <v>367.4</v>
      </c>
      <c r="AR12" s="238">
        <v>348.95</v>
      </c>
      <c r="AS12" s="238">
        <v>335.1</v>
      </c>
      <c r="AT12" s="238">
        <v>325.5</v>
      </c>
      <c r="AU12" s="238">
        <v>332.82</v>
      </c>
      <c r="AV12" s="238">
        <v>363.95</v>
      </c>
      <c r="AW12" s="238">
        <v>355.1</v>
      </c>
      <c r="AX12" s="238">
        <v>329.3</v>
      </c>
      <c r="AY12" s="238">
        <v>319.02499999999998</v>
      </c>
      <c r="AZ12" s="329">
        <v>298.0489</v>
      </c>
      <c r="BA12" s="329">
        <v>295.99119999999999</v>
      </c>
      <c r="BB12" s="329">
        <v>303.49380000000002</v>
      </c>
      <c r="BC12" s="329">
        <v>309.6318</v>
      </c>
      <c r="BD12" s="329">
        <v>321.19600000000003</v>
      </c>
      <c r="BE12" s="329">
        <v>324.62799999999999</v>
      </c>
      <c r="BF12" s="329">
        <v>321.71550000000002</v>
      </c>
      <c r="BG12" s="329">
        <v>324.89150000000001</v>
      </c>
      <c r="BH12" s="329">
        <v>329.41109999999998</v>
      </c>
      <c r="BI12" s="329">
        <v>326.79239999999999</v>
      </c>
      <c r="BJ12" s="329">
        <v>314.94909999999999</v>
      </c>
      <c r="BK12" s="329">
        <v>296.0147</v>
      </c>
      <c r="BL12" s="329">
        <v>300.83530000000002</v>
      </c>
      <c r="BM12" s="329">
        <v>314.03609999999998</v>
      </c>
      <c r="BN12" s="329">
        <v>326.63369999999998</v>
      </c>
      <c r="BO12" s="329">
        <v>332.83150000000001</v>
      </c>
      <c r="BP12" s="329">
        <v>331.1798</v>
      </c>
      <c r="BQ12" s="329">
        <v>327.57600000000002</v>
      </c>
      <c r="BR12" s="329">
        <v>331.66329999999999</v>
      </c>
      <c r="BS12" s="329">
        <v>331.68329999999997</v>
      </c>
      <c r="BT12" s="329">
        <v>328.73149999999998</v>
      </c>
      <c r="BU12" s="329">
        <v>321.95260000000002</v>
      </c>
      <c r="BV12" s="329">
        <v>302.77109999999999</v>
      </c>
    </row>
    <row r="13" spans="1:74" ht="11.1" customHeight="1" x14ac:dyDescent="0.2">
      <c r="A13" s="1" t="s">
        <v>513</v>
      </c>
      <c r="B13" s="183" t="s">
        <v>471</v>
      </c>
      <c r="C13" s="238">
        <v>194.85</v>
      </c>
      <c r="D13" s="238">
        <v>176.36</v>
      </c>
      <c r="E13" s="238">
        <v>196.875</v>
      </c>
      <c r="F13" s="238">
        <v>211.27500000000001</v>
      </c>
      <c r="G13" s="238">
        <v>226.82</v>
      </c>
      <c r="H13" s="238">
        <v>236.55</v>
      </c>
      <c r="I13" s="238">
        <v>223.9</v>
      </c>
      <c r="J13" s="238">
        <v>217.76</v>
      </c>
      <c r="K13" s="238">
        <v>221.85</v>
      </c>
      <c r="L13" s="238">
        <v>224.94</v>
      </c>
      <c r="M13" s="238">
        <v>218.15</v>
      </c>
      <c r="N13" s="238">
        <v>225.42500000000001</v>
      </c>
      <c r="O13" s="238">
        <v>234.9</v>
      </c>
      <c r="P13" s="238">
        <v>230.4</v>
      </c>
      <c r="Q13" s="238">
        <v>232.5</v>
      </c>
      <c r="R13" s="238">
        <v>241.72499999999999</v>
      </c>
      <c r="S13" s="238">
        <v>239.14</v>
      </c>
      <c r="T13" s="238">
        <v>234.65</v>
      </c>
      <c r="U13" s="238">
        <v>229.98</v>
      </c>
      <c r="V13" s="238">
        <v>238.02500000000001</v>
      </c>
      <c r="W13" s="238">
        <v>264.52499999999998</v>
      </c>
      <c r="X13" s="238">
        <v>250.5</v>
      </c>
      <c r="Y13" s="238">
        <v>256.35000000000002</v>
      </c>
      <c r="Z13" s="238">
        <v>247.67500000000001</v>
      </c>
      <c r="AA13" s="238">
        <v>255.46</v>
      </c>
      <c r="AB13" s="238">
        <v>258.72500000000002</v>
      </c>
      <c r="AC13" s="238">
        <v>259.125</v>
      </c>
      <c r="AD13" s="238">
        <v>275.7</v>
      </c>
      <c r="AE13" s="238">
        <v>290.07499999999999</v>
      </c>
      <c r="AF13" s="238">
        <v>289.07499999999999</v>
      </c>
      <c r="AG13" s="238">
        <v>284.86</v>
      </c>
      <c r="AH13" s="238">
        <v>283.57499999999999</v>
      </c>
      <c r="AI13" s="238">
        <v>283.55</v>
      </c>
      <c r="AJ13" s="238">
        <v>286</v>
      </c>
      <c r="AK13" s="238">
        <v>264.72500000000002</v>
      </c>
      <c r="AL13" s="238">
        <v>236.56</v>
      </c>
      <c r="AM13" s="238">
        <v>224.77500000000001</v>
      </c>
      <c r="AN13" s="238">
        <v>230.92500000000001</v>
      </c>
      <c r="AO13" s="238">
        <v>251.6</v>
      </c>
      <c r="AP13" s="238">
        <v>279.83999999999997</v>
      </c>
      <c r="AQ13" s="238">
        <v>285.92500000000001</v>
      </c>
      <c r="AR13" s="238">
        <v>271.57499999999999</v>
      </c>
      <c r="AS13" s="238">
        <v>274</v>
      </c>
      <c r="AT13" s="238">
        <v>262.10000000000002</v>
      </c>
      <c r="AU13" s="238">
        <v>259.22000000000003</v>
      </c>
      <c r="AV13" s="238">
        <v>262.7</v>
      </c>
      <c r="AW13" s="238">
        <v>259.77499999999998</v>
      </c>
      <c r="AX13" s="238">
        <v>255.5</v>
      </c>
      <c r="AY13" s="238">
        <v>254.77500000000001</v>
      </c>
      <c r="AZ13" s="329">
        <v>235.8459</v>
      </c>
      <c r="BA13" s="329">
        <v>233.38640000000001</v>
      </c>
      <c r="BB13" s="329">
        <v>237.64189999999999</v>
      </c>
      <c r="BC13" s="329">
        <v>247.0575</v>
      </c>
      <c r="BD13" s="329">
        <v>261.52530000000002</v>
      </c>
      <c r="BE13" s="329">
        <v>265.31299999999999</v>
      </c>
      <c r="BF13" s="329">
        <v>268.18279999999999</v>
      </c>
      <c r="BG13" s="329">
        <v>262.96109999999999</v>
      </c>
      <c r="BH13" s="329">
        <v>259.94729999999998</v>
      </c>
      <c r="BI13" s="329">
        <v>257.99400000000003</v>
      </c>
      <c r="BJ13" s="329">
        <v>253.23869999999999</v>
      </c>
      <c r="BK13" s="329">
        <v>242.39330000000001</v>
      </c>
      <c r="BL13" s="329">
        <v>248.38390000000001</v>
      </c>
      <c r="BM13" s="329">
        <v>256.05239999999998</v>
      </c>
      <c r="BN13" s="329">
        <v>265.73570000000001</v>
      </c>
      <c r="BO13" s="329">
        <v>274.99759999999998</v>
      </c>
      <c r="BP13" s="329">
        <v>276.16989999999998</v>
      </c>
      <c r="BQ13" s="329">
        <v>275.10270000000003</v>
      </c>
      <c r="BR13" s="329">
        <v>275.12119999999999</v>
      </c>
      <c r="BS13" s="329">
        <v>266.40710000000001</v>
      </c>
      <c r="BT13" s="329">
        <v>261.94130000000001</v>
      </c>
      <c r="BU13" s="329">
        <v>261.89819999999997</v>
      </c>
      <c r="BV13" s="329">
        <v>253.0325</v>
      </c>
    </row>
    <row r="14" spans="1:74" ht="11.1" customHeight="1" x14ac:dyDescent="0.2">
      <c r="A14" s="1" t="s">
        <v>536</v>
      </c>
      <c r="B14" s="10" t="s">
        <v>15</v>
      </c>
      <c r="C14" s="238">
        <v>205.65</v>
      </c>
      <c r="D14" s="238">
        <v>187.2</v>
      </c>
      <c r="E14" s="238">
        <v>207.07499999999999</v>
      </c>
      <c r="F14" s="238">
        <v>221.57499999999999</v>
      </c>
      <c r="G14" s="238">
        <v>237.1</v>
      </c>
      <c r="H14" s="238">
        <v>246.7</v>
      </c>
      <c r="I14" s="238">
        <v>234.5</v>
      </c>
      <c r="J14" s="238">
        <v>228.38</v>
      </c>
      <c r="K14" s="238">
        <v>232.65</v>
      </c>
      <c r="L14" s="238">
        <v>235.92</v>
      </c>
      <c r="M14" s="238">
        <v>229.5</v>
      </c>
      <c r="N14" s="238">
        <v>236.55</v>
      </c>
      <c r="O14" s="238">
        <v>245.84</v>
      </c>
      <c r="P14" s="238">
        <v>241.6</v>
      </c>
      <c r="Q14" s="238">
        <v>243.67500000000001</v>
      </c>
      <c r="R14" s="238">
        <v>252.75</v>
      </c>
      <c r="S14" s="238">
        <v>250.26</v>
      </c>
      <c r="T14" s="238">
        <v>246.02500000000001</v>
      </c>
      <c r="U14" s="238">
        <v>241.44</v>
      </c>
      <c r="V14" s="238">
        <v>249.4</v>
      </c>
      <c r="W14" s="238">
        <v>276.125</v>
      </c>
      <c r="X14" s="238">
        <v>262.10000000000002</v>
      </c>
      <c r="Y14" s="238">
        <v>267.75</v>
      </c>
      <c r="Z14" s="238">
        <v>259.375</v>
      </c>
      <c r="AA14" s="238">
        <v>267.12</v>
      </c>
      <c r="AB14" s="238">
        <v>270.47500000000002</v>
      </c>
      <c r="AC14" s="238">
        <v>270.89999999999998</v>
      </c>
      <c r="AD14" s="238">
        <v>287.32</v>
      </c>
      <c r="AE14" s="238">
        <v>298.67500000000001</v>
      </c>
      <c r="AF14" s="238">
        <v>296.95</v>
      </c>
      <c r="AG14" s="238">
        <v>292.77999999999997</v>
      </c>
      <c r="AH14" s="238">
        <v>291.42500000000001</v>
      </c>
      <c r="AI14" s="238">
        <v>291.47500000000002</v>
      </c>
      <c r="AJ14" s="238">
        <v>294.26</v>
      </c>
      <c r="AK14" s="238">
        <v>273.57499999999999</v>
      </c>
      <c r="AL14" s="238">
        <v>245.72</v>
      </c>
      <c r="AM14" s="238">
        <v>233.75</v>
      </c>
      <c r="AN14" s="238">
        <v>239.32499999999999</v>
      </c>
      <c r="AO14" s="238">
        <v>259.42500000000001</v>
      </c>
      <c r="AP14" s="238">
        <v>288.12</v>
      </c>
      <c r="AQ14" s="238">
        <v>294.625</v>
      </c>
      <c r="AR14" s="238">
        <v>280.35000000000002</v>
      </c>
      <c r="AS14" s="238">
        <v>282.32</v>
      </c>
      <c r="AT14" s="238">
        <v>270.67500000000001</v>
      </c>
      <c r="AU14" s="238">
        <v>268.14</v>
      </c>
      <c r="AV14" s="238">
        <v>272.39999999999998</v>
      </c>
      <c r="AW14" s="238">
        <v>269.32499999999999</v>
      </c>
      <c r="AX14" s="238">
        <v>264.5</v>
      </c>
      <c r="AY14" s="238">
        <v>263.55</v>
      </c>
      <c r="AZ14" s="329">
        <v>245.88509999999999</v>
      </c>
      <c r="BA14" s="329">
        <v>244.059</v>
      </c>
      <c r="BB14" s="329">
        <v>248.91990000000001</v>
      </c>
      <c r="BC14" s="329">
        <v>258.74250000000001</v>
      </c>
      <c r="BD14" s="329">
        <v>273.30799999999999</v>
      </c>
      <c r="BE14" s="329">
        <v>277.4187</v>
      </c>
      <c r="BF14" s="329">
        <v>280.4239</v>
      </c>
      <c r="BG14" s="329">
        <v>275.35129999999998</v>
      </c>
      <c r="BH14" s="329">
        <v>272.55720000000002</v>
      </c>
      <c r="BI14" s="329">
        <v>270.77280000000002</v>
      </c>
      <c r="BJ14" s="329">
        <v>266.1961</v>
      </c>
      <c r="BK14" s="329">
        <v>255.26310000000001</v>
      </c>
      <c r="BL14" s="329">
        <v>261.27850000000001</v>
      </c>
      <c r="BM14" s="329">
        <v>268.74439999999998</v>
      </c>
      <c r="BN14" s="329">
        <v>278.47309999999999</v>
      </c>
      <c r="BO14" s="329">
        <v>287.77659999999997</v>
      </c>
      <c r="BP14" s="329">
        <v>288.84350000000001</v>
      </c>
      <c r="BQ14" s="329">
        <v>287.97949999999997</v>
      </c>
      <c r="BR14" s="329">
        <v>288.06279999999998</v>
      </c>
      <c r="BS14" s="329">
        <v>279.46100000000001</v>
      </c>
      <c r="BT14" s="329">
        <v>275.19459999999998</v>
      </c>
      <c r="BU14" s="329">
        <v>275.30220000000003</v>
      </c>
      <c r="BV14" s="329">
        <v>266.61410000000001</v>
      </c>
    </row>
    <row r="15" spans="1:74" ht="11.1" customHeight="1" x14ac:dyDescent="0.2">
      <c r="A15" s="1"/>
      <c r="B15" s="10"/>
      <c r="C15" s="223"/>
      <c r="D15" s="223"/>
      <c r="E15" s="223"/>
      <c r="F15" s="223"/>
      <c r="G15" s="223"/>
      <c r="H15" s="223"/>
      <c r="I15" s="223"/>
      <c r="J15" s="223"/>
      <c r="K15" s="223"/>
      <c r="L15" s="223"/>
      <c r="M15" s="223"/>
      <c r="N15" s="223"/>
      <c r="O15" s="223"/>
      <c r="P15" s="223"/>
      <c r="Q15" s="223"/>
      <c r="R15" s="223"/>
      <c r="S15" s="223"/>
      <c r="T15" s="223"/>
      <c r="U15" s="223"/>
      <c r="V15" s="223"/>
      <c r="W15" s="223"/>
      <c r="X15" s="223"/>
      <c r="Y15" s="223"/>
      <c r="Z15" s="223"/>
      <c r="AA15" s="223"/>
      <c r="AB15" s="223"/>
      <c r="AC15" s="223"/>
      <c r="AD15" s="223"/>
      <c r="AE15" s="223"/>
      <c r="AF15" s="223"/>
      <c r="AG15" s="223"/>
      <c r="AH15" s="223"/>
      <c r="AI15" s="223"/>
      <c r="AJ15" s="223"/>
      <c r="AK15" s="223"/>
      <c r="AL15" s="223"/>
      <c r="AM15" s="223"/>
      <c r="AN15" s="223"/>
      <c r="AO15" s="223"/>
      <c r="AP15" s="223"/>
      <c r="AQ15" s="223"/>
      <c r="AR15" s="223"/>
      <c r="AS15" s="223"/>
      <c r="AT15" s="223"/>
      <c r="AU15" s="223"/>
      <c r="AV15" s="223"/>
      <c r="AW15" s="223"/>
      <c r="AX15" s="223"/>
      <c r="AY15" s="223"/>
      <c r="AZ15" s="392"/>
      <c r="BA15" s="392"/>
      <c r="BB15" s="392"/>
      <c r="BC15" s="392"/>
      <c r="BD15" s="392"/>
      <c r="BE15" s="392"/>
      <c r="BF15" s="392"/>
      <c r="BG15" s="392"/>
      <c r="BH15" s="392"/>
      <c r="BI15" s="392"/>
      <c r="BJ15" s="392"/>
      <c r="BK15" s="392"/>
      <c r="BL15" s="392"/>
      <c r="BM15" s="392"/>
      <c r="BN15" s="392"/>
      <c r="BO15" s="392"/>
      <c r="BP15" s="392"/>
      <c r="BQ15" s="392"/>
      <c r="BR15" s="392"/>
      <c r="BS15" s="392"/>
      <c r="BT15" s="392"/>
      <c r="BU15" s="392"/>
      <c r="BV15" s="392"/>
    </row>
    <row r="16" spans="1:74" ht="11.1" customHeight="1" x14ac:dyDescent="0.2">
      <c r="A16" s="1"/>
      <c r="B16" s="7" t="s">
        <v>767</v>
      </c>
      <c r="C16" s="225"/>
      <c r="D16" s="225"/>
      <c r="E16" s="225"/>
      <c r="F16" s="225"/>
      <c r="G16" s="225"/>
      <c r="H16" s="225"/>
      <c r="I16" s="225"/>
      <c r="J16" s="225"/>
      <c r="K16" s="225"/>
      <c r="L16" s="225"/>
      <c r="M16" s="225"/>
      <c r="N16" s="225"/>
      <c r="O16" s="225"/>
      <c r="P16" s="225"/>
      <c r="Q16" s="225"/>
      <c r="R16" s="225"/>
      <c r="S16" s="225"/>
      <c r="T16" s="225"/>
      <c r="U16" s="225"/>
      <c r="V16" s="225"/>
      <c r="W16" s="225"/>
      <c r="X16" s="225"/>
      <c r="Y16" s="225"/>
      <c r="Z16" s="225"/>
      <c r="AA16" s="225"/>
      <c r="AB16" s="225"/>
      <c r="AC16" s="225"/>
      <c r="AD16" s="225"/>
      <c r="AE16" s="225"/>
      <c r="AF16" s="225"/>
      <c r="AG16" s="225"/>
      <c r="AH16" s="225"/>
      <c r="AI16" s="225"/>
      <c r="AJ16" s="225"/>
      <c r="AK16" s="225"/>
      <c r="AL16" s="225"/>
      <c r="AM16" s="225"/>
      <c r="AN16" s="225"/>
      <c r="AO16" s="225"/>
      <c r="AP16" s="225"/>
      <c r="AQ16" s="225"/>
      <c r="AR16" s="225"/>
      <c r="AS16" s="225"/>
      <c r="AT16" s="225"/>
      <c r="AU16" s="225"/>
      <c r="AV16" s="225"/>
      <c r="AW16" s="225"/>
      <c r="AX16" s="225"/>
      <c r="AY16" s="225"/>
      <c r="AZ16" s="393"/>
      <c r="BA16" s="393"/>
      <c r="BB16" s="393"/>
      <c r="BC16" s="393"/>
      <c r="BD16" s="393"/>
      <c r="BE16" s="393"/>
      <c r="BF16" s="393"/>
      <c r="BG16" s="393"/>
      <c r="BH16" s="393"/>
      <c r="BI16" s="393"/>
      <c r="BJ16" s="393"/>
      <c r="BK16" s="393"/>
      <c r="BL16" s="393"/>
      <c r="BM16" s="393"/>
      <c r="BN16" s="393"/>
      <c r="BO16" s="393"/>
      <c r="BP16" s="393"/>
      <c r="BQ16" s="393"/>
      <c r="BR16" s="393"/>
      <c r="BS16" s="393"/>
      <c r="BT16" s="393"/>
      <c r="BU16" s="393"/>
      <c r="BV16" s="393"/>
    </row>
    <row r="17" spans="1:74" ht="11.1" customHeight="1" x14ac:dyDescent="0.2">
      <c r="A17" s="1"/>
      <c r="B17" s="7" t="s">
        <v>118</v>
      </c>
      <c r="C17" s="226"/>
      <c r="D17" s="226"/>
      <c r="E17" s="226"/>
      <c r="F17" s="226"/>
      <c r="G17" s="226"/>
      <c r="H17" s="226"/>
      <c r="I17" s="226"/>
      <c r="J17" s="226"/>
      <c r="K17" s="226"/>
      <c r="L17" s="226"/>
      <c r="M17" s="226"/>
      <c r="N17" s="226"/>
      <c r="O17" s="226"/>
      <c r="P17" s="226"/>
      <c r="Q17" s="226"/>
      <c r="R17" s="226"/>
      <c r="S17" s="226"/>
      <c r="T17" s="226"/>
      <c r="U17" s="226"/>
      <c r="V17" s="226"/>
      <c r="W17" s="226"/>
      <c r="X17" s="226"/>
      <c r="Y17" s="226"/>
      <c r="Z17" s="226"/>
      <c r="AA17" s="226"/>
      <c r="AB17" s="226"/>
      <c r="AC17" s="226"/>
      <c r="AD17" s="226"/>
      <c r="AE17" s="226"/>
      <c r="AF17" s="226"/>
      <c r="AG17" s="226"/>
      <c r="AH17" s="226"/>
      <c r="AI17" s="226"/>
      <c r="AJ17" s="226"/>
      <c r="AK17" s="226"/>
      <c r="AL17" s="226"/>
      <c r="AM17" s="226"/>
      <c r="AN17" s="226"/>
      <c r="AO17" s="226"/>
      <c r="AP17" s="226"/>
      <c r="AQ17" s="226"/>
      <c r="AR17" s="226"/>
      <c r="AS17" s="226"/>
      <c r="AT17" s="226"/>
      <c r="AU17" s="226"/>
      <c r="AV17" s="226"/>
      <c r="AW17" s="226"/>
      <c r="AX17" s="226"/>
      <c r="AY17" s="226"/>
      <c r="AZ17" s="394"/>
      <c r="BA17" s="394"/>
      <c r="BB17" s="394"/>
      <c r="BC17" s="394"/>
      <c r="BD17" s="394"/>
      <c r="BE17" s="394"/>
      <c r="BF17" s="394"/>
      <c r="BG17" s="394"/>
      <c r="BH17" s="394"/>
      <c r="BI17" s="394"/>
      <c r="BJ17" s="394"/>
      <c r="BK17" s="394"/>
      <c r="BL17" s="394"/>
      <c r="BM17" s="394"/>
      <c r="BN17" s="394"/>
      <c r="BO17" s="394"/>
      <c r="BP17" s="394"/>
      <c r="BQ17" s="394"/>
      <c r="BR17" s="394"/>
      <c r="BS17" s="394"/>
      <c r="BT17" s="394"/>
      <c r="BU17" s="394"/>
      <c r="BV17" s="394"/>
    </row>
    <row r="18" spans="1:74" ht="11.1" customHeight="1" x14ac:dyDescent="0.2">
      <c r="A18" s="1" t="s">
        <v>498</v>
      </c>
      <c r="B18" s="183" t="s">
        <v>429</v>
      </c>
      <c r="C18" s="68">
        <v>70.308999999999997</v>
      </c>
      <c r="D18" s="68">
        <v>71.066000000000003</v>
      </c>
      <c r="E18" s="68">
        <v>65.92</v>
      </c>
      <c r="F18" s="68">
        <v>69.090999999999994</v>
      </c>
      <c r="G18" s="68">
        <v>69.707999999999998</v>
      </c>
      <c r="H18" s="68">
        <v>73.138000000000005</v>
      </c>
      <c r="I18" s="68">
        <v>72.616</v>
      </c>
      <c r="J18" s="68">
        <v>65.183999999999997</v>
      </c>
      <c r="K18" s="68">
        <v>58.841999999999999</v>
      </c>
      <c r="L18" s="68">
        <v>60.975000000000001</v>
      </c>
      <c r="M18" s="68">
        <v>63.052</v>
      </c>
      <c r="N18" s="68">
        <v>65.379000000000005</v>
      </c>
      <c r="O18" s="68">
        <v>74.582999999999998</v>
      </c>
      <c r="P18" s="68">
        <v>72.956999999999994</v>
      </c>
      <c r="Q18" s="68">
        <v>65.468999999999994</v>
      </c>
      <c r="R18" s="68">
        <v>68.481999999999999</v>
      </c>
      <c r="S18" s="68">
        <v>70.683999999999997</v>
      </c>
      <c r="T18" s="68">
        <v>67.745000000000005</v>
      </c>
      <c r="U18" s="68">
        <v>64.144000000000005</v>
      </c>
      <c r="V18" s="68">
        <v>60.66</v>
      </c>
      <c r="W18" s="68">
        <v>59.006999999999998</v>
      </c>
      <c r="X18" s="68">
        <v>54.456000000000003</v>
      </c>
      <c r="Y18" s="68">
        <v>58.906999999999996</v>
      </c>
      <c r="Z18" s="68">
        <v>60.642000000000003</v>
      </c>
      <c r="AA18" s="68">
        <v>65.037000000000006</v>
      </c>
      <c r="AB18" s="68">
        <v>63.106000000000002</v>
      </c>
      <c r="AC18" s="68">
        <v>58.372</v>
      </c>
      <c r="AD18" s="68">
        <v>64.718000000000004</v>
      </c>
      <c r="AE18" s="68">
        <v>68.311000000000007</v>
      </c>
      <c r="AF18" s="68">
        <v>66.777000000000001</v>
      </c>
      <c r="AG18" s="68">
        <v>64.870999999999995</v>
      </c>
      <c r="AH18" s="68">
        <v>66.650999999999996</v>
      </c>
      <c r="AI18" s="68">
        <v>70.203999999999994</v>
      </c>
      <c r="AJ18" s="68">
        <v>66.430000000000007</v>
      </c>
      <c r="AK18" s="68">
        <v>60.886000000000003</v>
      </c>
      <c r="AL18" s="68">
        <v>62.893999999999998</v>
      </c>
      <c r="AM18" s="68">
        <v>72.135999999999996</v>
      </c>
      <c r="AN18" s="68">
        <v>65.798000000000002</v>
      </c>
      <c r="AO18" s="68">
        <v>62.418999999999997</v>
      </c>
      <c r="AP18" s="68">
        <v>60.738999999999997</v>
      </c>
      <c r="AQ18" s="68">
        <v>65.691000000000003</v>
      </c>
      <c r="AR18" s="68">
        <v>59.728000000000002</v>
      </c>
      <c r="AS18" s="68">
        <v>61.075000000000003</v>
      </c>
      <c r="AT18" s="68">
        <v>65.227000000000004</v>
      </c>
      <c r="AU18" s="68">
        <v>64.927999999999997</v>
      </c>
      <c r="AV18" s="68">
        <v>60.24</v>
      </c>
      <c r="AW18" s="68">
        <v>61.207999999999998</v>
      </c>
      <c r="AX18" s="68">
        <v>64.603999999999999</v>
      </c>
      <c r="AY18" s="68">
        <v>67.038909032000007</v>
      </c>
      <c r="AZ18" s="325">
        <v>65.111599999999996</v>
      </c>
      <c r="BA18" s="325">
        <v>60.273470000000003</v>
      </c>
      <c r="BB18" s="325">
        <v>57.97269</v>
      </c>
      <c r="BC18" s="325">
        <v>58.889510000000001</v>
      </c>
      <c r="BD18" s="325">
        <v>59.9313</v>
      </c>
      <c r="BE18" s="325">
        <v>58.660040000000002</v>
      </c>
      <c r="BF18" s="325">
        <v>58.138129999999997</v>
      </c>
      <c r="BG18" s="325">
        <v>57.881929999999997</v>
      </c>
      <c r="BH18" s="325">
        <v>55.582839999999997</v>
      </c>
      <c r="BI18" s="325">
        <v>57.407089999999997</v>
      </c>
      <c r="BJ18" s="325">
        <v>62.051659999999998</v>
      </c>
      <c r="BK18" s="325">
        <v>66.246229999999997</v>
      </c>
      <c r="BL18" s="325">
        <v>69.629400000000004</v>
      </c>
      <c r="BM18" s="325">
        <v>66.571830000000006</v>
      </c>
      <c r="BN18" s="325">
        <v>64.188010000000006</v>
      </c>
      <c r="BO18" s="325">
        <v>64.921310000000005</v>
      </c>
      <c r="BP18" s="325">
        <v>66.524439999999998</v>
      </c>
      <c r="BQ18" s="325">
        <v>65.644440000000003</v>
      </c>
      <c r="BR18" s="325">
        <v>63.147269999999999</v>
      </c>
      <c r="BS18" s="325">
        <v>61.74391</v>
      </c>
      <c r="BT18" s="325">
        <v>60.837130000000002</v>
      </c>
      <c r="BU18" s="325">
        <v>63.579770000000003</v>
      </c>
      <c r="BV18" s="325">
        <v>67.260379999999998</v>
      </c>
    </row>
    <row r="19" spans="1:74" ht="11.1" customHeight="1" x14ac:dyDescent="0.2">
      <c r="A19" s="1" t="s">
        <v>499</v>
      </c>
      <c r="B19" s="183" t="s">
        <v>430</v>
      </c>
      <c r="C19" s="68">
        <v>62.335999999999999</v>
      </c>
      <c r="D19" s="68">
        <v>60.365000000000002</v>
      </c>
      <c r="E19" s="68">
        <v>57.094000000000001</v>
      </c>
      <c r="F19" s="68">
        <v>54.581000000000003</v>
      </c>
      <c r="G19" s="68">
        <v>54.210999999999999</v>
      </c>
      <c r="H19" s="68">
        <v>53.898000000000003</v>
      </c>
      <c r="I19" s="68">
        <v>51.933</v>
      </c>
      <c r="J19" s="68">
        <v>51.959000000000003</v>
      </c>
      <c r="K19" s="68">
        <v>51.100999999999999</v>
      </c>
      <c r="L19" s="68">
        <v>49.811</v>
      </c>
      <c r="M19" s="68">
        <v>50.31</v>
      </c>
      <c r="N19" s="68">
        <v>53.228999999999999</v>
      </c>
      <c r="O19" s="68">
        <v>60.494</v>
      </c>
      <c r="P19" s="68">
        <v>60.249000000000002</v>
      </c>
      <c r="Q19" s="68">
        <v>57.338999999999999</v>
      </c>
      <c r="R19" s="68">
        <v>56.828000000000003</v>
      </c>
      <c r="S19" s="68">
        <v>55.45</v>
      </c>
      <c r="T19" s="68">
        <v>53.587000000000003</v>
      </c>
      <c r="U19" s="68">
        <v>53.143999999999998</v>
      </c>
      <c r="V19" s="68">
        <v>51.524999999999999</v>
      </c>
      <c r="W19" s="68">
        <v>50.366</v>
      </c>
      <c r="X19" s="68">
        <v>45.863</v>
      </c>
      <c r="Y19" s="68">
        <v>47.896999999999998</v>
      </c>
      <c r="Z19" s="68">
        <v>52.209000000000003</v>
      </c>
      <c r="AA19" s="68">
        <v>57.692</v>
      </c>
      <c r="AB19" s="68">
        <v>60.232999999999997</v>
      </c>
      <c r="AC19" s="68">
        <v>57.183</v>
      </c>
      <c r="AD19" s="68">
        <v>57.2</v>
      </c>
      <c r="AE19" s="68">
        <v>53.886000000000003</v>
      </c>
      <c r="AF19" s="68">
        <v>53.488</v>
      </c>
      <c r="AG19" s="68">
        <v>53.406999999999996</v>
      </c>
      <c r="AH19" s="68">
        <v>53.040999999999997</v>
      </c>
      <c r="AI19" s="68">
        <v>53.164000000000001</v>
      </c>
      <c r="AJ19" s="68">
        <v>47.779000000000003</v>
      </c>
      <c r="AK19" s="68">
        <v>49.088000000000001</v>
      </c>
      <c r="AL19" s="68">
        <v>56.136000000000003</v>
      </c>
      <c r="AM19" s="68">
        <v>60.405000000000001</v>
      </c>
      <c r="AN19" s="68">
        <v>58.470999999999997</v>
      </c>
      <c r="AO19" s="68">
        <v>53.856999999999999</v>
      </c>
      <c r="AP19" s="68">
        <v>51.069000000000003</v>
      </c>
      <c r="AQ19" s="68">
        <v>47.38</v>
      </c>
      <c r="AR19" s="68">
        <v>49.584000000000003</v>
      </c>
      <c r="AS19" s="68">
        <v>50.218000000000004</v>
      </c>
      <c r="AT19" s="68">
        <v>51.274000000000001</v>
      </c>
      <c r="AU19" s="68">
        <v>50.95</v>
      </c>
      <c r="AV19" s="68">
        <v>47.134999999999998</v>
      </c>
      <c r="AW19" s="68">
        <v>49.234999999999999</v>
      </c>
      <c r="AX19" s="68">
        <v>55.085000000000001</v>
      </c>
      <c r="AY19" s="68">
        <v>58.718332580999999</v>
      </c>
      <c r="AZ19" s="325">
        <v>58.000950000000003</v>
      </c>
      <c r="BA19" s="325">
        <v>54.719119999999997</v>
      </c>
      <c r="BB19" s="325">
        <v>52.233350000000002</v>
      </c>
      <c r="BC19" s="325">
        <v>49.331470000000003</v>
      </c>
      <c r="BD19" s="325">
        <v>50.34545</v>
      </c>
      <c r="BE19" s="325">
        <v>49.789110000000001</v>
      </c>
      <c r="BF19" s="325">
        <v>49.196170000000002</v>
      </c>
      <c r="BG19" s="325">
        <v>49.364159999999998</v>
      </c>
      <c r="BH19" s="325">
        <v>47.402850000000001</v>
      </c>
      <c r="BI19" s="325">
        <v>48.395359999999997</v>
      </c>
      <c r="BJ19" s="325">
        <v>51.399850000000001</v>
      </c>
      <c r="BK19" s="325">
        <v>55.294550000000001</v>
      </c>
      <c r="BL19" s="325">
        <v>56.80592</v>
      </c>
      <c r="BM19" s="325">
        <v>54.192729999999997</v>
      </c>
      <c r="BN19" s="325">
        <v>52.70919</v>
      </c>
      <c r="BO19" s="325">
        <v>52.014490000000002</v>
      </c>
      <c r="BP19" s="325">
        <v>52.644930000000002</v>
      </c>
      <c r="BQ19" s="325">
        <v>52.120289999999997</v>
      </c>
      <c r="BR19" s="325">
        <v>50.986220000000003</v>
      </c>
      <c r="BS19" s="325">
        <v>52.466439999999999</v>
      </c>
      <c r="BT19" s="325">
        <v>49.598370000000003</v>
      </c>
      <c r="BU19" s="325">
        <v>49.277380000000001</v>
      </c>
      <c r="BV19" s="325">
        <v>50.338590000000003</v>
      </c>
    </row>
    <row r="20" spans="1:74" ht="11.1" customHeight="1" x14ac:dyDescent="0.2">
      <c r="A20" s="1" t="s">
        <v>500</v>
      </c>
      <c r="B20" s="183" t="s">
        <v>431</v>
      </c>
      <c r="C20" s="68">
        <v>86.569000000000003</v>
      </c>
      <c r="D20" s="68">
        <v>83.823999999999998</v>
      </c>
      <c r="E20" s="68">
        <v>82.876999999999995</v>
      </c>
      <c r="F20" s="68">
        <v>82.477000000000004</v>
      </c>
      <c r="G20" s="68">
        <v>82.111000000000004</v>
      </c>
      <c r="H20" s="68">
        <v>80.28</v>
      </c>
      <c r="I20" s="68">
        <v>79.007000000000005</v>
      </c>
      <c r="J20" s="68">
        <v>78.138000000000005</v>
      </c>
      <c r="K20" s="68">
        <v>83.221000000000004</v>
      </c>
      <c r="L20" s="68">
        <v>79.302000000000007</v>
      </c>
      <c r="M20" s="68">
        <v>82.506</v>
      </c>
      <c r="N20" s="68">
        <v>82.783000000000001</v>
      </c>
      <c r="O20" s="68">
        <v>86.447000000000003</v>
      </c>
      <c r="P20" s="68">
        <v>81.206999999999994</v>
      </c>
      <c r="Q20" s="68">
        <v>79.147999999999996</v>
      </c>
      <c r="R20" s="68">
        <v>80.278999999999996</v>
      </c>
      <c r="S20" s="68">
        <v>81.254000000000005</v>
      </c>
      <c r="T20" s="68">
        <v>82.403999999999996</v>
      </c>
      <c r="U20" s="68">
        <v>81.641999999999996</v>
      </c>
      <c r="V20" s="68">
        <v>80.844999999999999</v>
      </c>
      <c r="W20" s="68">
        <v>77.695999999999998</v>
      </c>
      <c r="X20" s="68">
        <v>80.370999999999995</v>
      </c>
      <c r="Y20" s="68">
        <v>80.144000000000005</v>
      </c>
      <c r="Z20" s="68">
        <v>83.304000000000002</v>
      </c>
      <c r="AA20" s="68">
        <v>84.108000000000004</v>
      </c>
      <c r="AB20" s="68">
        <v>87.947999999999993</v>
      </c>
      <c r="AC20" s="68">
        <v>84.445999999999998</v>
      </c>
      <c r="AD20" s="68">
        <v>80.048000000000002</v>
      </c>
      <c r="AE20" s="68">
        <v>82.352999999999994</v>
      </c>
      <c r="AF20" s="68">
        <v>82.534000000000006</v>
      </c>
      <c r="AG20" s="68">
        <v>78.759</v>
      </c>
      <c r="AH20" s="68">
        <v>80.692999999999998</v>
      </c>
      <c r="AI20" s="68">
        <v>80.802999999999997</v>
      </c>
      <c r="AJ20" s="68">
        <v>84.022999999999996</v>
      </c>
      <c r="AK20" s="68">
        <v>84.421999999999997</v>
      </c>
      <c r="AL20" s="68">
        <v>90.756</v>
      </c>
      <c r="AM20" s="68">
        <v>88.707999999999998</v>
      </c>
      <c r="AN20" s="68">
        <v>88.198999999999998</v>
      </c>
      <c r="AO20" s="68">
        <v>82.531000000000006</v>
      </c>
      <c r="AP20" s="68">
        <v>83.995000000000005</v>
      </c>
      <c r="AQ20" s="68">
        <v>84.48</v>
      </c>
      <c r="AR20" s="68">
        <v>82.403999999999996</v>
      </c>
      <c r="AS20" s="68">
        <v>84.76</v>
      </c>
      <c r="AT20" s="68">
        <v>77.528999999999996</v>
      </c>
      <c r="AU20" s="68">
        <v>81.53</v>
      </c>
      <c r="AV20" s="68">
        <v>83.19</v>
      </c>
      <c r="AW20" s="68">
        <v>84.814999999999998</v>
      </c>
      <c r="AX20" s="68">
        <v>90.968999999999994</v>
      </c>
      <c r="AY20" s="68">
        <v>93.892960645000002</v>
      </c>
      <c r="AZ20" s="325">
        <v>89.215630000000004</v>
      </c>
      <c r="BA20" s="325">
        <v>86.779150000000001</v>
      </c>
      <c r="BB20" s="325">
        <v>84.358019999999996</v>
      </c>
      <c r="BC20" s="325">
        <v>84.369209999999995</v>
      </c>
      <c r="BD20" s="325">
        <v>83.345240000000004</v>
      </c>
      <c r="BE20" s="325">
        <v>83.014939999999996</v>
      </c>
      <c r="BF20" s="325">
        <v>80.731790000000004</v>
      </c>
      <c r="BG20" s="325">
        <v>81.13991</v>
      </c>
      <c r="BH20" s="325">
        <v>80.336730000000003</v>
      </c>
      <c r="BI20" s="325">
        <v>83.814459999999997</v>
      </c>
      <c r="BJ20" s="325">
        <v>85.263769999999994</v>
      </c>
      <c r="BK20" s="325">
        <v>87.952479999999994</v>
      </c>
      <c r="BL20" s="325">
        <v>86.98621</v>
      </c>
      <c r="BM20" s="325">
        <v>88.004300000000001</v>
      </c>
      <c r="BN20" s="325">
        <v>86.435929999999999</v>
      </c>
      <c r="BO20" s="325">
        <v>86.231480000000005</v>
      </c>
      <c r="BP20" s="325">
        <v>86.32159</v>
      </c>
      <c r="BQ20" s="325">
        <v>87.344710000000006</v>
      </c>
      <c r="BR20" s="325">
        <v>85.175659999999993</v>
      </c>
      <c r="BS20" s="325">
        <v>86.302139999999994</v>
      </c>
      <c r="BT20" s="325">
        <v>85.327479999999994</v>
      </c>
      <c r="BU20" s="325">
        <v>88.231530000000006</v>
      </c>
      <c r="BV20" s="325">
        <v>89.781750000000002</v>
      </c>
    </row>
    <row r="21" spans="1:74" ht="11.1" customHeight="1" x14ac:dyDescent="0.2">
      <c r="A21" s="1" t="s">
        <v>501</v>
      </c>
      <c r="B21" s="183" t="s">
        <v>432</v>
      </c>
      <c r="C21" s="68">
        <v>8.0009999999999994</v>
      </c>
      <c r="D21" s="68">
        <v>8.3789999999999996</v>
      </c>
      <c r="E21" s="68">
        <v>8.3859999999999992</v>
      </c>
      <c r="F21" s="68">
        <v>7.6059999999999999</v>
      </c>
      <c r="G21" s="68">
        <v>7.5670000000000002</v>
      </c>
      <c r="H21" s="68">
        <v>7.444</v>
      </c>
      <c r="I21" s="68">
        <v>7.4180000000000001</v>
      </c>
      <c r="J21" s="68">
        <v>6.8330000000000002</v>
      </c>
      <c r="K21" s="68">
        <v>6.9370000000000003</v>
      </c>
      <c r="L21" s="68">
        <v>7.2949999999999999</v>
      </c>
      <c r="M21" s="68">
        <v>8.0960000000000001</v>
      </c>
      <c r="N21" s="68">
        <v>7.91</v>
      </c>
      <c r="O21" s="68">
        <v>8.6150000000000002</v>
      </c>
      <c r="P21" s="68">
        <v>8.4559999999999995</v>
      </c>
      <c r="Q21" s="68">
        <v>7.94</v>
      </c>
      <c r="R21" s="68">
        <v>7.8090000000000002</v>
      </c>
      <c r="S21" s="68">
        <v>7.665</v>
      </c>
      <c r="T21" s="68">
        <v>7.0209999999999999</v>
      </c>
      <c r="U21" s="68">
        <v>6.6959999999999997</v>
      </c>
      <c r="V21" s="68">
        <v>6.5069999999999997</v>
      </c>
      <c r="W21" s="68">
        <v>6.8940000000000001</v>
      </c>
      <c r="X21" s="68">
        <v>7.08</v>
      </c>
      <c r="Y21" s="68">
        <v>7.1120000000000001</v>
      </c>
      <c r="Z21" s="68">
        <v>7.5579999999999998</v>
      </c>
      <c r="AA21" s="68">
        <v>7.65</v>
      </c>
      <c r="AB21" s="68">
        <v>8.4</v>
      </c>
      <c r="AC21" s="68">
        <v>7.7110000000000003</v>
      </c>
      <c r="AD21" s="68">
        <v>7.17</v>
      </c>
      <c r="AE21" s="68">
        <v>6.7930000000000001</v>
      </c>
      <c r="AF21" s="68">
        <v>7.2750000000000004</v>
      </c>
      <c r="AG21" s="68">
        <v>6.9660000000000002</v>
      </c>
      <c r="AH21" s="68">
        <v>6.4059999999999997</v>
      </c>
      <c r="AI21" s="68">
        <v>6.9980000000000002</v>
      </c>
      <c r="AJ21" s="68">
        <v>6.8159999999999998</v>
      </c>
      <c r="AK21" s="68">
        <v>6.9390000000000001</v>
      </c>
      <c r="AL21" s="68">
        <v>7.3239999999999998</v>
      </c>
      <c r="AM21" s="68">
        <v>7.4729999999999999</v>
      </c>
      <c r="AN21" s="68">
        <v>7.3920000000000003</v>
      </c>
      <c r="AO21" s="68">
        <v>6.86</v>
      </c>
      <c r="AP21" s="68">
        <v>6.516</v>
      </c>
      <c r="AQ21" s="68">
        <v>7.2229999999999999</v>
      </c>
      <c r="AR21" s="68">
        <v>7.4569999999999999</v>
      </c>
      <c r="AS21" s="68">
        <v>7.4349999999999996</v>
      </c>
      <c r="AT21" s="68">
        <v>7.4370000000000003</v>
      </c>
      <c r="AU21" s="68">
        <v>7.6509999999999998</v>
      </c>
      <c r="AV21" s="68">
        <v>6.6660000000000004</v>
      </c>
      <c r="AW21" s="68">
        <v>7.3140000000000001</v>
      </c>
      <c r="AX21" s="68">
        <v>8.3049999999999997</v>
      </c>
      <c r="AY21" s="68">
        <v>9.3190547419000005</v>
      </c>
      <c r="AZ21" s="325">
        <v>8.4650730000000003</v>
      </c>
      <c r="BA21" s="325">
        <v>7.9886509999999999</v>
      </c>
      <c r="BB21" s="325">
        <v>7.5926640000000001</v>
      </c>
      <c r="BC21" s="325">
        <v>7.3862360000000002</v>
      </c>
      <c r="BD21" s="325">
        <v>7.4129500000000004</v>
      </c>
      <c r="BE21" s="325">
        <v>7.4157789999999997</v>
      </c>
      <c r="BF21" s="325">
        <v>6.8676640000000004</v>
      </c>
      <c r="BG21" s="325">
        <v>6.8528760000000002</v>
      </c>
      <c r="BH21" s="325">
        <v>6.8275649999999999</v>
      </c>
      <c r="BI21" s="325">
        <v>7.3967029999999996</v>
      </c>
      <c r="BJ21" s="325">
        <v>7.2152620000000001</v>
      </c>
      <c r="BK21" s="325">
        <v>7.5369000000000002</v>
      </c>
      <c r="BL21" s="325">
        <v>7.6664859999999999</v>
      </c>
      <c r="BM21" s="325">
        <v>7.598846</v>
      </c>
      <c r="BN21" s="325">
        <v>7.3105399999999996</v>
      </c>
      <c r="BO21" s="325">
        <v>7.4071389999999999</v>
      </c>
      <c r="BP21" s="325">
        <v>7.6994170000000004</v>
      </c>
      <c r="BQ21" s="325">
        <v>7.3268810000000002</v>
      </c>
      <c r="BR21" s="325">
        <v>7.2924129999999998</v>
      </c>
      <c r="BS21" s="325">
        <v>7.4222770000000002</v>
      </c>
      <c r="BT21" s="325">
        <v>7.5221260000000001</v>
      </c>
      <c r="BU21" s="325">
        <v>8.0283429999999996</v>
      </c>
      <c r="BV21" s="325">
        <v>7.8359569999999996</v>
      </c>
    </row>
    <row r="22" spans="1:74" ht="11.1" customHeight="1" x14ac:dyDescent="0.2">
      <c r="A22" s="1" t="s">
        <v>502</v>
      </c>
      <c r="B22" s="183" t="s">
        <v>433</v>
      </c>
      <c r="C22" s="68">
        <v>34.433</v>
      </c>
      <c r="D22" s="68">
        <v>32.585000000000001</v>
      </c>
      <c r="E22" s="68">
        <v>29.439</v>
      </c>
      <c r="F22" s="68">
        <v>29.724</v>
      </c>
      <c r="G22" s="68">
        <v>29.812000000000001</v>
      </c>
      <c r="H22" s="68">
        <v>27.902000000000001</v>
      </c>
      <c r="I22" s="68">
        <v>29.957999999999998</v>
      </c>
      <c r="J22" s="68">
        <v>28.297000000000001</v>
      </c>
      <c r="K22" s="68">
        <v>27.596</v>
      </c>
      <c r="L22" s="68">
        <v>28.210999999999999</v>
      </c>
      <c r="M22" s="68">
        <v>29.878</v>
      </c>
      <c r="N22" s="68">
        <v>29.286000000000001</v>
      </c>
      <c r="O22" s="68">
        <v>30.97</v>
      </c>
      <c r="P22" s="68">
        <v>30.765999999999998</v>
      </c>
      <c r="Q22" s="68">
        <v>29.661999999999999</v>
      </c>
      <c r="R22" s="68">
        <v>30.113</v>
      </c>
      <c r="S22" s="68">
        <v>27.431000000000001</v>
      </c>
      <c r="T22" s="68">
        <v>27.66</v>
      </c>
      <c r="U22" s="68">
        <v>27.233000000000001</v>
      </c>
      <c r="V22" s="68">
        <v>27.251000000000001</v>
      </c>
      <c r="W22" s="68">
        <v>29.241</v>
      </c>
      <c r="X22" s="68">
        <v>28.126000000000001</v>
      </c>
      <c r="Y22" s="68">
        <v>30.858000000000001</v>
      </c>
      <c r="Z22" s="68">
        <v>33.103000000000002</v>
      </c>
      <c r="AA22" s="68">
        <v>34.4</v>
      </c>
      <c r="AB22" s="68">
        <v>33.561999999999998</v>
      </c>
      <c r="AC22" s="68">
        <v>31.957999999999998</v>
      </c>
      <c r="AD22" s="68">
        <v>31.009</v>
      </c>
      <c r="AE22" s="68">
        <v>31.544</v>
      </c>
      <c r="AF22" s="68">
        <v>30.641999999999999</v>
      </c>
      <c r="AG22" s="68">
        <v>30.29</v>
      </c>
      <c r="AH22" s="68">
        <v>29.510999999999999</v>
      </c>
      <c r="AI22" s="68">
        <v>28.800999999999998</v>
      </c>
      <c r="AJ22" s="68">
        <v>27.623999999999999</v>
      </c>
      <c r="AK22" s="68">
        <v>28.901</v>
      </c>
      <c r="AL22" s="68">
        <v>29.39</v>
      </c>
      <c r="AM22" s="68">
        <v>32.603999999999999</v>
      </c>
      <c r="AN22" s="68">
        <v>31.507000000000001</v>
      </c>
      <c r="AO22" s="68">
        <v>30.385000000000002</v>
      </c>
      <c r="AP22" s="68">
        <v>27.928999999999998</v>
      </c>
      <c r="AQ22" s="68">
        <v>30.943000000000001</v>
      </c>
      <c r="AR22" s="68">
        <v>30.556999999999999</v>
      </c>
      <c r="AS22" s="68">
        <v>31.756</v>
      </c>
      <c r="AT22" s="68">
        <v>28.98</v>
      </c>
      <c r="AU22" s="68">
        <v>26.824999999999999</v>
      </c>
      <c r="AV22" s="68">
        <v>27.420999999999999</v>
      </c>
      <c r="AW22" s="68">
        <v>31.103999999999999</v>
      </c>
      <c r="AX22" s="68">
        <v>32.646000000000001</v>
      </c>
      <c r="AY22" s="68">
        <v>32.221279031999998</v>
      </c>
      <c r="AZ22" s="325">
        <v>31.172139999999999</v>
      </c>
      <c r="BA22" s="325">
        <v>29.83954</v>
      </c>
      <c r="BB22" s="325">
        <v>28.614090000000001</v>
      </c>
      <c r="BC22" s="325">
        <v>28.186109999999999</v>
      </c>
      <c r="BD22" s="325">
        <v>28.689990000000002</v>
      </c>
      <c r="BE22" s="325">
        <v>28.796130000000002</v>
      </c>
      <c r="BF22" s="325">
        <v>28.69557</v>
      </c>
      <c r="BG22" s="325">
        <v>29.062270000000002</v>
      </c>
      <c r="BH22" s="325">
        <v>28.811640000000001</v>
      </c>
      <c r="BI22" s="325">
        <v>30.29402</v>
      </c>
      <c r="BJ22" s="325">
        <v>31.835920000000002</v>
      </c>
      <c r="BK22" s="325">
        <v>33.374020000000002</v>
      </c>
      <c r="BL22" s="325">
        <v>31.87059</v>
      </c>
      <c r="BM22" s="325">
        <v>30.25788</v>
      </c>
      <c r="BN22" s="325">
        <v>28.947679999999998</v>
      </c>
      <c r="BO22" s="325">
        <v>28.356940000000002</v>
      </c>
      <c r="BP22" s="325">
        <v>28.707059999999998</v>
      </c>
      <c r="BQ22" s="325">
        <v>28.86112</v>
      </c>
      <c r="BR22" s="325">
        <v>28.665890000000001</v>
      </c>
      <c r="BS22" s="325">
        <v>29.067029999999999</v>
      </c>
      <c r="BT22" s="325">
        <v>28.912769999999998</v>
      </c>
      <c r="BU22" s="325">
        <v>30.408200000000001</v>
      </c>
      <c r="BV22" s="325">
        <v>31.947399999999998</v>
      </c>
    </row>
    <row r="23" spans="1:74" ht="11.1" customHeight="1" x14ac:dyDescent="0.2">
      <c r="A23" s="1" t="s">
        <v>503</v>
      </c>
      <c r="B23" s="183" t="s">
        <v>117</v>
      </c>
      <c r="C23" s="68">
        <v>261.64800000000002</v>
      </c>
      <c r="D23" s="68">
        <v>256.21899999999999</v>
      </c>
      <c r="E23" s="68">
        <v>243.71600000000001</v>
      </c>
      <c r="F23" s="68">
        <v>243.47900000000001</v>
      </c>
      <c r="G23" s="68">
        <v>243.40899999999999</v>
      </c>
      <c r="H23" s="68">
        <v>242.66200000000001</v>
      </c>
      <c r="I23" s="68">
        <v>240.93199999999999</v>
      </c>
      <c r="J23" s="68">
        <v>230.411</v>
      </c>
      <c r="K23" s="68">
        <v>227.697</v>
      </c>
      <c r="L23" s="68">
        <v>225.59399999999999</v>
      </c>
      <c r="M23" s="68">
        <v>233.84200000000001</v>
      </c>
      <c r="N23" s="68">
        <v>238.58699999999999</v>
      </c>
      <c r="O23" s="68">
        <v>261.10899999999998</v>
      </c>
      <c r="P23" s="68">
        <v>253.63499999999999</v>
      </c>
      <c r="Q23" s="68">
        <v>239.55799999999999</v>
      </c>
      <c r="R23" s="68">
        <v>243.511</v>
      </c>
      <c r="S23" s="68">
        <v>242.48400000000001</v>
      </c>
      <c r="T23" s="68">
        <v>238.417</v>
      </c>
      <c r="U23" s="68">
        <v>232.85900000000001</v>
      </c>
      <c r="V23" s="68">
        <v>226.78800000000001</v>
      </c>
      <c r="W23" s="68">
        <v>223.20400000000001</v>
      </c>
      <c r="X23" s="68">
        <v>215.89599999999999</v>
      </c>
      <c r="Y23" s="68">
        <v>224.91800000000001</v>
      </c>
      <c r="Z23" s="68">
        <v>236.816</v>
      </c>
      <c r="AA23" s="68">
        <v>248.887</v>
      </c>
      <c r="AB23" s="68">
        <v>253.249</v>
      </c>
      <c r="AC23" s="68">
        <v>239.67</v>
      </c>
      <c r="AD23" s="68">
        <v>240.14500000000001</v>
      </c>
      <c r="AE23" s="68">
        <v>242.887</v>
      </c>
      <c r="AF23" s="68">
        <v>240.71600000000001</v>
      </c>
      <c r="AG23" s="68">
        <v>234.29300000000001</v>
      </c>
      <c r="AH23" s="68">
        <v>236.30199999999999</v>
      </c>
      <c r="AI23" s="68">
        <v>239.97</v>
      </c>
      <c r="AJ23" s="68">
        <v>232.672</v>
      </c>
      <c r="AK23" s="68">
        <v>230.23599999999999</v>
      </c>
      <c r="AL23" s="68">
        <v>246.5</v>
      </c>
      <c r="AM23" s="68">
        <v>261.32600000000002</v>
      </c>
      <c r="AN23" s="68">
        <v>251.36699999999999</v>
      </c>
      <c r="AO23" s="68">
        <v>236.05199999999999</v>
      </c>
      <c r="AP23" s="68">
        <v>230.24799999999999</v>
      </c>
      <c r="AQ23" s="68">
        <v>235.71700000000001</v>
      </c>
      <c r="AR23" s="68">
        <v>229.73</v>
      </c>
      <c r="AS23" s="68">
        <v>235.244</v>
      </c>
      <c r="AT23" s="68">
        <v>230.447</v>
      </c>
      <c r="AU23" s="68">
        <v>231.88399999999999</v>
      </c>
      <c r="AV23" s="68">
        <v>224.65199999999999</v>
      </c>
      <c r="AW23" s="68">
        <v>233.67599999999999</v>
      </c>
      <c r="AX23" s="68">
        <v>251.60900000000001</v>
      </c>
      <c r="AY23" s="68">
        <v>261.19053602999998</v>
      </c>
      <c r="AZ23" s="325">
        <v>251.96539999999999</v>
      </c>
      <c r="BA23" s="325">
        <v>239.59989999999999</v>
      </c>
      <c r="BB23" s="325">
        <v>230.77080000000001</v>
      </c>
      <c r="BC23" s="325">
        <v>228.16249999999999</v>
      </c>
      <c r="BD23" s="325">
        <v>229.72489999999999</v>
      </c>
      <c r="BE23" s="325">
        <v>227.67599999999999</v>
      </c>
      <c r="BF23" s="325">
        <v>223.6293</v>
      </c>
      <c r="BG23" s="325">
        <v>224.30119999999999</v>
      </c>
      <c r="BH23" s="325">
        <v>218.9616</v>
      </c>
      <c r="BI23" s="325">
        <v>227.30760000000001</v>
      </c>
      <c r="BJ23" s="325">
        <v>237.76650000000001</v>
      </c>
      <c r="BK23" s="325">
        <v>250.4042</v>
      </c>
      <c r="BL23" s="325">
        <v>252.95859999999999</v>
      </c>
      <c r="BM23" s="325">
        <v>246.62559999999999</v>
      </c>
      <c r="BN23" s="325">
        <v>239.59139999999999</v>
      </c>
      <c r="BO23" s="325">
        <v>238.9314</v>
      </c>
      <c r="BP23" s="325">
        <v>241.8974</v>
      </c>
      <c r="BQ23" s="325">
        <v>241.29740000000001</v>
      </c>
      <c r="BR23" s="325">
        <v>235.26750000000001</v>
      </c>
      <c r="BS23" s="325">
        <v>237.0018</v>
      </c>
      <c r="BT23" s="325">
        <v>232.1979</v>
      </c>
      <c r="BU23" s="325">
        <v>239.52520000000001</v>
      </c>
      <c r="BV23" s="325">
        <v>247.16409999999999</v>
      </c>
    </row>
    <row r="24" spans="1:74" ht="11.1" customHeight="1" x14ac:dyDescent="0.2">
      <c r="A24" s="1"/>
      <c r="B24" s="7" t="s">
        <v>119</v>
      </c>
      <c r="C24" s="226"/>
      <c r="D24" s="226"/>
      <c r="E24" s="226"/>
      <c r="F24" s="226"/>
      <c r="G24" s="226"/>
      <c r="H24" s="226"/>
      <c r="I24" s="226"/>
      <c r="J24" s="226"/>
      <c r="K24" s="226"/>
      <c r="L24" s="226"/>
      <c r="M24" s="226"/>
      <c r="N24" s="226"/>
      <c r="O24" s="226"/>
      <c r="P24" s="226"/>
      <c r="Q24" s="226"/>
      <c r="R24" s="226"/>
      <c r="S24" s="226"/>
      <c r="T24" s="226"/>
      <c r="U24" s="226"/>
      <c r="V24" s="226"/>
      <c r="W24" s="226"/>
      <c r="X24" s="226"/>
      <c r="Y24" s="226"/>
      <c r="Z24" s="226"/>
      <c r="AA24" s="226"/>
      <c r="AB24" s="226"/>
      <c r="AC24" s="226"/>
      <c r="AD24" s="226"/>
      <c r="AE24" s="226"/>
      <c r="AF24" s="226"/>
      <c r="AG24" s="226"/>
      <c r="AH24" s="226"/>
      <c r="AI24" s="226"/>
      <c r="AJ24" s="226"/>
      <c r="AK24" s="226"/>
      <c r="AL24" s="226"/>
      <c r="AM24" s="226"/>
      <c r="AN24" s="226"/>
      <c r="AO24" s="226"/>
      <c r="AP24" s="226"/>
      <c r="AQ24" s="226"/>
      <c r="AR24" s="226"/>
      <c r="AS24" s="226"/>
      <c r="AT24" s="226"/>
      <c r="AU24" s="226"/>
      <c r="AV24" s="226"/>
      <c r="AW24" s="226"/>
      <c r="AX24" s="226"/>
      <c r="AY24" s="226"/>
      <c r="AZ24" s="394"/>
      <c r="BA24" s="394"/>
      <c r="BB24" s="394"/>
      <c r="BC24" s="394"/>
      <c r="BD24" s="394"/>
      <c r="BE24" s="394"/>
      <c r="BF24" s="394"/>
      <c r="BG24" s="394"/>
      <c r="BH24" s="394"/>
      <c r="BI24" s="394"/>
      <c r="BJ24" s="394"/>
      <c r="BK24" s="394"/>
      <c r="BL24" s="394"/>
      <c r="BM24" s="394"/>
      <c r="BN24" s="394"/>
      <c r="BO24" s="394"/>
      <c r="BP24" s="394"/>
      <c r="BQ24" s="394"/>
      <c r="BR24" s="394"/>
      <c r="BS24" s="394"/>
      <c r="BT24" s="394"/>
      <c r="BU24" s="394"/>
      <c r="BV24" s="394"/>
    </row>
    <row r="25" spans="1:74" ht="11.1" customHeight="1" x14ac:dyDescent="0.2">
      <c r="A25" s="1" t="s">
        <v>504</v>
      </c>
      <c r="B25" s="183" t="s">
        <v>117</v>
      </c>
      <c r="C25" s="68">
        <v>26.513000000000002</v>
      </c>
      <c r="D25" s="68">
        <v>26.896999999999998</v>
      </c>
      <c r="E25" s="68">
        <v>26.262</v>
      </c>
      <c r="F25" s="68">
        <v>24.664999999999999</v>
      </c>
      <c r="G25" s="68">
        <v>23.375</v>
      </c>
      <c r="H25" s="68">
        <v>24.655999999999999</v>
      </c>
      <c r="I25" s="68">
        <v>24.445</v>
      </c>
      <c r="J25" s="68">
        <v>25.552</v>
      </c>
      <c r="K25" s="68">
        <v>24.803000000000001</v>
      </c>
      <c r="L25" s="68">
        <v>25.751999999999999</v>
      </c>
      <c r="M25" s="68">
        <v>26.134</v>
      </c>
      <c r="N25" s="68">
        <v>28.382999999999999</v>
      </c>
      <c r="O25" s="68">
        <v>28.434999999999999</v>
      </c>
      <c r="P25" s="68">
        <v>25.41</v>
      </c>
      <c r="Q25" s="68">
        <v>21.53</v>
      </c>
      <c r="R25" s="68">
        <v>21.65</v>
      </c>
      <c r="S25" s="68">
        <v>22.007999999999999</v>
      </c>
      <c r="T25" s="68">
        <v>22.48</v>
      </c>
      <c r="U25" s="68">
        <v>23.152999999999999</v>
      </c>
      <c r="V25" s="68">
        <v>24.584</v>
      </c>
      <c r="W25" s="68">
        <v>21.763999999999999</v>
      </c>
      <c r="X25" s="68">
        <v>23.140999999999998</v>
      </c>
      <c r="Y25" s="68">
        <v>23.606999999999999</v>
      </c>
      <c r="Z25" s="68">
        <v>24.523</v>
      </c>
      <c r="AA25" s="68">
        <v>24.969000000000001</v>
      </c>
      <c r="AB25" s="68">
        <v>24.768999999999998</v>
      </c>
      <c r="AC25" s="68">
        <v>22.863</v>
      </c>
      <c r="AD25" s="68">
        <v>22.582999999999998</v>
      </c>
      <c r="AE25" s="68">
        <v>23.776</v>
      </c>
      <c r="AF25" s="68">
        <v>24.55</v>
      </c>
      <c r="AG25" s="68">
        <v>24.228999999999999</v>
      </c>
      <c r="AH25" s="68">
        <v>23.227</v>
      </c>
      <c r="AI25" s="68">
        <v>24.748000000000001</v>
      </c>
      <c r="AJ25" s="68">
        <v>24.888000000000002</v>
      </c>
      <c r="AK25" s="68">
        <v>24.106999999999999</v>
      </c>
      <c r="AL25" s="68">
        <v>25.768999999999998</v>
      </c>
      <c r="AM25" s="68">
        <v>29.516999999999999</v>
      </c>
      <c r="AN25" s="68">
        <v>24.196999999999999</v>
      </c>
      <c r="AO25" s="68">
        <v>21.652000000000001</v>
      </c>
      <c r="AP25" s="68">
        <v>21.544</v>
      </c>
      <c r="AQ25" s="68">
        <v>22.559000000000001</v>
      </c>
      <c r="AR25" s="68">
        <v>20.978999999999999</v>
      </c>
      <c r="AS25" s="68">
        <v>21.872</v>
      </c>
      <c r="AT25" s="68">
        <v>23.073</v>
      </c>
      <c r="AU25" s="68">
        <v>22.997</v>
      </c>
      <c r="AV25" s="68">
        <v>23.32</v>
      </c>
      <c r="AW25" s="68">
        <v>24.815999999999999</v>
      </c>
      <c r="AX25" s="68">
        <v>26.474</v>
      </c>
      <c r="AY25" s="68">
        <v>27.810112903</v>
      </c>
      <c r="AZ25" s="325">
        <v>27.870660000000001</v>
      </c>
      <c r="BA25" s="325">
        <v>24.39884</v>
      </c>
      <c r="BB25" s="325">
        <v>21.617930000000001</v>
      </c>
      <c r="BC25" s="325">
        <v>22.650030000000001</v>
      </c>
      <c r="BD25" s="325">
        <v>22.70318</v>
      </c>
      <c r="BE25" s="325">
        <v>22.56786</v>
      </c>
      <c r="BF25" s="325">
        <v>23.05068</v>
      </c>
      <c r="BG25" s="325">
        <v>23.69699</v>
      </c>
      <c r="BH25" s="325">
        <v>23.166250000000002</v>
      </c>
      <c r="BI25" s="325">
        <v>23.757110000000001</v>
      </c>
      <c r="BJ25" s="325">
        <v>24.068049999999999</v>
      </c>
      <c r="BK25" s="325">
        <v>27.094159999999999</v>
      </c>
      <c r="BL25" s="325">
        <v>26.74945</v>
      </c>
      <c r="BM25" s="325">
        <v>23.67839</v>
      </c>
      <c r="BN25" s="325">
        <v>20.82573</v>
      </c>
      <c r="BO25" s="325">
        <v>22.0273</v>
      </c>
      <c r="BP25" s="325">
        <v>22.021139999999999</v>
      </c>
      <c r="BQ25" s="325">
        <v>21.896470000000001</v>
      </c>
      <c r="BR25" s="325">
        <v>22.39359</v>
      </c>
      <c r="BS25" s="325">
        <v>23.04589</v>
      </c>
      <c r="BT25" s="325">
        <v>22.499099999999999</v>
      </c>
      <c r="BU25" s="325">
        <v>23.116859999999999</v>
      </c>
      <c r="BV25" s="325">
        <v>23.436240000000002</v>
      </c>
    </row>
    <row r="26" spans="1:74" ht="11.1" customHeight="1" x14ac:dyDescent="0.2">
      <c r="A26" s="1"/>
      <c r="B26" s="7" t="s">
        <v>120</v>
      </c>
      <c r="C26" s="227"/>
      <c r="D26" s="227"/>
      <c r="E26" s="227"/>
      <c r="F26" s="227"/>
      <c r="G26" s="227"/>
      <c r="H26" s="227"/>
      <c r="I26" s="227"/>
      <c r="J26" s="227"/>
      <c r="K26" s="227"/>
      <c r="L26" s="227"/>
      <c r="M26" s="227"/>
      <c r="N26" s="227"/>
      <c r="O26" s="227"/>
      <c r="P26" s="227"/>
      <c r="Q26" s="227"/>
      <c r="R26" s="227"/>
      <c r="S26" s="227"/>
      <c r="T26" s="227"/>
      <c r="U26" s="227"/>
      <c r="V26" s="227"/>
      <c r="W26" s="227"/>
      <c r="X26" s="227"/>
      <c r="Y26" s="227"/>
      <c r="Z26" s="227"/>
      <c r="AA26" s="227"/>
      <c r="AB26" s="227"/>
      <c r="AC26" s="227"/>
      <c r="AD26" s="227"/>
      <c r="AE26" s="227"/>
      <c r="AF26" s="227"/>
      <c r="AG26" s="227"/>
      <c r="AH26" s="227"/>
      <c r="AI26" s="227"/>
      <c r="AJ26" s="227"/>
      <c r="AK26" s="227"/>
      <c r="AL26" s="227"/>
      <c r="AM26" s="227"/>
      <c r="AN26" s="227"/>
      <c r="AO26" s="227"/>
      <c r="AP26" s="227"/>
      <c r="AQ26" s="227"/>
      <c r="AR26" s="227"/>
      <c r="AS26" s="227"/>
      <c r="AT26" s="227"/>
      <c r="AU26" s="227"/>
      <c r="AV26" s="227"/>
      <c r="AW26" s="227"/>
      <c r="AX26" s="227"/>
      <c r="AY26" s="227"/>
      <c r="AZ26" s="395"/>
      <c r="BA26" s="395"/>
      <c r="BB26" s="395"/>
      <c r="BC26" s="395"/>
      <c r="BD26" s="395"/>
      <c r="BE26" s="395"/>
      <c r="BF26" s="395"/>
      <c r="BG26" s="395"/>
      <c r="BH26" s="395"/>
      <c r="BI26" s="395"/>
      <c r="BJ26" s="395"/>
      <c r="BK26" s="395"/>
      <c r="BL26" s="395"/>
      <c r="BM26" s="395"/>
      <c r="BN26" s="395"/>
      <c r="BO26" s="395"/>
      <c r="BP26" s="395"/>
      <c r="BQ26" s="395"/>
      <c r="BR26" s="395"/>
      <c r="BS26" s="395"/>
      <c r="BT26" s="395"/>
      <c r="BU26" s="395"/>
      <c r="BV26" s="395"/>
    </row>
    <row r="27" spans="1:74" ht="11.1" customHeight="1" x14ac:dyDescent="0.2">
      <c r="A27" s="1" t="s">
        <v>505</v>
      </c>
      <c r="B27" s="184" t="s">
        <v>117</v>
      </c>
      <c r="C27" s="69">
        <v>235.13499999999999</v>
      </c>
      <c r="D27" s="69">
        <v>229.322</v>
      </c>
      <c r="E27" s="69">
        <v>217.45400000000001</v>
      </c>
      <c r="F27" s="69">
        <v>218.81399999999999</v>
      </c>
      <c r="G27" s="69">
        <v>220.03399999999999</v>
      </c>
      <c r="H27" s="69">
        <v>218.006</v>
      </c>
      <c r="I27" s="69">
        <v>216.48699999999999</v>
      </c>
      <c r="J27" s="69">
        <v>204.85900000000001</v>
      </c>
      <c r="K27" s="69">
        <v>202.89400000000001</v>
      </c>
      <c r="L27" s="69">
        <v>199.84200000000001</v>
      </c>
      <c r="M27" s="69">
        <v>207.708</v>
      </c>
      <c r="N27" s="69">
        <v>210.20400000000001</v>
      </c>
      <c r="O27" s="69">
        <v>232.67400000000001</v>
      </c>
      <c r="P27" s="69">
        <v>228.22499999999999</v>
      </c>
      <c r="Q27" s="69">
        <v>218.02799999999999</v>
      </c>
      <c r="R27" s="69">
        <v>221.86099999999999</v>
      </c>
      <c r="S27" s="69">
        <v>220.476</v>
      </c>
      <c r="T27" s="69">
        <v>215.93700000000001</v>
      </c>
      <c r="U27" s="69">
        <v>209.70599999999999</v>
      </c>
      <c r="V27" s="69">
        <v>202.20400000000001</v>
      </c>
      <c r="W27" s="69">
        <v>201.44</v>
      </c>
      <c r="X27" s="69">
        <v>192.755</v>
      </c>
      <c r="Y27" s="69">
        <v>201.31100000000001</v>
      </c>
      <c r="Z27" s="69">
        <v>212.29300000000001</v>
      </c>
      <c r="AA27" s="69">
        <v>223.91800000000001</v>
      </c>
      <c r="AB27" s="69">
        <v>228.48</v>
      </c>
      <c r="AC27" s="69">
        <v>216.80699999999999</v>
      </c>
      <c r="AD27" s="69">
        <v>217.56200000000001</v>
      </c>
      <c r="AE27" s="69">
        <v>219.11099999999999</v>
      </c>
      <c r="AF27" s="69">
        <v>216.166</v>
      </c>
      <c r="AG27" s="69">
        <v>210.06399999999999</v>
      </c>
      <c r="AH27" s="69">
        <v>213.07499999999999</v>
      </c>
      <c r="AI27" s="69">
        <v>215.22200000000001</v>
      </c>
      <c r="AJ27" s="69">
        <v>207.78399999999999</v>
      </c>
      <c r="AK27" s="69">
        <v>206.12899999999999</v>
      </c>
      <c r="AL27" s="69">
        <v>220.73099999999999</v>
      </c>
      <c r="AM27" s="69">
        <v>231.809</v>
      </c>
      <c r="AN27" s="69">
        <v>227.17</v>
      </c>
      <c r="AO27" s="69">
        <v>214.4</v>
      </c>
      <c r="AP27" s="69">
        <v>208.70400000000001</v>
      </c>
      <c r="AQ27" s="69">
        <v>213.15799999999999</v>
      </c>
      <c r="AR27" s="69">
        <v>208.751</v>
      </c>
      <c r="AS27" s="69">
        <v>213.37200000000001</v>
      </c>
      <c r="AT27" s="69">
        <v>207.374</v>
      </c>
      <c r="AU27" s="69">
        <v>208.887</v>
      </c>
      <c r="AV27" s="69">
        <v>201.33199999999999</v>
      </c>
      <c r="AW27" s="69">
        <v>208.86</v>
      </c>
      <c r="AX27" s="69">
        <v>225.13499999999999</v>
      </c>
      <c r="AY27" s="69">
        <v>233.38042257999999</v>
      </c>
      <c r="AZ27" s="346">
        <v>224.09469999999999</v>
      </c>
      <c r="BA27" s="346">
        <v>215.2011</v>
      </c>
      <c r="BB27" s="346">
        <v>209.15289999999999</v>
      </c>
      <c r="BC27" s="346">
        <v>205.51249999999999</v>
      </c>
      <c r="BD27" s="346">
        <v>207.02180000000001</v>
      </c>
      <c r="BE27" s="346">
        <v>205.10810000000001</v>
      </c>
      <c r="BF27" s="346">
        <v>200.57859999999999</v>
      </c>
      <c r="BG27" s="346">
        <v>200.60419999999999</v>
      </c>
      <c r="BH27" s="346">
        <v>195.7954</v>
      </c>
      <c r="BI27" s="346">
        <v>203.5505</v>
      </c>
      <c r="BJ27" s="346">
        <v>213.69839999999999</v>
      </c>
      <c r="BK27" s="346">
        <v>223.31</v>
      </c>
      <c r="BL27" s="346">
        <v>226.20920000000001</v>
      </c>
      <c r="BM27" s="346">
        <v>222.94720000000001</v>
      </c>
      <c r="BN27" s="346">
        <v>218.76560000000001</v>
      </c>
      <c r="BO27" s="346">
        <v>216.9041</v>
      </c>
      <c r="BP27" s="346">
        <v>219.87629999999999</v>
      </c>
      <c r="BQ27" s="346">
        <v>219.40100000000001</v>
      </c>
      <c r="BR27" s="346">
        <v>212.87389999999999</v>
      </c>
      <c r="BS27" s="346">
        <v>213.95590000000001</v>
      </c>
      <c r="BT27" s="346">
        <v>209.69880000000001</v>
      </c>
      <c r="BU27" s="346">
        <v>216.4084</v>
      </c>
      <c r="BV27" s="346">
        <v>223.7278</v>
      </c>
    </row>
    <row r="28" spans="1:74" s="278" customFormat="1" ht="11.1" customHeight="1" x14ac:dyDescent="0.2">
      <c r="A28" s="1"/>
      <c r="B28" s="276"/>
      <c r="C28" s="277"/>
      <c r="D28" s="277"/>
      <c r="E28" s="277"/>
      <c r="F28" s="277"/>
      <c r="G28" s="277"/>
      <c r="H28" s="277"/>
      <c r="I28" s="277"/>
      <c r="J28" s="277"/>
      <c r="K28" s="277"/>
      <c r="L28" s="277"/>
      <c r="M28" s="277"/>
      <c r="N28" s="277"/>
      <c r="O28" s="277"/>
      <c r="P28" s="277"/>
      <c r="Q28" s="277"/>
      <c r="R28" s="277"/>
      <c r="S28" s="277"/>
      <c r="T28" s="277"/>
      <c r="U28" s="277"/>
      <c r="V28" s="277"/>
      <c r="W28" s="277"/>
      <c r="X28" s="277"/>
      <c r="Y28" s="277"/>
      <c r="Z28" s="277"/>
      <c r="AA28" s="277"/>
      <c r="AB28" s="277"/>
      <c r="AC28" s="277"/>
      <c r="AD28" s="277"/>
      <c r="AE28" s="277"/>
      <c r="AF28" s="277"/>
      <c r="AG28" s="277"/>
      <c r="AH28" s="277"/>
      <c r="AI28" s="277"/>
      <c r="AJ28" s="277"/>
      <c r="AK28" s="277"/>
      <c r="AL28" s="277"/>
      <c r="AM28" s="277"/>
      <c r="AN28" s="277"/>
      <c r="AO28" s="277"/>
      <c r="AP28" s="277"/>
      <c r="AQ28" s="277"/>
      <c r="AR28" s="277"/>
      <c r="AS28" s="277"/>
      <c r="AT28" s="277"/>
      <c r="AU28" s="277"/>
      <c r="AV28" s="277"/>
      <c r="AW28" s="277"/>
      <c r="AX28" s="277"/>
      <c r="AY28" s="396"/>
      <c r="AZ28" s="396"/>
      <c r="BA28" s="396"/>
      <c r="BB28" s="396"/>
      <c r="BC28" s="396"/>
      <c r="BD28" s="277"/>
      <c r="BE28" s="277"/>
      <c r="BF28" s="277"/>
      <c r="BG28" s="396"/>
      <c r="BH28" s="396"/>
      <c r="BI28" s="396"/>
      <c r="BJ28" s="396"/>
      <c r="BK28" s="396"/>
      <c r="BL28" s="396"/>
      <c r="BM28" s="396"/>
      <c r="BN28" s="396"/>
      <c r="BO28" s="396"/>
      <c r="BP28" s="396"/>
      <c r="BQ28" s="396"/>
      <c r="BR28" s="396"/>
      <c r="BS28" s="396"/>
      <c r="BT28" s="396"/>
      <c r="BU28" s="396"/>
      <c r="BV28" s="396"/>
    </row>
    <row r="29" spans="1:74" s="278" customFormat="1" ht="12" customHeight="1" x14ac:dyDescent="0.2">
      <c r="A29" s="1"/>
      <c r="B29" s="803" t="s">
        <v>834</v>
      </c>
      <c r="C29" s="800"/>
      <c r="D29" s="800"/>
      <c r="E29" s="800"/>
      <c r="F29" s="800"/>
      <c r="G29" s="800"/>
      <c r="H29" s="800"/>
      <c r="I29" s="800"/>
      <c r="J29" s="800"/>
      <c r="K29" s="800"/>
      <c r="L29" s="800"/>
      <c r="M29" s="800"/>
      <c r="N29" s="800"/>
      <c r="O29" s="800"/>
      <c r="P29" s="800"/>
      <c r="Q29" s="800"/>
      <c r="AY29" s="524"/>
      <c r="AZ29" s="524"/>
      <c r="BA29" s="524"/>
      <c r="BB29" s="524"/>
      <c r="BC29" s="524"/>
      <c r="BD29" s="643"/>
      <c r="BE29" s="643"/>
      <c r="BF29" s="643"/>
      <c r="BG29" s="524"/>
      <c r="BH29" s="524"/>
      <c r="BI29" s="524"/>
      <c r="BJ29" s="524"/>
    </row>
    <row r="30" spans="1:74" s="278" customFormat="1" ht="12" customHeight="1" x14ac:dyDescent="0.2">
      <c r="A30" s="1"/>
      <c r="B30" s="805" t="s">
        <v>133</v>
      </c>
      <c r="C30" s="800"/>
      <c r="D30" s="800"/>
      <c r="E30" s="800"/>
      <c r="F30" s="800"/>
      <c r="G30" s="800"/>
      <c r="H30" s="800"/>
      <c r="I30" s="800"/>
      <c r="J30" s="800"/>
      <c r="K30" s="800"/>
      <c r="L30" s="800"/>
      <c r="M30" s="800"/>
      <c r="N30" s="800"/>
      <c r="O30" s="800"/>
      <c r="P30" s="800"/>
      <c r="Q30" s="800"/>
      <c r="AY30" s="524"/>
      <c r="AZ30" s="524"/>
      <c r="BA30" s="524"/>
      <c r="BB30" s="524"/>
      <c r="BC30" s="524"/>
      <c r="BD30" s="643"/>
      <c r="BE30" s="643"/>
      <c r="BF30" s="643"/>
      <c r="BG30" s="524"/>
      <c r="BH30" s="524"/>
      <c r="BI30" s="524"/>
      <c r="BJ30" s="524"/>
    </row>
    <row r="31" spans="1:74" s="439" customFormat="1" ht="12" customHeight="1" x14ac:dyDescent="0.2">
      <c r="A31" s="438"/>
      <c r="B31" s="789" t="s">
        <v>859</v>
      </c>
      <c r="C31" s="790"/>
      <c r="D31" s="790"/>
      <c r="E31" s="790"/>
      <c r="F31" s="790"/>
      <c r="G31" s="790"/>
      <c r="H31" s="790"/>
      <c r="I31" s="790"/>
      <c r="J31" s="790"/>
      <c r="K31" s="790"/>
      <c r="L31" s="790"/>
      <c r="M31" s="790"/>
      <c r="N31" s="790"/>
      <c r="O31" s="790"/>
      <c r="P31" s="790"/>
      <c r="Q31" s="786"/>
      <c r="AY31" s="525"/>
      <c r="AZ31" s="525"/>
      <c r="BA31" s="525"/>
      <c r="BB31" s="525"/>
      <c r="BC31" s="525"/>
      <c r="BD31" s="644"/>
      <c r="BE31" s="644"/>
      <c r="BF31" s="644"/>
      <c r="BG31" s="525"/>
      <c r="BH31" s="525"/>
      <c r="BI31" s="525"/>
      <c r="BJ31" s="525"/>
    </row>
    <row r="32" spans="1:74" s="439" customFormat="1" ht="12" customHeight="1" x14ac:dyDescent="0.2">
      <c r="A32" s="438"/>
      <c r="B32" s="784" t="s">
        <v>879</v>
      </c>
      <c r="C32" s="786"/>
      <c r="D32" s="786"/>
      <c r="E32" s="786"/>
      <c r="F32" s="786"/>
      <c r="G32" s="786"/>
      <c r="H32" s="786"/>
      <c r="I32" s="786"/>
      <c r="J32" s="786"/>
      <c r="K32" s="786"/>
      <c r="L32" s="786"/>
      <c r="M32" s="786"/>
      <c r="N32" s="786"/>
      <c r="O32" s="786"/>
      <c r="P32" s="786"/>
      <c r="Q32" s="786"/>
      <c r="AY32" s="525"/>
      <c r="AZ32" s="525"/>
      <c r="BA32" s="525"/>
      <c r="BB32" s="525"/>
      <c r="BC32" s="525"/>
      <c r="BD32" s="644"/>
      <c r="BE32" s="644"/>
      <c r="BF32" s="644"/>
      <c r="BG32" s="525"/>
      <c r="BH32" s="525"/>
      <c r="BI32" s="525"/>
      <c r="BJ32" s="525"/>
    </row>
    <row r="33" spans="1:74" s="439" customFormat="1" ht="12" customHeight="1" x14ac:dyDescent="0.2">
      <c r="A33" s="438"/>
      <c r="B33" s="833" t="s">
        <v>880</v>
      </c>
      <c r="C33" s="786"/>
      <c r="D33" s="786"/>
      <c r="E33" s="786"/>
      <c r="F33" s="786"/>
      <c r="G33" s="786"/>
      <c r="H33" s="786"/>
      <c r="I33" s="786"/>
      <c r="J33" s="786"/>
      <c r="K33" s="786"/>
      <c r="L33" s="786"/>
      <c r="M33" s="786"/>
      <c r="N33" s="786"/>
      <c r="O33" s="786"/>
      <c r="P33" s="786"/>
      <c r="Q33" s="786"/>
      <c r="AY33" s="525"/>
      <c r="AZ33" s="525"/>
      <c r="BA33" s="525"/>
      <c r="BB33" s="525"/>
      <c r="BC33" s="525"/>
      <c r="BD33" s="644"/>
      <c r="BE33" s="644"/>
      <c r="BF33" s="644"/>
      <c r="BG33" s="525"/>
      <c r="BH33" s="525"/>
      <c r="BI33" s="525"/>
      <c r="BJ33" s="525"/>
    </row>
    <row r="34" spans="1:74" s="439" customFormat="1" ht="12" customHeight="1" x14ac:dyDescent="0.2">
      <c r="A34" s="438"/>
      <c r="B34" s="789" t="s">
        <v>882</v>
      </c>
      <c r="C34" s="790"/>
      <c r="D34" s="790"/>
      <c r="E34" s="790"/>
      <c r="F34" s="790"/>
      <c r="G34" s="790"/>
      <c r="H34" s="790"/>
      <c r="I34" s="790"/>
      <c r="J34" s="790"/>
      <c r="K34" s="790"/>
      <c r="L34" s="790"/>
      <c r="M34" s="790"/>
      <c r="N34" s="790"/>
      <c r="O34" s="790"/>
      <c r="P34" s="790"/>
      <c r="Q34" s="786"/>
      <c r="AY34" s="525"/>
      <c r="AZ34" s="525"/>
      <c r="BA34" s="525"/>
      <c r="BB34" s="525"/>
      <c r="BC34" s="525"/>
      <c r="BD34" s="644"/>
      <c r="BE34" s="644"/>
      <c r="BF34" s="644"/>
      <c r="BG34" s="525"/>
      <c r="BH34" s="525"/>
      <c r="BI34" s="525"/>
      <c r="BJ34" s="525"/>
    </row>
    <row r="35" spans="1:74" s="439" customFormat="1" ht="12" customHeight="1" x14ac:dyDescent="0.2">
      <c r="A35" s="438"/>
      <c r="B35" s="791" t="s">
        <v>883</v>
      </c>
      <c r="C35" s="785"/>
      <c r="D35" s="785"/>
      <c r="E35" s="785"/>
      <c r="F35" s="785"/>
      <c r="G35" s="785"/>
      <c r="H35" s="785"/>
      <c r="I35" s="785"/>
      <c r="J35" s="785"/>
      <c r="K35" s="785"/>
      <c r="L35" s="785"/>
      <c r="M35" s="785"/>
      <c r="N35" s="785"/>
      <c r="O35" s="785"/>
      <c r="P35" s="785"/>
      <c r="Q35" s="786"/>
      <c r="AY35" s="525"/>
      <c r="AZ35" s="525"/>
      <c r="BA35" s="525"/>
      <c r="BB35" s="525"/>
      <c r="BC35" s="525"/>
      <c r="BD35" s="644"/>
      <c r="BE35" s="644"/>
      <c r="BF35" s="644"/>
      <c r="BG35" s="525"/>
      <c r="BH35" s="525"/>
      <c r="BI35" s="525"/>
      <c r="BJ35" s="525"/>
    </row>
    <row r="36" spans="1:74" s="439" customFormat="1" ht="12" customHeight="1" x14ac:dyDescent="0.2">
      <c r="A36" s="438"/>
      <c r="B36" s="784" t="s">
        <v>863</v>
      </c>
      <c r="C36" s="785"/>
      <c r="D36" s="785"/>
      <c r="E36" s="785"/>
      <c r="F36" s="785"/>
      <c r="G36" s="785"/>
      <c r="H36" s="785"/>
      <c r="I36" s="785"/>
      <c r="J36" s="785"/>
      <c r="K36" s="785"/>
      <c r="L36" s="785"/>
      <c r="M36" s="785"/>
      <c r="N36" s="785"/>
      <c r="O36" s="785"/>
      <c r="P36" s="785"/>
      <c r="Q36" s="786"/>
      <c r="AY36" s="525"/>
      <c r="AZ36" s="525"/>
      <c r="BA36" s="525"/>
      <c r="BB36" s="525"/>
      <c r="BC36" s="525"/>
      <c r="BD36" s="644"/>
      <c r="BE36" s="644"/>
      <c r="BF36" s="644"/>
      <c r="BG36" s="525"/>
      <c r="BH36" s="525"/>
      <c r="BI36" s="525"/>
      <c r="BJ36" s="525"/>
    </row>
    <row r="37" spans="1:74" s="440" customFormat="1" ht="12" customHeight="1" x14ac:dyDescent="0.2">
      <c r="A37" s="429"/>
      <c r="B37" s="806" t="s">
        <v>959</v>
      </c>
      <c r="C37" s="786"/>
      <c r="D37" s="786"/>
      <c r="E37" s="786"/>
      <c r="F37" s="786"/>
      <c r="G37" s="786"/>
      <c r="H37" s="786"/>
      <c r="I37" s="786"/>
      <c r="J37" s="786"/>
      <c r="K37" s="786"/>
      <c r="L37" s="786"/>
      <c r="M37" s="786"/>
      <c r="N37" s="786"/>
      <c r="O37" s="786"/>
      <c r="P37" s="786"/>
      <c r="Q37" s="786"/>
      <c r="AY37" s="526"/>
      <c r="AZ37" s="526"/>
      <c r="BA37" s="526"/>
      <c r="BB37" s="526"/>
      <c r="BC37" s="526"/>
      <c r="BD37" s="645"/>
      <c r="BE37" s="645"/>
      <c r="BF37" s="645"/>
      <c r="BG37" s="526"/>
      <c r="BH37" s="526"/>
      <c r="BI37" s="526"/>
      <c r="BJ37" s="526"/>
    </row>
    <row r="38" spans="1:74" x14ac:dyDescent="0.15">
      <c r="BK38" s="397"/>
      <c r="BL38" s="397"/>
      <c r="BM38" s="397"/>
      <c r="BN38" s="397"/>
      <c r="BO38" s="397"/>
      <c r="BP38" s="397"/>
      <c r="BQ38" s="397"/>
      <c r="BR38" s="397"/>
      <c r="BS38" s="397"/>
      <c r="BT38" s="397"/>
      <c r="BU38" s="397"/>
      <c r="BV38" s="397"/>
    </row>
    <row r="39" spans="1:74" x14ac:dyDescent="0.15">
      <c r="BK39" s="397"/>
      <c r="BL39" s="397"/>
      <c r="BM39" s="397"/>
      <c r="BN39" s="397"/>
      <c r="BO39" s="397"/>
      <c r="BP39" s="397"/>
      <c r="BQ39" s="397"/>
      <c r="BR39" s="397"/>
      <c r="BS39" s="397"/>
      <c r="BT39" s="397"/>
      <c r="BU39" s="397"/>
      <c r="BV39" s="397"/>
    </row>
    <row r="40" spans="1:74" x14ac:dyDescent="0.15">
      <c r="BK40" s="397"/>
      <c r="BL40" s="397"/>
      <c r="BM40" s="397"/>
      <c r="BN40" s="397"/>
      <c r="BO40" s="397"/>
      <c r="BP40" s="397"/>
      <c r="BQ40" s="397"/>
      <c r="BR40" s="397"/>
      <c r="BS40" s="397"/>
      <c r="BT40" s="397"/>
      <c r="BU40" s="397"/>
      <c r="BV40" s="397"/>
    </row>
    <row r="41" spans="1:74" x14ac:dyDescent="0.15">
      <c r="BK41" s="397"/>
      <c r="BL41" s="397"/>
      <c r="BM41" s="397"/>
      <c r="BN41" s="397"/>
      <c r="BO41" s="397"/>
      <c r="BP41" s="397"/>
      <c r="BQ41" s="397"/>
      <c r="BR41" s="397"/>
      <c r="BS41" s="397"/>
      <c r="BT41" s="397"/>
      <c r="BU41" s="397"/>
      <c r="BV41" s="397"/>
    </row>
    <row r="42" spans="1:74" x14ac:dyDescent="0.15">
      <c r="BK42" s="397"/>
      <c r="BL42" s="397"/>
      <c r="BM42" s="397"/>
      <c r="BN42" s="397"/>
      <c r="BO42" s="397"/>
      <c r="BP42" s="397"/>
      <c r="BQ42" s="397"/>
      <c r="BR42" s="397"/>
      <c r="BS42" s="397"/>
      <c r="BT42" s="397"/>
      <c r="BU42" s="397"/>
      <c r="BV42" s="397"/>
    </row>
    <row r="43" spans="1:74" x14ac:dyDescent="0.15">
      <c r="BK43" s="397"/>
      <c r="BL43" s="397"/>
      <c r="BM43" s="397"/>
      <c r="BN43" s="397"/>
      <c r="BO43" s="397"/>
      <c r="BP43" s="397"/>
      <c r="BQ43" s="397"/>
      <c r="BR43" s="397"/>
      <c r="BS43" s="397"/>
      <c r="BT43" s="397"/>
      <c r="BU43" s="397"/>
      <c r="BV43" s="397"/>
    </row>
    <row r="44" spans="1:74" x14ac:dyDescent="0.15">
      <c r="BK44" s="397"/>
      <c r="BL44" s="397"/>
      <c r="BM44" s="397"/>
      <c r="BN44" s="397"/>
      <c r="BO44" s="397"/>
      <c r="BP44" s="397"/>
      <c r="BQ44" s="397"/>
      <c r="BR44" s="397"/>
      <c r="BS44" s="397"/>
      <c r="BT44" s="397"/>
      <c r="BU44" s="397"/>
      <c r="BV44" s="397"/>
    </row>
    <row r="45" spans="1:74" x14ac:dyDescent="0.15">
      <c r="BK45" s="397"/>
      <c r="BL45" s="397"/>
      <c r="BM45" s="397"/>
      <c r="BN45" s="397"/>
      <c r="BO45" s="397"/>
      <c r="BP45" s="397"/>
      <c r="BQ45" s="397"/>
      <c r="BR45" s="397"/>
      <c r="BS45" s="397"/>
      <c r="BT45" s="397"/>
      <c r="BU45" s="397"/>
      <c r="BV45" s="397"/>
    </row>
    <row r="46" spans="1:74" x14ac:dyDescent="0.15">
      <c r="BK46" s="397"/>
      <c r="BL46" s="397"/>
      <c r="BM46" s="397"/>
      <c r="BN46" s="397"/>
      <c r="BO46" s="397"/>
      <c r="BP46" s="397"/>
      <c r="BQ46" s="397"/>
      <c r="BR46" s="397"/>
      <c r="BS46" s="397"/>
      <c r="BT46" s="397"/>
      <c r="BU46" s="397"/>
      <c r="BV46" s="397"/>
    </row>
    <row r="47" spans="1:74" x14ac:dyDescent="0.15">
      <c r="BK47" s="397"/>
      <c r="BL47" s="397"/>
      <c r="BM47" s="397"/>
      <c r="BN47" s="397"/>
      <c r="BO47" s="397"/>
      <c r="BP47" s="397"/>
      <c r="BQ47" s="397"/>
      <c r="BR47" s="397"/>
      <c r="BS47" s="397"/>
      <c r="BT47" s="397"/>
      <c r="BU47" s="397"/>
      <c r="BV47" s="397"/>
    </row>
    <row r="48" spans="1:74" x14ac:dyDescent="0.15">
      <c r="BK48" s="397"/>
      <c r="BL48" s="397"/>
      <c r="BM48" s="397"/>
      <c r="BN48" s="397"/>
      <c r="BO48" s="397"/>
      <c r="BP48" s="397"/>
      <c r="BQ48" s="397"/>
      <c r="BR48" s="397"/>
      <c r="BS48" s="397"/>
      <c r="BT48" s="397"/>
      <c r="BU48" s="397"/>
      <c r="BV48" s="397"/>
    </row>
    <row r="49" spans="63:74" x14ac:dyDescent="0.15">
      <c r="BK49" s="397"/>
      <c r="BL49" s="397"/>
      <c r="BM49" s="397"/>
      <c r="BN49" s="397"/>
      <c r="BO49" s="397"/>
      <c r="BP49" s="397"/>
      <c r="BQ49" s="397"/>
      <c r="BR49" s="397"/>
      <c r="BS49" s="397"/>
      <c r="BT49" s="397"/>
      <c r="BU49" s="397"/>
      <c r="BV49" s="397"/>
    </row>
    <row r="50" spans="63:74" x14ac:dyDescent="0.15">
      <c r="BK50" s="397"/>
      <c r="BL50" s="397"/>
      <c r="BM50" s="397"/>
      <c r="BN50" s="397"/>
      <c r="BO50" s="397"/>
      <c r="BP50" s="397"/>
      <c r="BQ50" s="397"/>
      <c r="BR50" s="397"/>
      <c r="BS50" s="397"/>
      <c r="BT50" s="397"/>
      <c r="BU50" s="397"/>
      <c r="BV50" s="397"/>
    </row>
    <row r="51" spans="63:74" x14ac:dyDescent="0.15">
      <c r="BK51" s="397"/>
      <c r="BL51" s="397"/>
      <c r="BM51" s="397"/>
      <c r="BN51" s="397"/>
      <c r="BO51" s="397"/>
      <c r="BP51" s="397"/>
      <c r="BQ51" s="397"/>
      <c r="BR51" s="397"/>
      <c r="BS51" s="397"/>
      <c r="BT51" s="397"/>
      <c r="BU51" s="397"/>
      <c r="BV51" s="397"/>
    </row>
    <row r="52" spans="63:74" x14ac:dyDescent="0.15">
      <c r="BK52" s="397"/>
      <c r="BL52" s="397"/>
      <c r="BM52" s="397"/>
      <c r="BN52" s="397"/>
      <c r="BO52" s="397"/>
      <c r="BP52" s="397"/>
      <c r="BQ52" s="397"/>
      <c r="BR52" s="397"/>
      <c r="BS52" s="397"/>
      <c r="BT52" s="397"/>
      <c r="BU52" s="397"/>
      <c r="BV52" s="397"/>
    </row>
    <row r="53" spans="63:74" x14ac:dyDescent="0.15">
      <c r="BK53" s="397"/>
      <c r="BL53" s="397"/>
      <c r="BM53" s="397"/>
      <c r="BN53" s="397"/>
      <c r="BO53" s="397"/>
      <c r="BP53" s="397"/>
      <c r="BQ53" s="397"/>
      <c r="BR53" s="397"/>
      <c r="BS53" s="397"/>
      <c r="BT53" s="397"/>
      <c r="BU53" s="397"/>
      <c r="BV53" s="397"/>
    </row>
    <row r="54" spans="63:74" x14ac:dyDescent="0.15">
      <c r="BK54" s="397"/>
      <c r="BL54" s="397"/>
      <c r="BM54" s="397"/>
      <c r="BN54" s="397"/>
      <c r="BO54" s="397"/>
      <c r="BP54" s="397"/>
      <c r="BQ54" s="397"/>
      <c r="BR54" s="397"/>
      <c r="BS54" s="397"/>
      <c r="BT54" s="397"/>
      <c r="BU54" s="397"/>
      <c r="BV54" s="397"/>
    </row>
    <row r="55" spans="63:74" x14ac:dyDescent="0.15">
      <c r="BK55" s="397"/>
      <c r="BL55" s="397"/>
      <c r="BM55" s="397"/>
      <c r="BN55" s="397"/>
      <c r="BO55" s="397"/>
      <c r="BP55" s="397"/>
      <c r="BQ55" s="397"/>
      <c r="BR55" s="397"/>
      <c r="BS55" s="397"/>
      <c r="BT55" s="397"/>
      <c r="BU55" s="397"/>
      <c r="BV55" s="397"/>
    </row>
    <row r="56" spans="63:74" x14ac:dyDescent="0.15">
      <c r="BK56" s="397"/>
      <c r="BL56" s="397"/>
      <c r="BM56" s="397"/>
      <c r="BN56" s="397"/>
      <c r="BO56" s="397"/>
      <c r="BP56" s="397"/>
      <c r="BQ56" s="397"/>
      <c r="BR56" s="397"/>
      <c r="BS56" s="397"/>
      <c r="BT56" s="397"/>
      <c r="BU56" s="397"/>
      <c r="BV56" s="397"/>
    </row>
    <row r="57" spans="63:74" x14ac:dyDescent="0.15">
      <c r="BK57" s="397"/>
      <c r="BL57" s="397"/>
      <c r="BM57" s="397"/>
      <c r="BN57" s="397"/>
      <c r="BO57" s="397"/>
      <c r="BP57" s="397"/>
      <c r="BQ57" s="397"/>
      <c r="BR57" s="397"/>
      <c r="BS57" s="397"/>
      <c r="BT57" s="397"/>
      <c r="BU57" s="397"/>
      <c r="BV57" s="397"/>
    </row>
    <row r="58" spans="63:74" x14ac:dyDescent="0.15">
      <c r="BK58" s="397"/>
      <c r="BL58" s="397"/>
      <c r="BM58" s="397"/>
      <c r="BN58" s="397"/>
      <c r="BO58" s="397"/>
      <c r="BP58" s="397"/>
      <c r="BQ58" s="397"/>
      <c r="BR58" s="397"/>
      <c r="BS58" s="397"/>
      <c r="BT58" s="397"/>
      <c r="BU58" s="397"/>
      <c r="BV58" s="397"/>
    </row>
    <row r="59" spans="63:74" x14ac:dyDescent="0.15">
      <c r="BK59" s="397"/>
      <c r="BL59" s="397"/>
      <c r="BM59" s="397"/>
      <c r="BN59" s="397"/>
      <c r="BO59" s="397"/>
      <c r="BP59" s="397"/>
      <c r="BQ59" s="397"/>
      <c r="BR59" s="397"/>
      <c r="BS59" s="397"/>
      <c r="BT59" s="397"/>
      <c r="BU59" s="397"/>
      <c r="BV59" s="397"/>
    </row>
    <row r="60" spans="63:74" x14ac:dyDescent="0.15">
      <c r="BK60" s="397"/>
      <c r="BL60" s="397"/>
      <c r="BM60" s="397"/>
      <c r="BN60" s="397"/>
      <c r="BO60" s="397"/>
      <c r="BP60" s="397"/>
      <c r="BQ60" s="397"/>
      <c r="BR60" s="397"/>
      <c r="BS60" s="397"/>
      <c r="BT60" s="397"/>
      <c r="BU60" s="397"/>
      <c r="BV60" s="397"/>
    </row>
    <row r="61" spans="63:74" x14ac:dyDescent="0.15">
      <c r="BK61" s="397"/>
      <c r="BL61" s="397"/>
      <c r="BM61" s="397"/>
      <c r="BN61" s="397"/>
      <c r="BO61" s="397"/>
      <c r="BP61" s="397"/>
      <c r="BQ61" s="397"/>
      <c r="BR61" s="397"/>
      <c r="BS61" s="397"/>
      <c r="BT61" s="397"/>
      <c r="BU61" s="397"/>
      <c r="BV61" s="397"/>
    </row>
    <row r="62" spans="63:74" x14ac:dyDescent="0.15">
      <c r="BK62" s="397"/>
      <c r="BL62" s="397"/>
      <c r="BM62" s="397"/>
      <c r="BN62" s="397"/>
      <c r="BO62" s="397"/>
      <c r="BP62" s="397"/>
      <c r="BQ62" s="397"/>
      <c r="BR62" s="397"/>
      <c r="BS62" s="397"/>
      <c r="BT62" s="397"/>
      <c r="BU62" s="397"/>
      <c r="BV62" s="397"/>
    </row>
    <row r="63" spans="63:74" x14ac:dyDescent="0.15">
      <c r="BK63" s="397"/>
      <c r="BL63" s="397"/>
      <c r="BM63" s="397"/>
      <c r="BN63" s="397"/>
      <c r="BO63" s="397"/>
      <c r="BP63" s="397"/>
      <c r="BQ63" s="397"/>
      <c r="BR63" s="397"/>
      <c r="BS63" s="397"/>
      <c r="BT63" s="397"/>
      <c r="BU63" s="397"/>
      <c r="BV63" s="397"/>
    </row>
    <row r="64" spans="63:74" x14ac:dyDescent="0.15">
      <c r="BK64" s="397"/>
      <c r="BL64" s="397"/>
      <c r="BM64" s="397"/>
      <c r="BN64" s="397"/>
      <c r="BO64" s="397"/>
      <c r="BP64" s="397"/>
      <c r="BQ64" s="397"/>
      <c r="BR64" s="397"/>
      <c r="BS64" s="397"/>
      <c r="BT64" s="397"/>
      <c r="BU64" s="397"/>
      <c r="BV64" s="397"/>
    </row>
    <row r="65" spans="63:74" x14ac:dyDescent="0.15">
      <c r="BK65" s="397"/>
      <c r="BL65" s="397"/>
      <c r="BM65" s="397"/>
      <c r="BN65" s="397"/>
      <c r="BO65" s="397"/>
      <c r="BP65" s="397"/>
      <c r="BQ65" s="397"/>
      <c r="BR65" s="397"/>
      <c r="BS65" s="397"/>
      <c r="BT65" s="397"/>
      <c r="BU65" s="397"/>
      <c r="BV65" s="397"/>
    </row>
    <row r="66" spans="63:74" x14ac:dyDescent="0.15">
      <c r="BK66" s="397"/>
      <c r="BL66" s="397"/>
      <c r="BM66" s="397"/>
      <c r="BN66" s="397"/>
      <c r="BO66" s="397"/>
      <c r="BP66" s="397"/>
      <c r="BQ66" s="397"/>
      <c r="BR66" s="397"/>
      <c r="BS66" s="397"/>
      <c r="BT66" s="397"/>
      <c r="BU66" s="397"/>
      <c r="BV66" s="397"/>
    </row>
    <row r="67" spans="63:74" x14ac:dyDescent="0.15">
      <c r="BK67" s="397"/>
      <c r="BL67" s="397"/>
      <c r="BM67" s="397"/>
      <c r="BN67" s="397"/>
      <c r="BO67" s="397"/>
      <c r="BP67" s="397"/>
      <c r="BQ67" s="397"/>
      <c r="BR67" s="397"/>
      <c r="BS67" s="397"/>
      <c r="BT67" s="397"/>
      <c r="BU67" s="397"/>
      <c r="BV67" s="397"/>
    </row>
    <row r="68" spans="63:74" x14ac:dyDescent="0.15">
      <c r="BK68" s="397"/>
      <c r="BL68" s="397"/>
      <c r="BM68" s="397"/>
      <c r="BN68" s="397"/>
      <c r="BO68" s="397"/>
      <c r="BP68" s="397"/>
      <c r="BQ68" s="397"/>
      <c r="BR68" s="397"/>
      <c r="BS68" s="397"/>
      <c r="BT68" s="397"/>
      <c r="BU68" s="397"/>
      <c r="BV68" s="397"/>
    </row>
    <row r="69" spans="63:74" x14ac:dyDescent="0.15">
      <c r="BK69" s="397"/>
      <c r="BL69" s="397"/>
      <c r="BM69" s="397"/>
      <c r="BN69" s="397"/>
      <c r="BO69" s="397"/>
      <c r="BP69" s="397"/>
      <c r="BQ69" s="397"/>
      <c r="BR69" s="397"/>
      <c r="BS69" s="397"/>
      <c r="BT69" s="397"/>
      <c r="BU69" s="397"/>
      <c r="BV69" s="397"/>
    </row>
    <row r="70" spans="63:74" x14ac:dyDescent="0.15">
      <c r="BK70" s="397"/>
      <c r="BL70" s="397"/>
      <c r="BM70" s="397"/>
      <c r="BN70" s="397"/>
      <c r="BO70" s="397"/>
      <c r="BP70" s="397"/>
      <c r="BQ70" s="397"/>
      <c r="BR70" s="397"/>
      <c r="BS70" s="397"/>
      <c r="BT70" s="397"/>
      <c r="BU70" s="397"/>
      <c r="BV70" s="397"/>
    </row>
    <row r="71" spans="63:74" x14ac:dyDescent="0.15">
      <c r="BK71" s="397"/>
      <c r="BL71" s="397"/>
      <c r="BM71" s="397"/>
      <c r="BN71" s="397"/>
      <c r="BO71" s="397"/>
      <c r="BP71" s="397"/>
      <c r="BQ71" s="397"/>
      <c r="BR71" s="397"/>
      <c r="BS71" s="397"/>
      <c r="BT71" s="397"/>
      <c r="BU71" s="397"/>
      <c r="BV71" s="397"/>
    </row>
    <row r="72" spans="63:74" x14ac:dyDescent="0.15">
      <c r="BK72" s="397"/>
      <c r="BL72" s="397"/>
      <c r="BM72" s="397"/>
      <c r="BN72" s="397"/>
      <c r="BO72" s="397"/>
      <c r="BP72" s="397"/>
      <c r="BQ72" s="397"/>
      <c r="BR72" s="397"/>
      <c r="BS72" s="397"/>
      <c r="BT72" s="397"/>
      <c r="BU72" s="397"/>
      <c r="BV72" s="397"/>
    </row>
    <row r="73" spans="63:74" x14ac:dyDescent="0.15">
      <c r="BK73" s="397"/>
      <c r="BL73" s="397"/>
      <c r="BM73" s="397"/>
      <c r="BN73" s="397"/>
      <c r="BO73" s="397"/>
      <c r="BP73" s="397"/>
      <c r="BQ73" s="397"/>
      <c r="BR73" s="397"/>
      <c r="BS73" s="397"/>
      <c r="BT73" s="397"/>
      <c r="BU73" s="397"/>
      <c r="BV73" s="397"/>
    </row>
    <row r="74" spans="63:74" x14ac:dyDescent="0.15">
      <c r="BK74" s="397"/>
      <c r="BL74" s="397"/>
      <c r="BM74" s="397"/>
      <c r="BN74" s="397"/>
      <c r="BO74" s="397"/>
      <c r="BP74" s="397"/>
      <c r="BQ74" s="397"/>
      <c r="BR74" s="397"/>
      <c r="BS74" s="397"/>
      <c r="BT74" s="397"/>
      <c r="BU74" s="397"/>
      <c r="BV74" s="397"/>
    </row>
    <row r="75" spans="63:74" x14ac:dyDescent="0.15">
      <c r="BK75" s="397"/>
      <c r="BL75" s="397"/>
      <c r="BM75" s="397"/>
      <c r="BN75" s="397"/>
      <c r="BO75" s="397"/>
      <c r="BP75" s="397"/>
      <c r="BQ75" s="397"/>
      <c r="BR75" s="397"/>
      <c r="BS75" s="397"/>
      <c r="BT75" s="397"/>
      <c r="BU75" s="397"/>
      <c r="BV75" s="397"/>
    </row>
    <row r="76" spans="63:74" x14ac:dyDescent="0.15">
      <c r="BK76" s="397"/>
      <c r="BL76" s="397"/>
      <c r="BM76" s="397"/>
      <c r="BN76" s="397"/>
      <c r="BO76" s="397"/>
      <c r="BP76" s="397"/>
      <c r="BQ76" s="397"/>
      <c r="BR76" s="397"/>
      <c r="BS76" s="397"/>
      <c r="BT76" s="397"/>
      <c r="BU76" s="397"/>
      <c r="BV76" s="397"/>
    </row>
    <row r="77" spans="63:74" x14ac:dyDescent="0.15">
      <c r="BK77" s="397"/>
      <c r="BL77" s="397"/>
      <c r="BM77" s="397"/>
      <c r="BN77" s="397"/>
      <c r="BO77" s="397"/>
      <c r="BP77" s="397"/>
      <c r="BQ77" s="397"/>
      <c r="BR77" s="397"/>
      <c r="BS77" s="397"/>
      <c r="BT77" s="397"/>
      <c r="BU77" s="397"/>
      <c r="BV77" s="397"/>
    </row>
    <row r="78" spans="63:74" x14ac:dyDescent="0.15">
      <c r="BK78" s="397"/>
      <c r="BL78" s="397"/>
      <c r="BM78" s="397"/>
      <c r="BN78" s="397"/>
      <c r="BO78" s="397"/>
      <c r="BP78" s="397"/>
      <c r="BQ78" s="397"/>
      <c r="BR78" s="397"/>
      <c r="BS78" s="397"/>
      <c r="BT78" s="397"/>
      <c r="BU78" s="397"/>
      <c r="BV78" s="397"/>
    </row>
    <row r="79" spans="63:74" x14ac:dyDescent="0.15">
      <c r="BK79" s="397"/>
      <c r="BL79" s="397"/>
      <c r="BM79" s="397"/>
      <c r="BN79" s="397"/>
      <c r="BO79" s="397"/>
      <c r="BP79" s="397"/>
      <c r="BQ79" s="397"/>
      <c r="BR79" s="397"/>
      <c r="BS79" s="397"/>
      <c r="BT79" s="397"/>
      <c r="BU79" s="397"/>
      <c r="BV79" s="397"/>
    </row>
    <row r="80" spans="63:74" x14ac:dyDescent="0.15">
      <c r="BK80" s="397"/>
      <c r="BL80" s="397"/>
      <c r="BM80" s="397"/>
      <c r="BN80" s="397"/>
      <c r="BO80" s="397"/>
      <c r="BP80" s="397"/>
      <c r="BQ80" s="397"/>
      <c r="BR80" s="397"/>
      <c r="BS80" s="397"/>
      <c r="BT80" s="397"/>
      <c r="BU80" s="397"/>
      <c r="BV80" s="397"/>
    </row>
    <row r="81" spans="63:74" x14ac:dyDescent="0.15">
      <c r="BK81" s="397"/>
      <c r="BL81" s="397"/>
      <c r="BM81" s="397"/>
      <c r="BN81" s="397"/>
      <c r="BO81" s="397"/>
      <c r="BP81" s="397"/>
      <c r="BQ81" s="397"/>
      <c r="BR81" s="397"/>
      <c r="BS81" s="397"/>
      <c r="BT81" s="397"/>
      <c r="BU81" s="397"/>
      <c r="BV81" s="397"/>
    </row>
    <row r="82" spans="63:74" x14ac:dyDescent="0.15">
      <c r="BK82" s="397"/>
      <c r="BL82" s="397"/>
      <c r="BM82" s="397"/>
      <c r="BN82" s="397"/>
      <c r="BO82" s="397"/>
      <c r="BP82" s="397"/>
      <c r="BQ82" s="397"/>
      <c r="BR82" s="397"/>
      <c r="BS82" s="397"/>
      <c r="BT82" s="397"/>
      <c r="BU82" s="397"/>
      <c r="BV82" s="397"/>
    </row>
    <row r="83" spans="63:74" x14ac:dyDescent="0.15">
      <c r="BK83" s="397"/>
      <c r="BL83" s="397"/>
      <c r="BM83" s="397"/>
      <c r="BN83" s="397"/>
      <c r="BO83" s="397"/>
      <c r="BP83" s="397"/>
      <c r="BQ83" s="397"/>
      <c r="BR83" s="397"/>
      <c r="BS83" s="397"/>
      <c r="BT83" s="397"/>
      <c r="BU83" s="397"/>
      <c r="BV83" s="397"/>
    </row>
    <row r="84" spans="63:74" x14ac:dyDescent="0.15">
      <c r="BK84" s="397"/>
      <c r="BL84" s="397"/>
      <c r="BM84" s="397"/>
      <c r="BN84" s="397"/>
      <c r="BO84" s="397"/>
      <c r="BP84" s="397"/>
      <c r="BQ84" s="397"/>
      <c r="BR84" s="397"/>
      <c r="BS84" s="397"/>
      <c r="BT84" s="397"/>
      <c r="BU84" s="397"/>
      <c r="BV84" s="397"/>
    </row>
    <row r="85" spans="63:74" x14ac:dyDescent="0.15">
      <c r="BK85" s="397"/>
      <c r="BL85" s="397"/>
      <c r="BM85" s="397"/>
      <c r="BN85" s="397"/>
      <c r="BO85" s="397"/>
      <c r="BP85" s="397"/>
      <c r="BQ85" s="397"/>
      <c r="BR85" s="397"/>
      <c r="BS85" s="397"/>
      <c r="BT85" s="397"/>
      <c r="BU85" s="397"/>
      <c r="BV85" s="397"/>
    </row>
    <row r="86" spans="63:74" x14ac:dyDescent="0.15">
      <c r="BK86" s="397"/>
      <c r="BL86" s="397"/>
      <c r="BM86" s="397"/>
      <c r="BN86" s="397"/>
      <c r="BO86" s="397"/>
      <c r="BP86" s="397"/>
      <c r="BQ86" s="397"/>
      <c r="BR86" s="397"/>
      <c r="BS86" s="397"/>
      <c r="BT86" s="397"/>
      <c r="BU86" s="397"/>
      <c r="BV86" s="397"/>
    </row>
    <row r="87" spans="63:74" x14ac:dyDescent="0.15">
      <c r="BK87" s="397"/>
      <c r="BL87" s="397"/>
      <c r="BM87" s="397"/>
      <c r="BN87" s="397"/>
      <c r="BO87" s="397"/>
      <c r="BP87" s="397"/>
      <c r="BQ87" s="397"/>
      <c r="BR87" s="397"/>
      <c r="BS87" s="397"/>
      <c r="BT87" s="397"/>
      <c r="BU87" s="397"/>
      <c r="BV87" s="397"/>
    </row>
    <row r="88" spans="63:74" x14ac:dyDescent="0.15">
      <c r="BK88" s="397"/>
      <c r="BL88" s="397"/>
      <c r="BM88" s="397"/>
      <c r="BN88" s="397"/>
      <c r="BO88" s="397"/>
      <c r="BP88" s="397"/>
      <c r="BQ88" s="397"/>
      <c r="BR88" s="397"/>
      <c r="BS88" s="397"/>
      <c r="BT88" s="397"/>
      <c r="BU88" s="397"/>
      <c r="BV88" s="397"/>
    </row>
    <row r="89" spans="63:74" x14ac:dyDescent="0.15">
      <c r="BK89" s="397"/>
      <c r="BL89" s="397"/>
      <c r="BM89" s="397"/>
      <c r="BN89" s="397"/>
      <c r="BO89" s="397"/>
      <c r="BP89" s="397"/>
      <c r="BQ89" s="397"/>
      <c r="BR89" s="397"/>
      <c r="BS89" s="397"/>
      <c r="BT89" s="397"/>
      <c r="BU89" s="397"/>
      <c r="BV89" s="397"/>
    </row>
    <row r="90" spans="63:74" x14ac:dyDescent="0.15">
      <c r="BK90" s="397"/>
      <c r="BL90" s="397"/>
      <c r="BM90" s="397"/>
      <c r="BN90" s="397"/>
      <c r="BO90" s="397"/>
      <c r="BP90" s="397"/>
      <c r="BQ90" s="397"/>
      <c r="BR90" s="397"/>
      <c r="BS90" s="397"/>
      <c r="BT90" s="397"/>
      <c r="BU90" s="397"/>
      <c r="BV90" s="397"/>
    </row>
    <row r="91" spans="63:74" x14ac:dyDescent="0.15">
      <c r="BK91" s="397"/>
      <c r="BL91" s="397"/>
      <c r="BM91" s="397"/>
      <c r="BN91" s="397"/>
      <c r="BO91" s="397"/>
      <c r="BP91" s="397"/>
      <c r="BQ91" s="397"/>
      <c r="BR91" s="397"/>
      <c r="BS91" s="397"/>
      <c r="BT91" s="397"/>
      <c r="BU91" s="397"/>
      <c r="BV91" s="397"/>
    </row>
    <row r="92" spans="63:74" x14ac:dyDescent="0.15">
      <c r="BK92" s="397"/>
      <c r="BL92" s="397"/>
      <c r="BM92" s="397"/>
      <c r="BN92" s="397"/>
      <c r="BO92" s="397"/>
      <c r="BP92" s="397"/>
      <c r="BQ92" s="397"/>
      <c r="BR92" s="397"/>
      <c r="BS92" s="397"/>
      <c r="BT92" s="397"/>
      <c r="BU92" s="397"/>
      <c r="BV92" s="397"/>
    </row>
    <row r="93" spans="63:74" x14ac:dyDescent="0.15">
      <c r="BK93" s="397"/>
      <c r="BL93" s="397"/>
      <c r="BM93" s="397"/>
      <c r="BN93" s="397"/>
      <c r="BO93" s="397"/>
      <c r="BP93" s="397"/>
      <c r="BQ93" s="397"/>
      <c r="BR93" s="397"/>
      <c r="BS93" s="397"/>
      <c r="BT93" s="397"/>
      <c r="BU93" s="397"/>
      <c r="BV93" s="397"/>
    </row>
    <row r="94" spans="63:74" x14ac:dyDescent="0.15">
      <c r="BK94" s="397"/>
      <c r="BL94" s="397"/>
      <c r="BM94" s="397"/>
      <c r="BN94" s="397"/>
      <c r="BO94" s="397"/>
      <c r="BP94" s="397"/>
      <c r="BQ94" s="397"/>
      <c r="BR94" s="397"/>
      <c r="BS94" s="397"/>
      <c r="BT94" s="397"/>
      <c r="BU94" s="397"/>
      <c r="BV94" s="397"/>
    </row>
    <row r="95" spans="63:74" x14ac:dyDescent="0.15">
      <c r="BK95" s="397"/>
      <c r="BL95" s="397"/>
      <c r="BM95" s="397"/>
      <c r="BN95" s="397"/>
      <c r="BO95" s="397"/>
      <c r="BP95" s="397"/>
      <c r="BQ95" s="397"/>
      <c r="BR95" s="397"/>
      <c r="BS95" s="397"/>
      <c r="BT95" s="397"/>
      <c r="BU95" s="397"/>
      <c r="BV95" s="397"/>
    </row>
    <row r="96" spans="63:74" x14ac:dyDescent="0.15">
      <c r="BK96" s="397"/>
      <c r="BL96" s="397"/>
      <c r="BM96" s="397"/>
      <c r="BN96" s="397"/>
      <c r="BO96" s="397"/>
      <c r="BP96" s="397"/>
      <c r="BQ96" s="397"/>
      <c r="BR96" s="397"/>
      <c r="BS96" s="397"/>
      <c r="BT96" s="397"/>
      <c r="BU96" s="397"/>
      <c r="BV96" s="397"/>
    </row>
    <row r="97" spans="63:74" x14ac:dyDescent="0.15">
      <c r="BK97" s="397"/>
      <c r="BL97" s="397"/>
      <c r="BM97" s="397"/>
      <c r="BN97" s="397"/>
      <c r="BO97" s="397"/>
      <c r="BP97" s="397"/>
      <c r="BQ97" s="397"/>
      <c r="BR97" s="397"/>
      <c r="BS97" s="397"/>
      <c r="BT97" s="397"/>
      <c r="BU97" s="397"/>
      <c r="BV97" s="397"/>
    </row>
    <row r="98" spans="63:74" x14ac:dyDescent="0.15">
      <c r="BK98" s="397"/>
      <c r="BL98" s="397"/>
      <c r="BM98" s="397"/>
      <c r="BN98" s="397"/>
      <c r="BO98" s="397"/>
      <c r="BP98" s="397"/>
      <c r="BQ98" s="397"/>
      <c r="BR98" s="397"/>
      <c r="BS98" s="397"/>
      <c r="BT98" s="397"/>
      <c r="BU98" s="397"/>
      <c r="BV98" s="397"/>
    </row>
    <row r="99" spans="63:74" x14ac:dyDescent="0.15">
      <c r="BK99" s="397"/>
      <c r="BL99" s="397"/>
      <c r="BM99" s="397"/>
      <c r="BN99" s="397"/>
      <c r="BO99" s="397"/>
      <c r="BP99" s="397"/>
      <c r="BQ99" s="397"/>
      <c r="BR99" s="397"/>
      <c r="BS99" s="397"/>
      <c r="BT99" s="397"/>
      <c r="BU99" s="397"/>
      <c r="BV99" s="397"/>
    </row>
    <row r="100" spans="63:74" x14ac:dyDescent="0.15">
      <c r="BK100" s="397"/>
      <c r="BL100" s="397"/>
      <c r="BM100" s="397"/>
      <c r="BN100" s="397"/>
      <c r="BO100" s="397"/>
      <c r="BP100" s="397"/>
      <c r="BQ100" s="397"/>
      <c r="BR100" s="397"/>
      <c r="BS100" s="397"/>
      <c r="BT100" s="397"/>
      <c r="BU100" s="397"/>
      <c r="BV100" s="397"/>
    </row>
    <row r="101" spans="63:74" x14ac:dyDescent="0.15">
      <c r="BK101" s="397"/>
      <c r="BL101" s="397"/>
      <c r="BM101" s="397"/>
      <c r="BN101" s="397"/>
      <c r="BO101" s="397"/>
      <c r="BP101" s="397"/>
      <c r="BQ101" s="397"/>
      <c r="BR101" s="397"/>
      <c r="BS101" s="397"/>
      <c r="BT101" s="397"/>
      <c r="BU101" s="397"/>
      <c r="BV101" s="397"/>
    </row>
    <row r="102" spans="63:74" x14ac:dyDescent="0.15">
      <c r="BK102" s="397"/>
      <c r="BL102" s="397"/>
      <c r="BM102" s="397"/>
      <c r="BN102" s="397"/>
      <c r="BO102" s="397"/>
      <c r="BP102" s="397"/>
      <c r="BQ102" s="397"/>
      <c r="BR102" s="397"/>
      <c r="BS102" s="397"/>
      <c r="BT102" s="397"/>
      <c r="BU102" s="397"/>
      <c r="BV102" s="397"/>
    </row>
    <row r="103" spans="63:74" x14ac:dyDescent="0.15">
      <c r="BK103" s="397"/>
      <c r="BL103" s="397"/>
      <c r="BM103" s="397"/>
      <c r="BN103" s="397"/>
      <c r="BO103" s="397"/>
      <c r="BP103" s="397"/>
      <c r="BQ103" s="397"/>
      <c r="BR103" s="397"/>
      <c r="BS103" s="397"/>
      <c r="BT103" s="397"/>
      <c r="BU103" s="397"/>
      <c r="BV103" s="397"/>
    </row>
    <row r="104" spans="63:74" x14ac:dyDescent="0.15">
      <c r="BK104" s="397"/>
      <c r="BL104" s="397"/>
      <c r="BM104" s="397"/>
      <c r="BN104" s="397"/>
      <c r="BO104" s="397"/>
      <c r="BP104" s="397"/>
      <c r="BQ104" s="397"/>
      <c r="BR104" s="397"/>
      <c r="BS104" s="397"/>
      <c r="BT104" s="397"/>
      <c r="BU104" s="397"/>
      <c r="BV104" s="397"/>
    </row>
    <row r="105" spans="63:74" x14ac:dyDescent="0.15">
      <c r="BK105" s="397"/>
      <c r="BL105" s="397"/>
      <c r="BM105" s="397"/>
      <c r="BN105" s="397"/>
      <c r="BO105" s="397"/>
      <c r="BP105" s="397"/>
      <c r="BQ105" s="397"/>
      <c r="BR105" s="397"/>
      <c r="BS105" s="397"/>
      <c r="BT105" s="397"/>
      <c r="BU105" s="397"/>
      <c r="BV105" s="397"/>
    </row>
    <row r="106" spans="63:74" x14ac:dyDescent="0.15">
      <c r="BK106" s="397"/>
      <c r="BL106" s="397"/>
      <c r="BM106" s="397"/>
      <c r="BN106" s="397"/>
      <c r="BO106" s="397"/>
      <c r="BP106" s="397"/>
      <c r="BQ106" s="397"/>
      <c r="BR106" s="397"/>
      <c r="BS106" s="397"/>
      <c r="BT106" s="397"/>
      <c r="BU106" s="397"/>
      <c r="BV106" s="397"/>
    </row>
    <row r="107" spans="63:74" x14ac:dyDescent="0.15">
      <c r="BK107" s="397"/>
      <c r="BL107" s="397"/>
      <c r="BM107" s="397"/>
      <c r="BN107" s="397"/>
      <c r="BO107" s="397"/>
      <c r="BP107" s="397"/>
      <c r="BQ107" s="397"/>
      <c r="BR107" s="397"/>
      <c r="BS107" s="397"/>
      <c r="BT107" s="397"/>
      <c r="BU107" s="397"/>
      <c r="BV107" s="397"/>
    </row>
    <row r="108" spans="63:74" x14ac:dyDescent="0.15">
      <c r="BK108" s="397"/>
      <c r="BL108" s="397"/>
      <c r="BM108" s="397"/>
      <c r="BN108" s="397"/>
      <c r="BO108" s="397"/>
      <c r="BP108" s="397"/>
      <c r="BQ108" s="397"/>
      <c r="BR108" s="397"/>
      <c r="BS108" s="397"/>
      <c r="BT108" s="397"/>
      <c r="BU108" s="397"/>
      <c r="BV108" s="397"/>
    </row>
    <row r="109" spans="63:74" x14ac:dyDescent="0.15">
      <c r="BK109" s="397"/>
      <c r="BL109" s="397"/>
      <c r="BM109" s="397"/>
      <c r="BN109" s="397"/>
      <c r="BO109" s="397"/>
      <c r="BP109" s="397"/>
      <c r="BQ109" s="397"/>
      <c r="BR109" s="397"/>
      <c r="BS109" s="397"/>
      <c r="BT109" s="397"/>
      <c r="BU109" s="397"/>
      <c r="BV109" s="397"/>
    </row>
    <row r="110" spans="63:74" x14ac:dyDescent="0.15">
      <c r="BK110" s="397"/>
      <c r="BL110" s="397"/>
      <c r="BM110" s="397"/>
      <c r="BN110" s="397"/>
      <c r="BO110" s="397"/>
      <c r="BP110" s="397"/>
      <c r="BQ110" s="397"/>
      <c r="BR110" s="397"/>
      <c r="BS110" s="397"/>
      <c r="BT110" s="397"/>
      <c r="BU110" s="397"/>
      <c r="BV110" s="397"/>
    </row>
    <row r="111" spans="63:74" x14ac:dyDescent="0.15">
      <c r="BK111" s="397"/>
      <c r="BL111" s="397"/>
      <c r="BM111" s="397"/>
      <c r="BN111" s="397"/>
      <c r="BO111" s="397"/>
      <c r="BP111" s="397"/>
      <c r="BQ111" s="397"/>
      <c r="BR111" s="397"/>
      <c r="BS111" s="397"/>
      <c r="BT111" s="397"/>
      <c r="BU111" s="397"/>
      <c r="BV111" s="397"/>
    </row>
    <row r="112" spans="63:74" x14ac:dyDescent="0.15">
      <c r="BK112" s="397"/>
      <c r="BL112" s="397"/>
      <c r="BM112" s="397"/>
      <c r="BN112" s="397"/>
      <c r="BO112" s="397"/>
      <c r="BP112" s="397"/>
      <c r="BQ112" s="397"/>
      <c r="BR112" s="397"/>
      <c r="BS112" s="397"/>
      <c r="BT112" s="397"/>
      <c r="BU112" s="397"/>
      <c r="BV112" s="397"/>
    </row>
    <row r="113" spans="63:74" x14ac:dyDescent="0.15">
      <c r="BK113" s="397"/>
      <c r="BL113" s="397"/>
      <c r="BM113" s="397"/>
      <c r="BN113" s="397"/>
      <c r="BO113" s="397"/>
      <c r="BP113" s="397"/>
      <c r="BQ113" s="397"/>
      <c r="BR113" s="397"/>
      <c r="BS113" s="397"/>
      <c r="BT113" s="397"/>
      <c r="BU113" s="397"/>
      <c r="BV113" s="397"/>
    </row>
    <row r="114" spans="63:74" x14ac:dyDescent="0.15">
      <c r="BK114" s="397"/>
      <c r="BL114" s="397"/>
      <c r="BM114" s="397"/>
      <c r="BN114" s="397"/>
      <c r="BO114" s="397"/>
      <c r="BP114" s="397"/>
      <c r="BQ114" s="397"/>
      <c r="BR114" s="397"/>
      <c r="BS114" s="397"/>
      <c r="BT114" s="397"/>
      <c r="BU114" s="397"/>
      <c r="BV114" s="397"/>
    </row>
    <row r="115" spans="63:74" x14ac:dyDescent="0.15">
      <c r="BK115" s="397"/>
      <c r="BL115" s="397"/>
      <c r="BM115" s="397"/>
      <c r="BN115" s="397"/>
      <c r="BO115" s="397"/>
      <c r="BP115" s="397"/>
      <c r="BQ115" s="397"/>
      <c r="BR115" s="397"/>
      <c r="BS115" s="397"/>
      <c r="BT115" s="397"/>
      <c r="BU115" s="397"/>
      <c r="BV115" s="397"/>
    </row>
    <row r="116" spans="63:74" x14ac:dyDescent="0.15">
      <c r="BK116" s="397"/>
      <c r="BL116" s="397"/>
      <c r="BM116" s="397"/>
      <c r="BN116" s="397"/>
      <c r="BO116" s="397"/>
      <c r="BP116" s="397"/>
      <c r="BQ116" s="397"/>
      <c r="BR116" s="397"/>
      <c r="BS116" s="397"/>
      <c r="BT116" s="397"/>
      <c r="BU116" s="397"/>
      <c r="BV116" s="397"/>
    </row>
    <row r="117" spans="63:74" x14ac:dyDescent="0.15">
      <c r="BK117" s="397"/>
      <c r="BL117" s="397"/>
      <c r="BM117" s="397"/>
      <c r="BN117" s="397"/>
      <c r="BO117" s="397"/>
      <c r="BP117" s="397"/>
      <c r="BQ117" s="397"/>
      <c r="BR117" s="397"/>
      <c r="BS117" s="397"/>
      <c r="BT117" s="397"/>
      <c r="BU117" s="397"/>
      <c r="BV117" s="397"/>
    </row>
    <row r="118" spans="63:74" x14ac:dyDescent="0.15">
      <c r="BK118" s="397"/>
      <c r="BL118" s="397"/>
      <c r="BM118" s="397"/>
      <c r="BN118" s="397"/>
      <c r="BO118" s="397"/>
      <c r="BP118" s="397"/>
      <c r="BQ118" s="397"/>
      <c r="BR118" s="397"/>
      <c r="BS118" s="397"/>
      <c r="BT118" s="397"/>
      <c r="BU118" s="397"/>
      <c r="BV118" s="397"/>
    </row>
    <row r="119" spans="63:74" x14ac:dyDescent="0.15">
      <c r="BK119" s="397"/>
      <c r="BL119" s="397"/>
      <c r="BM119" s="397"/>
      <c r="BN119" s="397"/>
      <c r="BO119" s="397"/>
      <c r="BP119" s="397"/>
      <c r="BQ119" s="397"/>
      <c r="BR119" s="397"/>
      <c r="BS119" s="397"/>
      <c r="BT119" s="397"/>
      <c r="BU119" s="397"/>
      <c r="BV119" s="397"/>
    </row>
    <row r="120" spans="63:74" x14ac:dyDescent="0.15">
      <c r="BK120" s="397"/>
      <c r="BL120" s="397"/>
      <c r="BM120" s="397"/>
      <c r="BN120" s="397"/>
      <c r="BO120" s="397"/>
      <c r="BP120" s="397"/>
      <c r="BQ120" s="397"/>
      <c r="BR120" s="397"/>
      <c r="BS120" s="397"/>
      <c r="BT120" s="397"/>
      <c r="BU120" s="397"/>
      <c r="BV120" s="397"/>
    </row>
    <row r="121" spans="63:74" x14ac:dyDescent="0.15">
      <c r="BK121" s="397"/>
      <c r="BL121" s="397"/>
      <c r="BM121" s="397"/>
      <c r="BN121" s="397"/>
      <c r="BO121" s="397"/>
      <c r="BP121" s="397"/>
      <c r="BQ121" s="397"/>
      <c r="BR121" s="397"/>
      <c r="BS121" s="397"/>
      <c r="BT121" s="397"/>
      <c r="BU121" s="397"/>
      <c r="BV121" s="397"/>
    </row>
    <row r="122" spans="63:74" x14ac:dyDescent="0.15">
      <c r="BK122" s="397"/>
      <c r="BL122" s="397"/>
      <c r="BM122" s="397"/>
      <c r="BN122" s="397"/>
      <c r="BO122" s="397"/>
      <c r="BP122" s="397"/>
      <c r="BQ122" s="397"/>
      <c r="BR122" s="397"/>
      <c r="BS122" s="397"/>
      <c r="BT122" s="397"/>
      <c r="BU122" s="397"/>
      <c r="BV122" s="397"/>
    </row>
    <row r="123" spans="63:74" x14ac:dyDescent="0.15">
      <c r="BK123" s="397"/>
      <c r="BL123" s="397"/>
      <c r="BM123" s="397"/>
      <c r="BN123" s="397"/>
      <c r="BO123" s="397"/>
      <c r="BP123" s="397"/>
      <c r="BQ123" s="397"/>
      <c r="BR123" s="397"/>
      <c r="BS123" s="397"/>
      <c r="BT123" s="397"/>
      <c r="BU123" s="397"/>
      <c r="BV123" s="397"/>
    </row>
    <row r="124" spans="63:74" x14ac:dyDescent="0.15">
      <c r="BK124" s="397"/>
      <c r="BL124" s="397"/>
      <c r="BM124" s="397"/>
      <c r="BN124" s="397"/>
      <c r="BO124" s="397"/>
      <c r="BP124" s="397"/>
      <c r="BQ124" s="397"/>
      <c r="BR124" s="397"/>
      <c r="BS124" s="397"/>
      <c r="BT124" s="397"/>
      <c r="BU124" s="397"/>
      <c r="BV124" s="397"/>
    </row>
    <row r="125" spans="63:74" x14ac:dyDescent="0.15">
      <c r="BK125" s="397"/>
      <c r="BL125" s="397"/>
      <c r="BM125" s="397"/>
      <c r="BN125" s="397"/>
      <c r="BO125" s="397"/>
      <c r="BP125" s="397"/>
      <c r="BQ125" s="397"/>
      <c r="BR125" s="397"/>
      <c r="BS125" s="397"/>
      <c r="BT125" s="397"/>
      <c r="BU125" s="397"/>
      <c r="BV125" s="397"/>
    </row>
    <row r="126" spans="63:74" x14ac:dyDescent="0.15">
      <c r="BK126" s="397"/>
      <c r="BL126" s="397"/>
      <c r="BM126" s="397"/>
      <c r="BN126" s="397"/>
      <c r="BO126" s="397"/>
      <c r="BP126" s="397"/>
      <c r="BQ126" s="397"/>
      <c r="BR126" s="397"/>
      <c r="BS126" s="397"/>
      <c r="BT126" s="397"/>
      <c r="BU126" s="397"/>
      <c r="BV126" s="397"/>
    </row>
    <row r="127" spans="63:74" x14ac:dyDescent="0.15">
      <c r="BK127" s="397"/>
      <c r="BL127" s="397"/>
      <c r="BM127" s="397"/>
      <c r="BN127" s="397"/>
      <c r="BO127" s="397"/>
      <c r="BP127" s="397"/>
      <c r="BQ127" s="397"/>
      <c r="BR127" s="397"/>
      <c r="BS127" s="397"/>
      <c r="BT127" s="397"/>
      <c r="BU127" s="397"/>
      <c r="BV127" s="397"/>
    </row>
  </sheetData>
  <mergeCells count="17">
    <mergeCell ref="BK3:BV3"/>
    <mergeCell ref="B1:AL1"/>
    <mergeCell ref="C3:N3"/>
    <mergeCell ref="O3:Z3"/>
    <mergeCell ref="AA3:AL3"/>
    <mergeCell ref="AM3:AX3"/>
    <mergeCell ref="AY3:BJ3"/>
    <mergeCell ref="B35:Q35"/>
    <mergeCell ref="B36:Q36"/>
    <mergeCell ref="B37:Q37"/>
    <mergeCell ref="A1:A2"/>
    <mergeCell ref="B29:Q29"/>
    <mergeCell ref="B31:Q31"/>
    <mergeCell ref="B32:Q32"/>
    <mergeCell ref="B33:Q33"/>
    <mergeCell ref="B30:Q30"/>
    <mergeCell ref="B34:Q34"/>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L5" transitionEvaluation="1" transitionEntry="1" codeName="Sheet11">
    <pageSetUpPr fitToPage="1"/>
  </sheetPr>
  <dimension ref="A1:BV343"/>
  <sheetViews>
    <sheetView showGridLines="0" workbookViewId="0">
      <pane xSplit="2" ySplit="4" topLeftCell="AL5" activePane="bottomRight" state="frozen"/>
      <selection activeCell="BF63" sqref="BF63"/>
      <selection pane="topRight" activeCell="BF63" sqref="BF63"/>
      <selection pane="bottomLeft" activeCell="BF63" sqref="BF63"/>
      <selection pane="bottomRight" activeCell="AY13" sqref="AY13"/>
    </sheetView>
  </sheetViews>
  <sheetFormatPr defaultColWidth="9.5703125" defaultRowHeight="11.25" x14ac:dyDescent="0.2"/>
  <cols>
    <col min="1" max="1" width="14.42578125" style="72" customWidth="1"/>
    <col min="2" max="2" width="38.7109375" style="72" customWidth="1"/>
    <col min="3" max="50" width="6.5703125" style="72" customWidth="1"/>
    <col min="51" max="55" width="6.5703125" style="390" customWidth="1"/>
    <col min="56" max="58" width="6.5703125" style="646" customWidth="1"/>
    <col min="59" max="62" width="6.5703125" style="390" customWidth="1"/>
    <col min="63" max="74" width="6.5703125" style="72" customWidth="1"/>
    <col min="75" max="16384" width="9.5703125" style="72"/>
  </cols>
  <sheetData>
    <row r="1" spans="1:74" ht="13.35" customHeight="1" x14ac:dyDescent="0.2">
      <c r="A1" s="792" t="s">
        <v>817</v>
      </c>
      <c r="B1" s="838" t="s">
        <v>245</v>
      </c>
      <c r="C1" s="839"/>
      <c r="D1" s="839"/>
      <c r="E1" s="839"/>
      <c r="F1" s="839"/>
      <c r="G1" s="839"/>
      <c r="H1" s="839"/>
      <c r="I1" s="839"/>
      <c r="J1" s="839"/>
      <c r="K1" s="839"/>
      <c r="L1" s="839"/>
      <c r="M1" s="839"/>
      <c r="N1" s="839"/>
      <c r="O1" s="839"/>
      <c r="P1" s="839"/>
      <c r="Q1" s="839"/>
      <c r="R1" s="839"/>
      <c r="S1" s="839"/>
      <c r="T1" s="839"/>
      <c r="U1" s="839"/>
      <c r="V1" s="839"/>
      <c r="W1" s="839"/>
      <c r="X1" s="839"/>
      <c r="Y1" s="839"/>
      <c r="Z1" s="839"/>
      <c r="AA1" s="839"/>
      <c r="AB1" s="839"/>
      <c r="AC1" s="839"/>
      <c r="AD1" s="839"/>
      <c r="AE1" s="839"/>
      <c r="AF1" s="839"/>
      <c r="AG1" s="839"/>
      <c r="AH1" s="839"/>
      <c r="AI1" s="839"/>
      <c r="AJ1" s="839"/>
      <c r="AK1" s="839"/>
      <c r="AL1" s="839"/>
      <c r="AM1" s="301"/>
    </row>
    <row r="2" spans="1:74" ht="12.75" x14ac:dyDescent="0.2">
      <c r="A2" s="793"/>
      <c r="B2" s="532" t="str">
        <f>"U.S. Energy Information Administration  |  Short-Term Energy Outlook  - "&amp;Dates!D1</f>
        <v>U.S. Energy Information Administration  |  Short-Term Energy Outlook  - February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1"/>
    </row>
    <row r="3" spans="1:74" s="12" customFormat="1" ht="12.75" x14ac:dyDescent="0.2">
      <c r="A3" s="14"/>
      <c r="B3" s="15"/>
      <c r="C3" s="801">
        <f>Dates!D3</f>
        <v>2016</v>
      </c>
      <c r="D3" s="797"/>
      <c r="E3" s="797"/>
      <c r="F3" s="797"/>
      <c r="G3" s="797"/>
      <c r="H3" s="797"/>
      <c r="I3" s="797"/>
      <c r="J3" s="797"/>
      <c r="K3" s="797"/>
      <c r="L3" s="797"/>
      <c r="M3" s="797"/>
      <c r="N3" s="798"/>
      <c r="O3" s="801">
        <f>C3+1</f>
        <v>2017</v>
      </c>
      <c r="P3" s="802"/>
      <c r="Q3" s="802"/>
      <c r="R3" s="802"/>
      <c r="S3" s="802"/>
      <c r="T3" s="802"/>
      <c r="U3" s="802"/>
      <c r="V3" s="802"/>
      <c r="W3" s="802"/>
      <c r="X3" s="797"/>
      <c r="Y3" s="797"/>
      <c r="Z3" s="798"/>
      <c r="AA3" s="794">
        <f>O3+1</f>
        <v>2018</v>
      </c>
      <c r="AB3" s="797"/>
      <c r="AC3" s="797"/>
      <c r="AD3" s="797"/>
      <c r="AE3" s="797"/>
      <c r="AF3" s="797"/>
      <c r="AG3" s="797"/>
      <c r="AH3" s="797"/>
      <c r="AI3" s="797"/>
      <c r="AJ3" s="797"/>
      <c r="AK3" s="797"/>
      <c r="AL3" s="798"/>
      <c r="AM3" s="794">
        <f>AA3+1</f>
        <v>2019</v>
      </c>
      <c r="AN3" s="797"/>
      <c r="AO3" s="797"/>
      <c r="AP3" s="797"/>
      <c r="AQ3" s="797"/>
      <c r="AR3" s="797"/>
      <c r="AS3" s="797"/>
      <c r="AT3" s="797"/>
      <c r="AU3" s="797"/>
      <c r="AV3" s="797"/>
      <c r="AW3" s="797"/>
      <c r="AX3" s="798"/>
      <c r="AY3" s="794">
        <f>AM3+1</f>
        <v>2020</v>
      </c>
      <c r="AZ3" s="795"/>
      <c r="BA3" s="795"/>
      <c r="BB3" s="795"/>
      <c r="BC3" s="795"/>
      <c r="BD3" s="795"/>
      <c r="BE3" s="795"/>
      <c r="BF3" s="795"/>
      <c r="BG3" s="795"/>
      <c r="BH3" s="795"/>
      <c r="BI3" s="795"/>
      <c r="BJ3" s="796"/>
      <c r="BK3" s="794">
        <f>AY3+1</f>
        <v>2021</v>
      </c>
      <c r="BL3" s="797"/>
      <c r="BM3" s="797"/>
      <c r="BN3" s="797"/>
      <c r="BO3" s="797"/>
      <c r="BP3" s="797"/>
      <c r="BQ3" s="797"/>
      <c r="BR3" s="797"/>
      <c r="BS3" s="797"/>
      <c r="BT3" s="797"/>
      <c r="BU3" s="797"/>
      <c r="BV3" s="798"/>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73"/>
      <c r="B5" s="74" t="s">
        <v>800</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0"/>
      <c r="AZ5" s="712"/>
      <c r="BA5" s="712"/>
      <c r="BB5" s="712"/>
      <c r="BC5" s="712"/>
      <c r="BD5" s="744"/>
      <c r="BE5" s="75"/>
      <c r="BF5" s="75"/>
      <c r="BG5" s="75"/>
      <c r="BH5" s="75"/>
      <c r="BI5" s="75"/>
      <c r="BJ5" s="420"/>
      <c r="BK5" s="420"/>
      <c r="BL5" s="420"/>
      <c r="BM5" s="420"/>
      <c r="BN5" s="420"/>
      <c r="BO5" s="420"/>
      <c r="BP5" s="420"/>
      <c r="BQ5" s="420"/>
      <c r="BR5" s="420"/>
      <c r="BS5" s="420"/>
      <c r="BT5" s="420"/>
      <c r="BU5" s="420"/>
      <c r="BV5" s="420"/>
    </row>
    <row r="6" spans="1:74" ht="11.1" customHeight="1" x14ac:dyDescent="0.2">
      <c r="A6" s="76" t="s">
        <v>794</v>
      </c>
      <c r="B6" s="185" t="s">
        <v>434</v>
      </c>
      <c r="C6" s="213">
        <v>78.560495516000003</v>
      </c>
      <c r="D6" s="213">
        <v>79.673152793</v>
      </c>
      <c r="E6" s="213">
        <v>78.773416452000006</v>
      </c>
      <c r="F6" s="213">
        <v>78.718453533000002</v>
      </c>
      <c r="G6" s="213">
        <v>77.821785289999994</v>
      </c>
      <c r="H6" s="213">
        <v>77.076280967000002</v>
      </c>
      <c r="I6" s="213">
        <v>77.706927194000002</v>
      </c>
      <c r="J6" s="213">
        <v>77.090734257999998</v>
      </c>
      <c r="K6" s="213">
        <v>76.580057832999998</v>
      </c>
      <c r="L6" s="213">
        <v>76.279981226000004</v>
      </c>
      <c r="M6" s="213">
        <v>76.916482966999993</v>
      </c>
      <c r="N6" s="213">
        <v>76.050186354999994</v>
      </c>
      <c r="O6" s="213">
        <v>75.465512451999999</v>
      </c>
      <c r="P6" s="213">
        <v>76.521014356999999</v>
      </c>
      <c r="Q6" s="213">
        <v>78.251577581000006</v>
      </c>
      <c r="R6" s="213">
        <v>78.347716933000001</v>
      </c>
      <c r="S6" s="213">
        <v>78.346423354999999</v>
      </c>
      <c r="T6" s="213">
        <v>79.105870033000002</v>
      </c>
      <c r="U6" s="213">
        <v>79.921699871000001</v>
      </c>
      <c r="V6" s="213">
        <v>79.876760032000007</v>
      </c>
      <c r="W6" s="213">
        <v>81.273754199999999</v>
      </c>
      <c r="X6" s="213">
        <v>82.717891323000003</v>
      </c>
      <c r="Y6" s="213">
        <v>85.292362132999997</v>
      </c>
      <c r="Z6" s="213">
        <v>84.786924741999997</v>
      </c>
      <c r="AA6" s="213">
        <v>84.273825193999997</v>
      </c>
      <c r="AB6" s="213">
        <v>86.085584964000006</v>
      </c>
      <c r="AC6" s="213">
        <v>87.763992806000005</v>
      </c>
      <c r="AD6" s="213">
        <v>87.234921299999996</v>
      </c>
      <c r="AE6" s="213">
        <v>88.050157193999993</v>
      </c>
      <c r="AF6" s="213">
        <v>88.177088132999998</v>
      </c>
      <c r="AG6" s="213">
        <v>88.994897386999995</v>
      </c>
      <c r="AH6" s="213">
        <v>90.798082871000005</v>
      </c>
      <c r="AI6" s="213">
        <v>93.230538832999997</v>
      </c>
      <c r="AJ6" s="213">
        <v>93.391527515999996</v>
      </c>
      <c r="AK6" s="213">
        <v>95.674455433000006</v>
      </c>
      <c r="AL6" s="213">
        <v>95.223908289999997</v>
      </c>
      <c r="AM6" s="213">
        <v>95.218880548000001</v>
      </c>
      <c r="AN6" s="213">
        <v>96.226242249999999</v>
      </c>
      <c r="AO6" s="213">
        <v>96.801294838999993</v>
      </c>
      <c r="AP6" s="213">
        <v>97.328030666999993</v>
      </c>
      <c r="AQ6" s="213">
        <v>96.900846000000001</v>
      </c>
      <c r="AR6" s="213">
        <v>98.115709499999994</v>
      </c>
      <c r="AS6" s="213">
        <v>98.057237870999998</v>
      </c>
      <c r="AT6" s="213">
        <v>100.17237464999999</v>
      </c>
      <c r="AU6" s="213">
        <v>101.55837289999999</v>
      </c>
      <c r="AV6" s="213">
        <v>102.65458606</v>
      </c>
      <c r="AW6" s="213">
        <v>103.68307052999999</v>
      </c>
      <c r="AX6" s="213">
        <v>102.3751</v>
      </c>
      <c r="AY6" s="213">
        <v>102.5698</v>
      </c>
      <c r="AZ6" s="351">
        <v>102.4599</v>
      </c>
      <c r="BA6" s="351">
        <v>102.0085</v>
      </c>
      <c r="BB6" s="351">
        <v>101.7015</v>
      </c>
      <c r="BC6" s="351">
        <v>101.5204</v>
      </c>
      <c r="BD6" s="351">
        <v>101.3703</v>
      </c>
      <c r="BE6" s="351">
        <v>101.1636</v>
      </c>
      <c r="BF6" s="351">
        <v>101.18210000000001</v>
      </c>
      <c r="BG6" s="351">
        <v>101.21380000000001</v>
      </c>
      <c r="BH6" s="351">
        <v>100.90179999999999</v>
      </c>
      <c r="BI6" s="351">
        <v>100.57729999999999</v>
      </c>
      <c r="BJ6" s="351">
        <v>99.661230000000003</v>
      </c>
      <c r="BK6" s="351">
        <v>99.170730000000006</v>
      </c>
      <c r="BL6" s="351">
        <v>98.968469999999996</v>
      </c>
      <c r="BM6" s="351">
        <v>98.880260000000007</v>
      </c>
      <c r="BN6" s="351">
        <v>99.063540000000003</v>
      </c>
      <c r="BO6" s="351">
        <v>99.440129999999996</v>
      </c>
      <c r="BP6" s="351">
        <v>99.678139999999999</v>
      </c>
      <c r="BQ6" s="351">
        <v>99.895300000000006</v>
      </c>
      <c r="BR6" s="351">
        <v>100.35039999999999</v>
      </c>
      <c r="BS6" s="351">
        <v>100.7846</v>
      </c>
      <c r="BT6" s="351">
        <v>100.8374</v>
      </c>
      <c r="BU6" s="351">
        <v>100.8866</v>
      </c>
      <c r="BV6" s="351">
        <v>100.3758</v>
      </c>
    </row>
    <row r="7" spans="1:74" ht="11.1" customHeight="1" x14ac:dyDescent="0.2">
      <c r="A7" s="76" t="s">
        <v>795</v>
      </c>
      <c r="B7" s="185" t="s">
        <v>435</v>
      </c>
      <c r="C7" s="213">
        <v>0.98985696773999998</v>
      </c>
      <c r="D7" s="213">
        <v>0.98047362068999999</v>
      </c>
      <c r="E7" s="213">
        <v>0.96446416129000001</v>
      </c>
      <c r="F7" s="213">
        <v>0.87527080000000002</v>
      </c>
      <c r="G7" s="213">
        <v>0.87380251613000004</v>
      </c>
      <c r="H7" s="213">
        <v>0.82939439999999998</v>
      </c>
      <c r="I7" s="213">
        <v>0.80725641935000003</v>
      </c>
      <c r="J7" s="213">
        <v>0.80545829032000005</v>
      </c>
      <c r="K7" s="213">
        <v>0.83234090000000005</v>
      </c>
      <c r="L7" s="213">
        <v>0.92084509677000004</v>
      </c>
      <c r="M7" s="213">
        <v>1.0126803666999999</v>
      </c>
      <c r="N7" s="213">
        <v>1.0197435483999999</v>
      </c>
      <c r="O7" s="213">
        <v>1.0007213548</v>
      </c>
      <c r="P7" s="213">
        <v>1.0051832142999999</v>
      </c>
      <c r="Q7" s="213">
        <v>1.0110911935</v>
      </c>
      <c r="R7" s="213">
        <v>1.0124298332999999</v>
      </c>
      <c r="S7" s="213">
        <v>0.98061022581000001</v>
      </c>
      <c r="T7" s="213">
        <v>0.91696866666999999</v>
      </c>
      <c r="U7" s="213">
        <v>0.77498987097000005</v>
      </c>
      <c r="V7" s="213">
        <v>0.78796548386999998</v>
      </c>
      <c r="W7" s="213">
        <v>0.90684136667000004</v>
      </c>
      <c r="X7" s="213">
        <v>0.95277609676999997</v>
      </c>
      <c r="Y7" s="213">
        <v>0.99199323333</v>
      </c>
      <c r="Z7" s="213">
        <v>0.98839683870999995</v>
      </c>
      <c r="AA7" s="213">
        <v>1.0024972581</v>
      </c>
      <c r="AB7" s="213">
        <v>0.99018407142999998</v>
      </c>
      <c r="AC7" s="213">
        <v>0.99678816129000003</v>
      </c>
      <c r="AD7" s="213">
        <v>0.96358413333000004</v>
      </c>
      <c r="AE7" s="213">
        <v>0.93002709676999995</v>
      </c>
      <c r="AF7" s="213">
        <v>0.86816786667000001</v>
      </c>
      <c r="AG7" s="213">
        <v>0.84246267742000003</v>
      </c>
      <c r="AH7" s="213">
        <v>0.84280248387000001</v>
      </c>
      <c r="AI7" s="213">
        <v>0.90165796666999998</v>
      </c>
      <c r="AJ7" s="213">
        <v>0.90972770968000005</v>
      </c>
      <c r="AK7" s="213">
        <v>0.98024476667000005</v>
      </c>
      <c r="AL7" s="213">
        <v>0.99763341935000005</v>
      </c>
      <c r="AM7" s="213">
        <v>0.98396409676999996</v>
      </c>
      <c r="AN7" s="213">
        <v>0.95457417857000004</v>
      </c>
      <c r="AO7" s="213">
        <v>0.94664041934999998</v>
      </c>
      <c r="AP7" s="213">
        <v>0.96053960000000005</v>
      </c>
      <c r="AQ7" s="213">
        <v>0.93647477419000003</v>
      </c>
      <c r="AR7" s="213">
        <v>0.89631323333000001</v>
      </c>
      <c r="AS7" s="213">
        <v>0.81766722580999995</v>
      </c>
      <c r="AT7" s="213">
        <v>0.73792435483999996</v>
      </c>
      <c r="AU7" s="213">
        <v>0.81645166667000002</v>
      </c>
      <c r="AV7" s="213">
        <v>0.88604483870999995</v>
      </c>
      <c r="AW7" s="213">
        <v>0.94185943333</v>
      </c>
      <c r="AX7" s="213">
        <v>0.95767429999999998</v>
      </c>
      <c r="AY7" s="213">
        <v>0.97264249999999997</v>
      </c>
      <c r="AZ7" s="351">
        <v>1.0264340000000001</v>
      </c>
      <c r="BA7" s="351">
        <v>1.0144070000000001</v>
      </c>
      <c r="BB7" s="351">
        <v>0.92317229999999995</v>
      </c>
      <c r="BC7" s="351">
        <v>0.85607929999999999</v>
      </c>
      <c r="BD7" s="351">
        <v>0.78528240000000005</v>
      </c>
      <c r="BE7" s="351">
        <v>0.6505879</v>
      </c>
      <c r="BF7" s="351">
        <v>0.80003480000000005</v>
      </c>
      <c r="BG7" s="351">
        <v>0.89216249999999997</v>
      </c>
      <c r="BH7" s="351">
        <v>0.90876489999999999</v>
      </c>
      <c r="BI7" s="351">
        <v>0.94990589999999997</v>
      </c>
      <c r="BJ7" s="351">
        <v>0.95620539999999998</v>
      </c>
      <c r="BK7" s="351">
        <v>0.97415110000000005</v>
      </c>
      <c r="BL7" s="351">
        <v>1.0278</v>
      </c>
      <c r="BM7" s="351">
        <v>1.0225740000000001</v>
      </c>
      <c r="BN7" s="351">
        <v>0.9359674</v>
      </c>
      <c r="BO7" s="351">
        <v>0.86894680000000002</v>
      </c>
      <c r="BP7" s="351">
        <v>0.80035529999999999</v>
      </c>
      <c r="BQ7" s="351">
        <v>0.66638960000000003</v>
      </c>
      <c r="BR7" s="351">
        <v>0.81366740000000004</v>
      </c>
      <c r="BS7" s="351">
        <v>0.91351899999999997</v>
      </c>
      <c r="BT7" s="351">
        <v>0.92518599999999995</v>
      </c>
      <c r="BU7" s="351">
        <v>0.96061549999999996</v>
      </c>
      <c r="BV7" s="351">
        <v>0.96366839999999998</v>
      </c>
    </row>
    <row r="8" spans="1:74" ht="11.1" customHeight="1" x14ac:dyDescent="0.2">
      <c r="A8" s="76" t="s">
        <v>798</v>
      </c>
      <c r="B8" s="185" t="s">
        <v>129</v>
      </c>
      <c r="C8" s="213">
        <v>3.3684434194000001</v>
      </c>
      <c r="D8" s="213">
        <v>3.3349898621</v>
      </c>
      <c r="E8" s="213">
        <v>3.4466514194000002</v>
      </c>
      <c r="F8" s="213">
        <v>3.2485630333</v>
      </c>
      <c r="G8" s="213">
        <v>3.4318000323</v>
      </c>
      <c r="H8" s="213">
        <v>3.1110263667</v>
      </c>
      <c r="I8" s="213">
        <v>3.1938824515999999</v>
      </c>
      <c r="J8" s="213">
        <v>3.2873087742</v>
      </c>
      <c r="K8" s="213">
        <v>3.1254156332999998</v>
      </c>
      <c r="L8" s="213">
        <v>3.2455705483999999</v>
      </c>
      <c r="M8" s="213">
        <v>3.2636478667</v>
      </c>
      <c r="N8" s="213">
        <v>3.3003703548000001</v>
      </c>
      <c r="O8" s="213">
        <v>3.2658343548</v>
      </c>
      <c r="P8" s="213">
        <v>3.1585053213999998</v>
      </c>
      <c r="Q8" s="213">
        <v>3.2764581934999999</v>
      </c>
      <c r="R8" s="213">
        <v>3.0270983667000002</v>
      </c>
      <c r="S8" s="213">
        <v>3.0718021289999999</v>
      </c>
      <c r="T8" s="213">
        <v>2.8918647332999998</v>
      </c>
      <c r="U8" s="213">
        <v>3.0287510645000002</v>
      </c>
      <c r="V8" s="213">
        <v>2.8654033548000002</v>
      </c>
      <c r="W8" s="213">
        <v>2.8142230332999998</v>
      </c>
      <c r="X8" s="213">
        <v>2.4676664516</v>
      </c>
      <c r="Y8" s="213">
        <v>2.6014927000000001</v>
      </c>
      <c r="Z8" s="213">
        <v>2.4103356452</v>
      </c>
      <c r="AA8" s="213">
        <v>2.4041771612999998</v>
      </c>
      <c r="AB8" s="213">
        <v>2.5499644642999999</v>
      </c>
      <c r="AC8" s="213">
        <v>2.5973800322999998</v>
      </c>
      <c r="AD8" s="213">
        <v>2.4153081667</v>
      </c>
      <c r="AE8" s="213">
        <v>2.4161050323</v>
      </c>
      <c r="AF8" s="213">
        <v>2.5269507</v>
      </c>
      <c r="AG8" s="213">
        <v>2.8465355160999999</v>
      </c>
      <c r="AH8" s="213">
        <v>3.0422223547999998</v>
      </c>
      <c r="AI8" s="213">
        <v>2.8390418333</v>
      </c>
      <c r="AJ8" s="213">
        <v>2.6674534194000001</v>
      </c>
      <c r="AK8" s="213">
        <v>2.8921643666999999</v>
      </c>
      <c r="AL8" s="213">
        <v>2.8558617742000001</v>
      </c>
      <c r="AM8" s="213">
        <v>2.8671761290000002</v>
      </c>
      <c r="AN8" s="213">
        <v>2.6424028928999999</v>
      </c>
      <c r="AO8" s="213">
        <v>2.8706439355</v>
      </c>
      <c r="AP8" s="213">
        <v>2.8307922667000001</v>
      </c>
      <c r="AQ8" s="213">
        <v>2.7551833548000002</v>
      </c>
      <c r="AR8" s="213">
        <v>2.6589041333000001</v>
      </c>
      <c r="AS8" s="213">
        <v>2.1094987419</v>
      </c>
      <c r="AT8" s="213">
        <v>2.7727521290000001</v>
      </c>
      <c r="AU8" s="213">
        <v>2.6544915667</v>
      </c>
      <c r="AV8" s="213">
        <v>2.6776612903000001</v>
      </c>
      <c r="AW8" s="213">
        <v>2.7283013</v>
      </c>
      <c r="AX8" s="213">
        <v>2.831</v>
      </c>
      <c r="AY8" s="213">
        <v>2.7730000000000001</v>
      </c>
      <c r="AZ8" s="351">
        <v>2.8603999999999998</v>
      </c>
      <c r="BA8" s="351">
        <v>2.8318660000000002</v>
      </c>
      <c r="BB8" s="351">
        <v>2.8082790000000002</v>
      </c>
      <c r="BC8" s="351">
        <v>2.7808389999999998</v>
      </c>
      <c r="BD8" s="351">
        <v>2.71313</v>
      </c>
      <c r="BE8" s="351">
        <v>2.6744560000000002</v>
      </c>
      <c r="BF8" s="351">
        <v>2.5826419999999999</v>
      </c>
      <c r="BG8" s="351">
        <v>2.5451100000000002</v>
      </c>
      <c r="BH8" s="351">
        <v>2.3993030000000002</v>
      </c>
      <c r="BI8" s="351">
        <v>2.616171</v>
      </c>
      <c r="BJ8" s="351">
        <v>2.62426</v>
      </c>
      <c r="BK8" s="351">
        <v>2.6016919999999999</v>
      </c>
      <c r="BL8" s="351">
        <v>2.5789179999999998</v>
      </c>
      <c r="BM8" s="351">
        <v>2.569048</v>
      </c>
      <c r="BN8" s="351">
        <v>2.5487139999999999</v>
      </c>
      <c r="BO8" s="351">
        <v>2.5290309999999998</v>
      </c>
      <c r="BP8" s="351">
        <v>2.471168</v>
      </c>
      <c r="BQ8" s="351">
        <v>2.439867</v>
      </c>
      <c r="BR8" s="351">
        <v>2.3595220000000001</v>
      </c>
      <c r="BS8" s="351">
        <v>2.3297249999999998</v>
      </c>
      <c r="BT8" s="351">
        <v>2.1960389999999999</v>
      </c>
      <c r="BU8" s="351">
        <v>2.3992650000000002</v>
      </c>
      <c r="BV8" s="351">
        <v>2.4447390000000002</v>
      </c>
    </row>
    <row r="9" spans="1:74" ht="11.1" customHeight="1" x14ac:dyDescent="0.2">
      <c r="A9" s="76" t="s">
        <v>799</v>
      </c>
      <c r="B9" s="185" t="s">
        <v>121</v>
      </c>
      <c r="C9" s="213">
        <v>74.202195129000003</v>
      </c>
      <c r="D9" s="213">
        <v>75.357689309999998</v>
      </c>
      <c r="E9" s="213">
        <v>74.362300871000002</v>
      </c>
      <c r="F9" s="213">
        <v>74.594619699999996</v>
      </c>
      <c r="G9" s="213">
        <v>73.516182741999998</v>
      </c>
      <c r="H9" s="213">
        <v>73.135860199999996</v>
      </c>
      <c r="I9" s="213">
        <v>73.705788322999993</v>
      </c>
      <c r="J9" s="213">
        <v>72.997967193999997</v>
      </c>
      <c r="K9" s="213">
        <v>72.622301300000004</v>
      </c>
      <c r="L9" s="213">
        <v>72.113565581000003</v>
      </c>
      <c r="M9" s="213">
        <v>72.640154733000003</v>
      </c>
      <c r="N9" s="213">
        <v>71.730072452000002</v>
      </c>
      <c r="O9" s="213">
        <v>71.198956741999993</v>
      </c>
      <c r="P9" s="213">
        <v>72.357325821000003</v>
      </c>
      <c r="Q9" s="213">
        <v>73.964028193999994</v>
      </c>
      <c r="R9" s="213">
        <v>74.308188732999994</v>
      </c>
      <c r="S9" s="213">
        <v>74.294010999999998</v>
      </c>
      <c r="T9" s="213">
        <v>75.297036633000005</v>
      </c>
      <c r="U9" s="213">
        <v>76.117958935000004</v>
      </c>
      <c r="V9" s="213">
        <v>76.223391194000001</v>
      </c>
      <c r="W9" s="213">
        <v>77.552689799999996</v>
      </c>
      <c r="X9" s="213">
        <v>79.297448774000003</v>
      </c>
      <c r="Y9" s="213">
        <v>81.698876200000001</v>
      </c>
      <c r="Z9" s="213">
        <v>81.388192258000004</v>
      </c>
      <c r="AA9" s="213">
        <v>80.867150773999995</v>
      </c>
      <c r="AB9" s="213">
        <v>82.545436429000006</v>
      </c>
      <c r="AC9" s="213">
        <v>84.169824613000003</v>
      </c>
      <c r="AD9" s="213">
        <v>83.856029000000007</v>
      </c>
      <c r="AE9" s="213">
        <v>84.704025064999996</v>
      </c>
      <c r="AF9" s="213">
        <v>84.781969567000004</v>
      </c>
      <c r="AG9" s="213">
        <v>85.305899194000006</v>
      </c>
      <c r="AH9" s="213">
        <v>86.913058031999995</v>
      </c>
      <c r="AI9" s="213">
        <v>89.489839032999996</v>
      </c>
      <c r="AJ9" s="213">
        <v>89.814346387000001</v>
      </c>
      <c r="AK9" s="213">
        <v>91.802046300000001</v>
      </c>
      <c r="AL9" s="213">
        <v>91.370413096999997</v>
      </c>
      <c r="AM9" s="213">
        <v>91.367740323000007</v>
      </c>
      <c r="AN9" s="213">
        <v>92.629265179000001</v>
      </c>
      <c r="AO9" s="213">
        <v>92.984010483999995</v>
      </c>
      <c r="AP9" s="213">
        <v>93.536698799999996</v>
      </c>
      <c r="AQ9" s="213">
        <v>93.209187870999997</v>
      </c>
      <c r="AR9" s="213">
        <v>94.560492132999997</v>
      </c>
      <c r="AS9" s="213">
        <v>95.130071903000001</v>
      </c>
      <c r="AT9" s="213">
        <v>96.661698161000004</v>
      </c>
      <c r="AU9" s="213">
        <v>98.087429666999995</v>
      </c>
      <c r="AV9" s="213">
        <v>99.090879935000004</v>
      </c>
      <c r="AW9" s="213">
        <v>100.0129098</v>
      </c>
      <c r="AX9" s="213">
        <v>98.586410000000001</v>
      </c>
      <c r="AY9" s="213">
        <v>98.824200000000005</v>
      </c>
      <c r="AZ9" s="351">
        <v>98.573049999999995</v>
      </c>
      <c r="BA9" s="351">
        <v>98.162229999999994</v>
      </c>
      <c r="BB9" s="351">
        <v>97.970100000000002</v>
      </c>
      <c r="BC9" s="351">
        <v>97.883499999999998</v>
      </c>
      <c r="BD9" s="351">
        <v>97.871870000000001</v>
      </c>
      <c r="BE9" s="351">
        <v>97.838589999999996</v>
      </c>
      <c r="BF9" s="351">
        <v>97.799379999999999</v>
      </c>
      <c r="BG9" s="351">
        <v>97.776489999999995</v>
      </c>
      <c r="BH9" s="351">
        <v>97.593689999999995</v>
      </c>
      <c r="BI9" s="351">
        <v>97.011189999999999</v>
      </c>
      <c r="BJ9" s="351">
        <v>96.080759999999998</v>
      </c>
      <c r="BK9" s="351">
        <v>95.594880000000003</v>
      </c>
      <c r="BL9" s="351">
        <v>95.361760000000004</v>
      </c>
      <c r="BM9" s="351">
        <v>95.288640000000001</v>
      </c>
      <c r="BN9" s="351">
        <v>95.578860000000006</v>
      </c>
      <c r="BO9" s="351">
        <v>96.042150000000007</v>
      </c>
      <c r="BP9" s="351">
        <v>96.406610000000001</v>
      </c>
      <c r="BQ9" s="351">
        <v>96.78904</v>
      </c>
      <c r="BR9" s="351">
        <v>97.177199999999999</v>
      </c>
      <c r="BS9" s="351">
        <v>97.541330000000002</v>
      </c>
      <c r="BT9" s="351">
        <v>97.716170000000005</v>
      </c>
      <c r="BU9" s="351">
        <v>97.526740000000004</v>
      </c>
      <c r="BV9" s="351">
        <v>96.967439999999996</v>
      </c>
    </row>
    <row r="10" spans="1:74" ht="11.1" customHeight="1" x14ac:dyDescent="0.2">
      <c r="A10" s="76" t="s">
        <v>545</v>
      </c>
      <c r="B10" s="185" t="s">
        <v>436</v>
      </c>
      <c r="C10" s="213">
        <v>73.559354838999994</v>
      </c>
      <c r="D10" s="213">
        <v>74.601172414000004</v>
      </c>
      <c r="E10" s="213">
        <v>73.758709676999999</v>
      </c>
      <c r="F10" s="213">
        <v>73.707266666999999</v>
      </c>
      <c r="G10" s="213">
        <v>72.867677419000003</v>
      </c>
      <c r="H10" s="213">
        <v>72.169633332999993</v>
      </c>
      <c r="I10" s="213">
        <v>72.760129031999995</v>
      </c>
      <c r="J10" s="213">
        <v>72.183161290000001</v>
      </c>
      <c r="K10" s="213">
        <v>71.704999999999998</v>
      </c>
      <c r="L10" s="213">
        <v>71.424032257999997</v>
      </c>
      <c r="M10" s="213">
        <v>72.02</v>
      </c>
      <c r="N10" s="213">
        <v>71.208838709999995</v>
      </c>
      <c r="O10" s="213">
        <v>70.562806452000004</v>
      </c>
      <c r="P10" s="213">
        <v>71.549714285999997</v>
      </c>
      <c r="Q10" s="213">
        <v>73.167870968000003</v>
      </c>
      <c r="R10" s="213">
        <v>73.257766666999999</v>
      </c>
      <c r="S10" s="213">
        <v>73.256548386999995</v>
      </c>
      <c r="T10" s="213">
        <v>73.966666666999998</v>
      </c>
      <c r="U10" s="213">
        <v>74.729483870999999</v>
      </c>
      <c r="V10" s="213">
        <v>74.687451612999993</v>
      </c>
      <c r="W10" s="213">
        <v>75.993700000000004</v>
      </c>
      <c r="X10" s="213">
        <v>77.343999999999994</v>
      </c>
      <c r="Y10" s="213">
        <v>79.751233333000002</v>
      </c>
      <c r="Z10" s="213">
        <v>79.278645161</v>
      </c>
      <c r="AA10" s="213">
        <v>78.536483871000001</v>
      </c>
      <c r="AB10" s="213">
        <v>80.224892857</v>
      </c>
      <c r="AC10" s="213">
        <v>81.789064515999996</v>
      </c>
      <c r="AD10" s="213">
        <v>81.296000000000006</v>
      </c>
      <c r="AE10" s="213">
        <v>82.055741935</v>
      </c>
      <c r="AF10" s="213">
        <v>82.174033332999997</v>
      </c>
      <c r="AG10" s="213">
        <v>82.936161290000001</v>
      </c>
      <c r="AH10" s="213">
        <v>84.616580644999999</v>
      </c>
      <c r="AI10" s="213">
        <v>86.883433332999999</v>
      </c>
      <c r="AJ10" s="213">
        <v>87.033451612999997</v>
      </c>
      <c r="AK10" s="213">
        <v>89.160966666999997</v>
      </c>
      <c r="AL10" s="213">
        <v>88.741096773999999</v>
      </c>
      <c r="AM10" s="213">
        <v>88.615838710000006</v>
      </c>
      <c r="AN10" s="213">
        <v>89.417464285999998</v>
      </c>
      <c r="AO10" s="213">
        <v>89.927806451999999</v>
      </c>
      <c r="AP10" s="213">
        <v>90.404866666999993</v>
      </c>
      <c r="AQ10" s="213">
        <v>89.921290322999994</v>
      </c>
      <c r="AR10" s="213">
        <v>91.198466667000005</v>
      </c>
      <c r="AS10" s="213">
        <v>91.278129031999995</v>
      </c>
      <c r="AT10" s="213">
        <v>93.316870968000003</v>
      </c>
      <c r="AU10" s="213">
        <v>94.389833332999999</v>
      </c>
      <c r="AV10" s="213">
        <v>95.431806452000004</v>
      </c>
      <c r="AW10" s="213">
        <v>96.531199999999998</v>
      </c>
      <c r="AX10" s="213">
        <v>95.177719999999994</v>
      </c>
      <c r="AY10" s="213">
        <v>95.369720000000001</v>
      </c>
      <c r="AZ10" s="351">
        <v>95.272859999999994</v>
      </c>
      <c r="BA10" s="351">
        <v>94.813239999999993</v>
      </c>
      <c r="BB10" s="351">
        <v>94.519970000000001</v>
      </c>
      <c r="BC10" s="351">
        <v>94.337459999999993</v>
      </c>
      <c r="BD10" s="351">
        <v>94.177329999999998</v>
      </c>
      <c r="BE10" s="351">
        <v>93.97099</v>
      </c>
      <c r="BF10" s="351">
        <v>93.971559999999997</v>
      </c>
      <c r="BG10" s="351">
        <v>93.983729999999994</v>
      </c>
      <c r="BH10" s="351">
        <v>93.677719999999994</v>
      </c>
      <c r="BI10" s="351">
        <v>93.359530000000007</v>
      </c>
      <c r="BJ10" s="351">
        <v>92.492069999999998</v>
      </c>
      <c r="BK10" s="351">
        <v>92.021339999999995</v>
      </c>
      <c r="BL10" s="351">
        <v>91.817040000000006</v>
      </c>
      <c r="BM10" s="351">
        <v>91.718729999999994</v>
      </c>
      <c r="BN10" s="351">
        <v>91.872559999999993</v>
      </c>
      <c r="BO10" s="351">
        <v>92.205449999999999</v>
      </c>
      <c r="BP10" s="351">
        <v>92.409800000000004</v>
      </c>
      <c r="BQ10" s="351">
        <v>92.594750000000005</v>
      </c>
      <c r="BR10" s="351">
        <v>93.000060000000005</v>
      </c>
      <c r="BS10" s="351">
        <v>93.385909999999996</v>
      </c>
      <c r="BT10" s="351">
        <v>93.418139999999994</v>
      </c>
      <c r="BU10" s="351">
        <v>93.446939999999998</v>
      </c>
      <c r="BV10" s="351">
        <v>92.956819999999993</v>
      </c>
    </row>
    <row r="11" spans="1:74" ht="11.1" customHeight="1" x14ac:dyDescent="0.2">
      <c r="A11" s="613" t="s">
        <v>551</v>
      </c>
      <c r="B11" s="614" t="s">
        <v>998</v>
      </c>
      <c r="C11" s="213">
        <v>0.38865748386999999</v>
      </c>
      <c r="D11" s="213">
        <v>0.33545096551999998</v>
      </c>
      <c r="E11" s="213">
        <v>0.27637138709999998</v>
      </c>
      <c r="F11" s="213">
        <v>0.15891150000000001</v>
      </c>
      <c r="G11" s="213">
        <v>0.16774222581000001</v>
      </c>
      <c r="H11" s="213">
        <v>0.25460490000000002</v>
      </c>
      <c r="I11" s="213">
        <v>0.18622654839</v>
      </c>
      <c r="J11" s="213">
        <v>0.26071296774000002</v>
      </c>
      <c r="K11" s="213">
        <v>9.6082733333000006E-2</v>
      </c>
      <c r="L11" s="213">
        <v>0.18558383871</v>
      </c>
      <c r="M11" s="213">
        <v>0.30244036667000002</v>
      </c>
      <c r="N11" s="213">
        <v>0.28560287096999998</v>
      </c>
      <c r="O11" s="213">
        <v>0.41789790322999998</v>
      </c>
      <c r="P11" s="213">
        <v>0.30274167857000001</v>
      </c>
      <c r="Q11" s="213">
        <v>0.15735993547999999</v>
      </c>
      <c r="R11" s="213">
        <v>0.17235723333</v>
      </c>
      <c r="S11" s="213">
        <v>0.17722793547999999</v>
      </c>
      <c r="T11" s="213">
        <v>0.1879007</v>
      </c>
      <c r="U11" s="213">
        <v>0.16738283871000001</v>
      </c>
      <c r="V11" s="213">
        <v>0.25362032258</v>
      </c>
      <c r="W11" s="213">
        <v>8.8338566667000004E-2</v>
      </c>
      <c r="X11" s="213">
        <v>7.9250741934999994E-2</v>
      </c>
      <c r="Y11" s="213">
        <v>0.21259883332999999</v>
      </c>
      <c r="Z11" s="213">
        <v>0.35043651612999999</v>
      </c>
      <c r="AA11" s="213">
        <v>0.53676612902999998</v>
      </c>
      <c r="AB11" s="213">
        <v>0.241808</v>
      </c>
      <c r="AC11" s="213">
        <v>0.20879648386999999</v>
      </c>
      <c r="AD11" s="213">
        <v>0.10435483332999999</v>
      </c>
      <c r="AE11" s="213">
        <v>8.5581870968000004E-2</v>
      </c>
      <c r="AF11" s="213">
        <v>9.6805066667000006E-2</v>
      </c>
      <c r="AG11" s="213">
        <v>0.18069354838999999</v>
      </c>
      <c r="AH11" s="213">
        <v>0.17655964516</v>
      </c>
      <c r="AI11" s="213">
        <v>0.10514343332999999</v>
      </c>
      <c r="AJ11" s="213">
        <v>0.19597200000000001</v>
      </c>
      <c r="AK11" s="213">
        <v>9.3486299999999994E-2</v>
      </c>
      <c r="AL11" s="213">
        <v>0.47648483871000002</v>
      </c>
      <c r="AM11" s="213">
        <v>0.46560732257999998</v>
      </c>
      <c r="AN11" s="213">
        <v>0.26884496428999999</v>
      </c>
      <c r="AO11" s="213">
        <v>0.11287922581</v>
      </c>
      <c r="AP11" s="213">
        <v>9.4732999999999998E-2</v>
      </c>
      <c r="AQ11" s="213">
        <v>2.7464516128999998E-4</v>
      </c>
      <c r="AR11" s="213">
        <v>1.5856666667000001E-4</v>
      </c>
      <c r="AS11" s="213">
        <v>9.1343193547999996E-2</v>
      </c>
      <c r="AT11" s="213">
        <v>9.3083645160999998E-2</v>
      </c>
      <c r="AU11" s="213">
        <v>0</v>
      </c>
      <c r="AV11" s="213">
        <v>0.17846632258</v>
      </c>
      <c r="AW11" s="213">
        <v>9.2699533333000003E-2</v>
      </c>
      <c r="AX11" s="213">
        <v>0.35</v>
      </c>
      <c r="AY11" s="213">
        <v>0.45</v>
      </c>
      <c r="AZ11" s="351">
        <v>0.35</v>
      </c>
      <c r="BA11" s="351">
        <v>0.15</v>
      </c>
      <c r="BB11" s="351">
        <v>0.1</v>
      </c>
      <c r="BC11" s="351">
        <v>0.1</v>
      </c>
      <c r="BD11" s="351">
        <v>0.1</v>
      </c>
      <c r="BE11" s="351">
        <v>0.2</v>
      </c>
      <c r="BF11" s="351">
        <v>0.25362032258</v>
      </c>
      <c r="BG11" s="351">
        <v>8.8338566667000004E-2</v>
      </c>
      <c r="BH11" s="351">
        <v>7.9250741934999994E-2</v>
      </c>
      <c r="BI11" s="351">
        <v>0.21259883332999999</v>
      </c>
      <c r="BJ11" s="351">
        <v>0.3</v>
      </c>
      <c r="BK11" s="351">
        <v>0.45</v>
      </c>
      <c r="BL11" s="351">
        <v>0.35</v>
      </c>
      <c r="BM11" s="351">
        <v>0.15</v>
      </c>
      <c r="BN11" s="351">
        <v>0.17235723333</v>
      </c>
      <c r="BO11" s="351">
        <v>0.17722793547999999</v>
      </c>
      <c r="BP11" s="351">
        <v>0.1879007</v>
      </c>
      <c r="BQ11" s="351">
        <v>0.2</v>
      </c>
      <c r="BR11" s="351">
        <v>0.25362032258</v>
      </c>
      <c r="BS11" s="351">
        <v>8.8338566667000004E-2</v>
      </c>
      <c r="BT11" s="351">
        <v>7.9250741934999994E-2</v>
      </c>
      <c r="BU11" s="351">
        <v>0.21259883332999999</v>
      </c>
      <c r="BV11" s="351">
        <v>0.3</v>
      </c>
    </row>
    <row r="12" spans="1:74" ht="11.1" customHeight="1" x14ac:dyDescent="0.2">
      <c r="A12" s="613" t="s">
        <v>999</v>
      </c>
      <c r="B12" s="614" t="s">
        <v>1000</v>
      </c>
      <c r="C12" s="213">
        <v>8.5219354838999997E-4</v>
      </c>
      <c r="D12" s="213">
        <v>0.11411737931</v>
      </c>
      <c r="E12" s="213">
        <v>0.32509825805999998</v>
      </c>
      <c r="F12" s="213">
        <v>0.33453966667000001</v>
      </c>
      <c r="G12" s="213">
        <v>0.31852203225999998</v>
      </c>
      <c r="H12" s="213">
        <v>0.54815313333000004</v>
      </c>
      <c r="I12" s="213">
        <v>0.50770445161</v>
      </c>
      <c r="J12" s="213">
        <v>0.86347745161</v>
      </c>
      <c r="K12" s="213">
        <v>0.55881003333000001</v>
      </c>
      <c r="L12" s="213">
        <v>9.6773967742000006E-2</v>
      </c>
      <c r="M12" s="213">
        <v>1.0991992333</v>
      </c>
      <c r="N12" s="213">
        <v>1.3492001935</v>
      </c>
      <c r="O12" s="213">
        <v>1.6561823548000001</v>
      </c>
      <c r="P12" s="213">
        <v>1.8586267857000001</v>
      </c>
      <c r="Q12" s="213">
        <v>1.4049404838999999</v>
      </c>
      <c r="R12" s="213">
        <v>1.6889637666999999</v>
      </c>
      <c r="S12" s="213">
        <v>1.9607187419000001</v>
      </c>
      <c r="T12" s="213">
        <v>1.7487261000000001</v>
      </c>
      <c r="U12" s="213">
        <v>1.7287880968</v>
      </c>
      <c r="V12" s="213">
        <v>1.4667146451999999</v>
      </c>
      <c r="W12" s="213">
        <v>1.8244232332999999</v>
      </c>
      <c r="X12" s="213">
        <v>2.5869341934999999</v>
      </c>
      <c r="Y12" s="213">
        <v>2.6700092667000002</v>
      </c>
      <c r="Z12" s="213">
        <v>2.6646472258</v>
      </c>
      <c r="AA12" s="213">
        <v>2.3375275161000002</v>
      </c>
      <c r="AB12" s="213">
        <v>2.6315650000000002</v>
      </c>
      <c r="AC12" s="213">
        <v>2.9529820323</v>
      </c>
      <c r="AD12" s="213">
        <v>2.8561486999999999</v>
      </c>
      <c r="AE12" s="213">
        <v>3.0579658386999999</v>
      </c>
      <c r="AF12" s="213">
        <v>2.4511675333</v>
      </c>
      <c r="AG12" s="213">
        <v>3.1690282581</v>
      </c>
      <c r="AH12" s="213">
        <v>2.9524399355000002</v>
      </c>
      <c r="AI12" s="213">
        <v>2.7126836333000002</v>
      </c>
      <c r="AJ12" s="213">
        <v>2.8995504839000001</v>
      </c>
      <c r="AK12" s="213">
        <v>3.5861690667000001</v>
      </c>
      <c r="AL12" s="213">
        <v>3.9611176773999999</v>
      </c>
      <c r="AM12" s="213">
        <v>4.0954016128999999</v>
      </c>
      <c r="AN12" s="213">
        <v>3.6737679643000001</v>
      </c>
      <c r="AO12" s="213">
        <v>4.2198127097000002</v>
      </c>
      <c r="AP12" s="213">
        <v>4.2367369666999997</v>
      </c>
      <c r="AQ12" s="213">
        <v>4.6745969677000003</v>
      </c>
      <c r="AR12" s="213">
        <v>4.7318772999999998</v>
      </c>
      <c r="AS12" s="213">
        <v>5.0601590644999996</v>
      </c>
      <c r="AT12" s="213">
        <v>4.4702474515999997</v>
      </c>
      <c r="AU12" s="213">
        <v>5.3683212332999997</v>
      </c>
      <c r="AV12" s="213">
        <v>5.7408443548000001</v>
      </c>
      <c r="AW12" s="213">
        <v>6.3436655667000004</v>
      </c>
      <c r="AX12" s="213">
        <v>7.01</v>
      </c>
      <c r="AY12" s="213">
        <v>8.0399999999999991</v>
      </c>
      <c r="AZ12" s="351">
        <v>6.45</v>
      </c>
      <c r="BA12" s="351">
        <v>5.9</v>
      </c>
      <c r="BB12" s="351">
        <v>5.3676349999999999</v>
      </c>
      <c r="BC12" s="351">
        <v>5.5</v>
      </c>
      <c r="BD12" s="351">
        <v>6.4355489741999996</v>
      </c>
      <c r="BE12" s="351">
        <v>6.8761311134999996</v>
      </c>
      <c r="BF12" s="351">
        <v>6.7302216347000003</v>
      </c>
      <c r="BG12" s="351">
        <v>6.1136499999999998</v>
      </c>
      <c r="BH12" s="351">
        <v>6.5639000000000003</v>
      </c>
      <c r="BI12" s="351">
        <v>7.6475499999999998</v>
      </c>
      <c r="BJ12" s="351">
        <v>7.8577500000000002</v>
      </c>
      <c r="BK12" s="351">
        <v>8.6555</v>
      </c>
      <c r="BL12" s="351">
        <v>8.6555</v>
      </c>
      <c r="BM12" s="351">
        <v>7.4271000000000003</v>
      </c>
      <c r="BN12" s="351">
        <v>6.6526542459</v>
      </c>
      <c r="BO12" s="351">
        <v>6.4613788047999998</v>
      </c>
      <c r="BP12" s="351">
        <v>7.5462989742</v>
      </c>
      <c r="BQ12" s="351">
        <v>7.9795311135000002</v>
      </c>
      <c r="BR12" s="351">
        <v>7.8300216346999996</v>
      </c>
      <c r="BS12" s="351">
        <v>6.8365999999999998</v>
      </c>
      <c r="BT12" s="351">
        <v>7.1962000000000002</v>
      </c>
      <c r="BU12" s="351">
        <v>8.8930000000000007</v>
      </c>
      <c r="BV12" s="351">
        <v>8.5232500000000009</v>
      </c>
    </row>
    <row r="13" spans="1:74" ht="11.1" customHeight="1" x14ac:dyDescent="0.2">
      <c r="A13" s="613" t="s">
        <v>550</v>
      </c>
      <c r="B13" s="614" t="s">
        <v>962</v>
      </c>
      <c r="C13" s="213">
        <v>8.4361684193999995</v>
      </c>
      <c r="D13" s="213">
        <v>8.3454744482999992</v>
      </c>
      <c r="E13" s="213">
        <v>7.4891598065</v>
      </c>
      <c r="F13" s="213">
        <v>7.8840567332999996</v>
      </c>
      <c r="G13" s="213">
        <v>7.8415600968000003</v>
      </c>
      <c r="H13" s="213">
        <v>7.8076207333000003</v>
      </c>
      <c r="I13" s="213">
        <v>8.3620493871000008</v>
      </c>
      <c r="J13" s="213">
        <v>8.1897790644999997</v>
      </c>
      <c r="K13" s="213">
        <v>7.8531397332999999</v>
      </c>
      <c r="L13" s="213">
        <v>7.2797125484</v>
      </c>
      <c r="M13" s="213">
        <v>7.3983096000000002</v>
      </c>
      <c r="N13" s="213">
        <v>8.7712862903000008</v>
      </c>
      <c r="O13" s="213">
        <v>8.9892410644999998</v>
      </c>
      <c r="P13" s="213">
        <v>8.7890828571000004</v>
      </c>
      <c r="Q13" s="213">
        <v>8.8921149031999995</v>
      </c>
      <c r="R13" s="213">
        <v>7.7692269999999999</v>
      </c>
      <c r="S13" s="213">
        <v>7.7042206452000004</v>
      </c>
      <c r="T13" s="213">
        <v>7.8046513666999999</v>
      </c>
      <c r="U13" s="213">
        <v>7.9126568065000003</v>
      </c>
      <c r="V13" s="213">
        <v>7.7418490323000002</v>
      </c>
      <c r="W13" s="213">
        <v>7.5589575333000001</v>
      </c>
      <c r="X13" s="213">
        <v>7.7051395484</v>
      </c>
      <c r="Y13" s="213">
        <v>7.7968671667000002</v>
      </c>
      <c r="Z13" s="213">
        <v>8.5026797418999998</v>
      </c>
      <c r="AA13" s="213">
        <v>9.1362329355000007</v>
      </c>
      <c r="AB13" s="213">
        <v>8.2363259643000006</v>
      </c>
      <c r="AC13" s="213">
        <v>8.5241272902999992</v>
      </c>
      <c r="AD13" s="213">
        <v>7.9698285000000002</v>
      </c>
      <c r="AE13" s="213">
        <v>7.2415399676999996</v>
      </c>
      <c r="AF13" s="213">
        <v>7.5178950000000002</v>
      </c>
      <c r="AG13" s="213">
        <v>7.7865148064999996</v>
      </c>
      <c r="AH13" s="213">
        <v>7.4686761935000003</v>
      </c>
      <c r="AI13" s="213">
        <v>7.0298603333000003</v>
      </c>
      <c r="AJ13" s="213">
        <v>6.7426713225999997</v>
      </c>
      <c r="AK13" s="213">
        <v>6.9883971000000003</v>
      </c>
      <c r="AL13" s="213">
        <v>7.8176521934999998</v>
      </c>
      <c r="AM13" s="213">
        <v>8.9149390000000004</v>
      </c>
      <c r="AN13" s="213">
        <v>8.0624952499999996</v>
      </c>
      <c r="AO13" s="213">
        <v>8.0465353871000005</v>
      </c>
      <c r="AP13" s="213">
        <v>6.7894942333000001</v>
      </c>
      <c r="AQ13" s="213">
        <v>6.6971920323000003</v>
      </c>
      <c r="AR13" s="213">
        <v>6.7044210667000002</v>
      </c>
      <c r="AS13" s="213">
        <v>7.3403264516000002</v>
      </c>
      <c r="AT13" s="213">
        <v>7.0053995483999998</v>
      </c>
      <c r="AU13" s="213">
        <v>6.9421445666999997</v>
      </c>
      <c r="AV13" s="213">
        <v>6.6121645806</v>
      </c>
      <c r="AW13" s="213">
        <v>7.3628719667000002</v>
      </c>
      <c r="AX13" s="213">
        <v>8.0042080000000002</v>
      </c>
      <c r="AY13" s="213">
        <v>8.0343090000000004</v>
      </c>
      <c r="AZ13" s="351">
        <v>7.5738450000000004</v>
      </c>
      <c r="BA13" s="351">
        <v>7.4784030000000001</v>
      </c>
      <c r="BB13" s="351">
        <v>6.8299250000000002</v>
      </c>
      <c r="BC13" s="351">
        <v>6.4134849999999997</v>
      </c>
      <c r="BD13" s="351">
        <v>6.3422780000000003</v>
      </c>
      <c r="BE13" s="351">
        <v>6.659821</v>
      </c>
      <c r="BF13" s="351">
        <v>6.403619</v>
      </c>
      <c r="BG13" s="351">
        <v>6.3525020000000003</v>
      </c>
      <c r="BH13" s="351">
        <v>6.553884</v>
      </c>
      <c r="BI13" s="351">
        <v>6.9816859999999998</v>
      </c>
      <c r="BJ13" s="351">
        <v>8.4369940000000003</v>
      </c>
      <c r="BK13" s="351">
        <v>8.4188050000000008</v>
      </c>
      <c r="BL13" s="351">
        <v>7.6030480000000003</v>
      </c>
      <c r="BM13" s="351">
        <v>7.4554830000000001</v>
      </c>
      <c r="BN13" s="351">
        <v>6.8972499999999997</v>
      </c>
      <c r="BO13" s="351">
        <v>6.1749890000000001</v>
      </c>
      <c r="BP13" s="351">
        <v>6.3076610000000004</v>
      </c>
      <c r="BQ13" s="351">
        <v>6.8121749999999999</v>
      </c>
      <c r="BR13" s="351">
        <v>6.4105169999999996</v>
      </c>
      <c r="BS13" s="351">
        <v>6.7587529999999996</v>
      </c>
      <c r="BT13" s="351">
        <v>7.0233720000000002</v>
      </c>
      <c r="BU13" s="351">
        <v>7.0734370000000002</v>
      </c>
      <c r="BV13" s="351">
        <v>8.5193130000000004</v>
      </c>
    </row>
    <row r="14" spans="1:74" ht="11.1" customHeight="1" x14ac:dyDescent="0.2">
      <c r="A14" s="613" t="s">
        <v>1001</v>
      </c>
      <c r="B14" s="614" t="s">
        <v>963</v>
      </c>
      <c r="C14" s="213">
        <v>5.435301129</v>
      </c>
      <c r="D14" s="213">
        <v>5.4981893102999999</v>
      </c>
      <c r="E14" s="213">
        <v>5.9624773547999999</v>
      </c>
      <c r="F14" s="213">
        <v>5.5938986667000004</v>
      </c>
      <c r="G14" s="213">
        <v>5.7548317097000004</v>
      </c>
      <c r="H14" s="213">
        <v>5.5522819999999999</v>
      </c>
      <c r="I14" s="213">
        <v>5.5788244839000001</v>
      </c>
      <c r="J14" s="213">
        <v>6.0470359355000003</v>
      </c>
      <c r="K14" s="213">
        <v>6.1740625667</v>
      </c>
      <c r="L14" s="213">
        <v>5.5956819677</v>
      </c>
      <c r="M14" s="213">
        <v>6.4981045333000003</v>
      </c>
      <c r="N14" s="213">
        <v>6.7422766128999996</v>
      </c>
      <c r="O14" s="213">
        <v>7.0522156129000004</v>
      </c>
      <c r="P14" s="213">
        <v>7.1851791070999997</v>
      </c>
      <c r="Q14" s="213">
        <v>7.4126401289999997</v>
      </c>
      <c r="R14" s="213">
        <v>6.3918514000000002</v>
      </c>
      <c r="S14" s="213">
        <v>6.0672621290000004</v>
      </c>
      <c r="T14" s="213">
        <v>6.6953290000000001</v>
      </c>
      <c r="U14" s="213">
        <v>6.2970382257999997</v>
      </c>
      <c r="V14" s="213">
        <v>6.5107555483999997</v>
      </c>
      <c r="W14" s="213">
        <v>6.4727822667000003</v>
      </c>
      <c r="X14" s="213">
        <v>6.4380768709999998</v>
      </c>
      <c r="Y14" s="213">
        <v>6.9208812000000002</v>
      </c>
      <c r="Z14" s="213">
        <v>7.0172342581000002</v>
      </c>
      <c r="AA14" s="213">
        <v>7.3474378710000003</v>
      </c>
      <c r="AB14" s="213">
        <v>7.2131440714000004</v>
      </c>
      <c r="AC14" s="213">
        <v>6.4492005484000003</v>
      </c>
      <c r="AD14" s="213">
        <v>6.4418919333</v>
      </c>
      <c r="AE14" s="213">
        <v>5.7199535484000004</v>
      </c>
      <c r="AF14" s="213">
        <v>6.2819956000000001</v>
      </c>
      <c r="AG14" s="213">
        <v>6.7018505161000004</v>
      </c>
      <c r="AH14" s="213">
        <v>7.0943058710000004</v>
      </c>
      <c r="AI14" s="213">
        <v>7.3455195667000002</v>
      </c>
      <c r="AJ14" s="213">
        <v>6.9922699032000004</v>
      </c>
      <c r="AK14" s="213">
        <v>7.6710149000000003</v>
      </c>
      <c r="AL14" s="213">
        <v>7.7633359031999998</v>
      </c>
      <c r="AM14" s="213">
        <v>7.6719125805999999</v>
      </c>
      <c r="AN14" s="213">
        <v>8.1103156071000004</v>
      </c>
      <c r="AO14" s="213">
        <v>7.8298361613000003</v>
      </c>
      <c r="AP14" s="213">
        <v>7.0370176000000004</v>
      </c>
      <c r="AQ14" s="213">
        <v>7.2146951934999999</v>
      </c>
      <c r="AR14" s="213">
        <v>7.2756394333000003</v>
      </c>
      <c r="AS14" s="213">
        <v>7.6301779354999999</v>
      </c>
      <c r="AT14" s="213">
        <v>7.9485698065000001</v>
      </c>
      <c r="AU14" s="213">
        <v>7.8079152000000001</v>
      </c>
      <c r="AV14" s="213">
        <v>7.9830152258</v>
      </c>
      <c r="AW14" s="213">
        <v>8.3294331666999994</v>
      </c>
      <c r="AX14" s="213">
        <v>9.0704139999999995</v>
      </c>
      <c r="AY14" s="213">
        <v>8.5331759999999992</v>
      </c>
      <c r="AZ14" s="351">
        <v>8.3450900000000008</v>
      </c>
      <c r="BA14" s="351">
        <v>9.0060409999999997</v>
      </c>
      <c r="BB14" s="351">
        <v>8.2361199999999997</v>
      </c>
      <c r="BC14" s="351">
        <v>7.7687840000000001</v>
      </c>
      <c r="BD14" s="351">
        <v>7.8449369999999998</v>
      </c>
      <c r="BE14" s="351">
        <v>8.215878</v>
      </c>
      <c r="BF14" s="351">
        <v>8.3226449999999996</v>
      </c>
      <c r="BG14" s="351">
        <v>7.8562409999999998</v>
      </c>
      <c r="BH14" s="351">
        <v>7.4466859999999997</v>
      </c>
      <c r="BI14" s="351">
        <v>7.8414400000000004</v>
      </c>
      <c r="BJ14" s="351">
        <v>8.2466919999999995</v>
      </c>
      <c r="BK14" s="351">
        <v>8.4140700000000006</v>
      </c>
      <c r="BL14" s="351">
        <v>8.6169860000000007</v>
      </c>
      <c r="BM14" s="351">
        <v>8.2162450000000007</v>
      </c>
      <c r="BN14" s="351">
        <v>7.758076</v>
      </c>
      <c r="BO14" s="351">
        <v>7.5904400000000001</v>
      </c>
      <c r="BP14" s="351">
        <v>7.8064210000000003</v>
      </c>
      <c r="BQ14" s="351">
        <v>8.6412800000000001</v>
      </c>
      <c r="BR14" s="351">
        <v>8.5492260000000009</v>
      </c>
      <c r="BS14" s="351">
        <v>8.6636290000000002</v>
      </c>
      <c r="BT14" s="351">
        <v>8.3248870000000004</v>
      </c>
      <c r="BU14" s="351">
        <v>9.4791179999999997</v>
      </c>
      <c r="BV14" s="351">
        <v>9.9364939999999997</v>
      </c>
    </row>
    <row r="15" spans="1:74" ht="11.1" customHeight="1" x14ac:dyDescent="0.2">
      <c r="A15" s="76" t="s">
        <v>552</v>
      </c>
      <c r="B15" s="185" t="s">
        <v>437</v>
      </c>
      <c r="C15" s="213">
        <v>0.15819354838999999</v>
      </c>
      <c r="D15" s="213">
        <v>0.16041379310000001</v>
      </c>
      <c r="E15" s="213">
        <v>0.15861290322999999</v>
      </c>
      <c r="F15" s="213">
        <v>0.1585</v>
      </c>
      <c r="G15" s="213">
        <v>0.15667741935000001</v>
      </c>
      <c r="H15" s="213">
        <v>0.1552</v>
      </c>
      <c r="I15" s="213">
        <v>0.15645161290000001</v>
      </c>
      <c r="J15" s="213">
        <v>0.15522580645</v>
      </c>
      <c r="K15" s="213">
        <v>0.1542</v>
      </c>
      <c r="L15" s="213">
        <v>0.15358064516</v>
      </c>
      <c r="M15" s="213">
        <v>0.15486666667000001</v>
      </c>
      <c r="N15" s="213">
        <v>0.15312903225999999</v>
      </c>
      <c r="O15" s="213">
        <v>0.16974193547999999</v>
      </c>
      <c r="P15" s="213">
        <v>0.17210714286000001</v>
      </c>
      <c r="Q15" s="213">
        <v>0.17603225806</v>
      </c>
      <c r="R15" s="213">
        <v>0.17623333332999999</v>
      </c>
      <c r="S15" s="213">
        <v>0.17622580644999999</v>
      </c>
      <c r="T15" s="213">
        <v>0.17793333333</v>
      </c>
      <c r="U15" s="213">
        <v>0.17977419354999999</v>
      </c>
      <c r="V15" s="213">
        <v>0.17967741935000001</v>
      </c>
      <c r="W15" s="213">
        <v>0.18283333332999999</v>
      </c>
      <c r="X15" s="213">
        <v>0.18606451613</v>
      </c>
      <c r="Y15" s="213">
        <v>0.19186666666999999</v>
      </c>
      <c r="Z15" s="213">
        <v>0.19070967742</v>
      </c>
      <c r="AA15" s="213">
        <v>0.17803225806</v>
      </c>
      <c r="AB15" s="213">
        <v>0.18185714285999999</v>
      </c>
      <c r="AC15" s="213">
        <v>0.18538709677000001</v>
      </c>
      <c r="AD15" s="213">
        <v>0.18426666667</v>
      </c>
      <c r="AE15" s="213">
        <v>0.186</v>
      </c>
      <c r="AF15" s="213">
        <v>0.18626666667</v>
      </c>
      <c r="AG15" s="213">
        <v>0.188</v>
      </c>
      <c r="AH15" s="213">
        <v>0.19180645161000001</v>
      </c>
      <c r="AI15" s="213">
        <v>0.19693333332999999</v>
      </c>
      <c r="AJ15" s="213">
        <v>0.19729032258000001</v>
      </c>
      <c r="AK15" s="213">
        <v>0.2021</v>
      </c>
      <c r="AL15" s="213">
        <v>0.20116129031999999</v>
      </c>
      <c r="AM15" s="213">
        <v>0.16535483871000001</v>
      </c>
      <c r="AN15" s="213">
        <v>0.223</v>
      </c>
      <c r="AO15" s="213">
        <v>0.20593548386999999</v>
      </c>
      <c r="AP15" s="213">
        <v>0.17706666667000001</v>
      </c>
      <c r="AQ15" s="213">
        <v>0.11706451613</v>
      </c>
      <c r="AR15" s="213">
        <v>0.18433333332999999</v>
      </c>
      <c r="AS15" s="213">
        <v>0.16141935484</v>
      </c>
      <c r="AT15" s="213">
        <v>0.15687096774000001</v>
      </c>
      <c r="AU15" s="213">
        <v>0.13953333333000001</v>
      </c>
      <c r="AV15" s="213">
        <v>0.14616129032</v>
      </c>
      <c r="AW15" s="213">
        <v>0.17103333333000001</v>
      </c>
      <c r="AX15" s="213">
        <v>0.17789949999999999</v>
      </c>
      <c r="AY15" s="213">
        <v>0.17825840000000001</v>
      </c>
      <c r="AZ15" s="351">
        <v>0.1780774</v>
      </c>
      <c r="BA15" s="351">
        <v>0.1772183</v>
      </c>
      <c r="BB15" s="351">
        <v>0.1766701</v>
      </c>
      <c r="BC15" s="351">
        <v>0.17632900000000001</v>
      </c>
      <c r="BD15" s="351">
        <v>0.17602970000000001</v>
      </c>
      <c r="BE15" s="351">
        <v>0.17564399999999999</v>
      </c>
      <c r="BF15" s="351">
        <v>0.1756451</v>
      </c>
      <c r="BG15" s="351">
        <v>0.17566780000000001</v>
      </c>
      <c r="BH15" s="351">
        <v>0.1750958</v>
      </c>
      <c r="BI15" s="351">
        <v>0.17450109999999999</v>
      </c>
      <c r="BJ15" s="351">
        <v>0.1728797</v>
      </c>
      <c r="BK15" s="351">
        <v>0.17199980000000001</v>
      </c>
      <c r="BL15" s="351">
        <v>0.17161799999999999</v>
      </c>
      <c r="BM15" s="351">
        <v>0.17143420000000001</v>
      </c>
      <c r="BN15" s="351">
        <v>0.17172180000000001</v>
      </c>
      <c r="BO15" s="351">
        <v>0.172344</v>
      </c>
      <c r="BP15" s="351">
        <v>0.17272589999999999</v>
      </c>
      <c r="BQ15" s="351">
        <v>0.17307159999999999</v>
      </c>
      <c r="BR15" s="351">
        <v>0.17382919999999999</v>
      </c>
      <c r="BS15" s="351">
        <v>0.17455039999999999</v>
      </c>
      <c r="BT15" s="351">
        <v>0.1746106</v>
      </c>
      <c r="BU15" s="351">
        <v>0.1746645</v>
      </c>
      <c r="BV15" s="351">
        <v>0.1737484</v>
      </c>
    </row>
    <row r="16" spans="1:74" ht="11.1" customHeight="1" x14ac:dyDescent="0.2">
      <c r="A16" s="76" t="s">
        <v>17</v>
      </c>
      <c r="B16" s="185" t="s">
        <v>438</v>
      </c>
      <c r="C16" s="213">
        <v>23.90783871</v>
      </c>
      <c r="D16" s="213">
        <v>14.178241378999999</v>
      </c>
      <c r="E16" s="213">
        <v>1.7008709677</v>
      </c>
      <c r="F16" s="213">
        <v>-5.6848999999999998</v>
      </c>
      <c r="G16" s="213">
        <v>-10.865967742</v>
      </c>
      <c r="H16" s="213">
        <v>-7.6283333332999996</v>
      </c>
      <c r="I16" s="213">
        <v>-4.4807741935000003</v>
      </c>
      <c r="J16" s="213">
        <v>-4.1822258065</v>
      </c>
      <c r="K16" s="213">
        <v>-8.9872666667000001</v>
      </c>
      <c r="L16" s="213">
        <v>-10.205354839</v>
      </c>
      <c r="M16" s="213">
        <v>1.2879666667</v>
      </c>
      <c r="N16" s="213">
        <v>22.177677418999998</v>
      </c>
      <c r="O16" s="213">
        <v>22.169903225999999</v>
      </c>
      <c r="P16" s="213">
        <v>10.412928571</v>
      </c>
      <c r="Q16" s="213">
        <v>9.0805161289999994</v>
      </c>
      <c r="R16" s="213">
        <v>-7.8630333332999998</v>
      </c>
      <c r="S16" s="213">
        <v>-11.216870968</v>
      </c>
      <c r="T16" s="213">
        <v>-9.5687999999999995</v>
      </c>
      <c r="U16" s="213">
        <v>-4.9928709677000001</v>
      </c>
      <c r="V16" s="213">
        <v>-6.4956774193999998</v>
      </c>
      <c r="W16" s="213">
        <v>-10.778266667</v>
      </c>
      <c r="X16" s="213">
        <v>-8.1805161290000008</v>
      </c>
      <c r="Y16" s="213">
        <v>3.0152000000000001</v>
      </c>
      <c r="Z16" s="213">
        <v>22.809225806000001</v>
      </c>
      <c r="AA16" s="213">
        <v>28.86683871</v>
      </c>
      <c r="AB16" s="213">
        <v>16.705821429</v>
      </c>
      <c r="AC16" s="213">
        <v>9.2381612903000008</v>
      </c>
      <c r="AD16" s="213">
        <v>-1.1294333333</v>
      </c>
      <c r="AE16" s="213">
        <v>-13.609322581000001</v>
      </c>
      <c r="AF16" s="213">
        <v>-11.663966667</v>
      </c>
      <c r="AG16" s="213">
        <v>-6.0142258064999998</v>
      </c>
      <c r="AH16" s="213">
        <v>-7.6239032258000003</v>
      </c>
      <c r="AI16" s="213">
        <v>-11.1431</v>
      </c>
      <c r="AJ16" s="213">
        <v>-9.2493870967999996</v>
      </c>
      <c r="AK16" s="213">
        <v>6.8826666666999996</v>
      </c>
      <c r="AL16" s="213">
        <v>10.243290323</v>
      </c>
      <c r="AM16" s="213">
        <v>22.862580645000001</v>
      </c>
      <c r="AN16" s="213">
        <v>20.285928570999999</v>
      </c>
      <c r="AO16" s="213">
        <v>7.9560000000000004</v>
      </c>
      <c r="AP16" s="213">
        <v>-12.712899999999999</v>
      </c>
      <c r="AQ16" s="213">
        <v>-15.359677419</v>
      </c>
      <c r="AR16" s="213">
        <v>-14.415900000000001</v>
      </c>
      <c r="AS16" s="213">
        <v>-8.1542903225999996</v>
      </c>
      <c r="AT16" s="213">
        <v>-9.2207096774000004</v>
      </c>
      <c r="AU16" s="213">
        <v>-13.952866667</v>
      </c>
      <c r="AV16" s="213">
        <v>-11.211354839</v>
      </c>
      <c r="AW16" s="213">
        <v>5.0248666667000004</v>
      </c>
      <c r="AX16" s="213">
        <v>12.975087558</v>
      </c>
      <c r="AY16" s="213">
        <v>18.283912441999998</v>
      </c>
      <c r="AZ16" s="351">
        <v>16.720590000000001</v>
      </c>
      <c r="BA16" s="351">
        <v>6.1418460000000001</v>
      </c>
      <c r="BB16" s="351">
        <v>-7.3452799999999998</v>
      </c>
      <c r="BC16" s="351">
        <v>-13.830450000000001</v>
      </c>
      <c r="BD16" s="351">
        <v>-11.258609999999999</v>
      </c>
      <c r="BE16" s="351">
        <v>-7.4486699999999999</v>
      </c>
      <c r="BF16" s="351">
        <v>-7.503717</v>
      </c>
      <c r="BG16" s="351">
        <v>-11.785220000000001</v>
      </c>
      <c r="BH16" s="351">
        <v>-9.3664509999999996</v>
      </c>
      <c r="BI16" s="351">
        <v>3.75204</v>
      </c>
      <c r="BJ16" s="351">
        <v>15.189640000000001</v>
      </c>
      <c r="BK16" s="351">
        <v>25.722480000000001</v>
      </c>
      <c r="BL16" s="351">
        <v>20.326889999999999</v>
      </c>
      <c r="BM16" s="351">
        <v>6.9125370000000004</v>
      </c>
      <c r="BN16" s="351">
        <v>-6.9271839999999996</v>
      </c>
      <c r="BO16" s="351">
        <v>-13.91441</v>
      </c>
      <c r="BP16" s="351">
        <v>-10.416779999999999</v>
      </c>
      <c r="BQ16" s="351">
        <v>-6.1052629999999999</v>
      </c>
      <c r="BR16" s="351">
        <v>-6.641267</v>
      </c>
      <c r="BS16" s="351">
        <v>-12.014760000000001</v>
      </c>
      <c r="BT16" s="351">
        <v>-9.5720449999999992</v>
      </c>
      <c r="BU16" s="351">
        <v>4.602436</v>
      </c>
      <c r="BV16" s="351">
        <v>15.495889999999999</v>
      </c>
    </row>
    <row r="17" spans="1:74" ht="11.1" customHeight="1" x14ac:dyDescent="0.2">
      <c r="A17" s="71" t="s">
        <v>792</v>
      </c>
      <c r="B17" s="185" t="s">
        <v>440</v>
      </c>
      <c r="C17" s="213">
        <v>101.01503697</v>
      </c>
      <c r="D17" s="213">
        <v>92.009432068999999</v>
      </c>
      <c r="E17" s="213">
        <v>77.097207644999997</v>
      </c>
      <c r="F17" s="213">
        <v>70.296340466999993</v>
      </c>
      <c r="G17" s="213">
        <v>64.095266581000004</v>
      </c>
      <c r="H17" s="213">
        <v>66.658907567</v>
      </c>
      <c r="I17" s="213">
        <v>70.898367097000005</v>
      </c>
      <c r="J17" s="213">
        <v>69.696696548000006</v>
      </c>
      <c r="K17" s="213">
        <v>64.088772832999993</v>
      </c>
      <c r="L17" s="213">
        <v>63.145898064999997</v>
      </c>
      <c r="M17" s="213">
        <v>73.567008599999994</v>
      </c>
      <c r="N17" s="213">
        <v>94.505940418999998</v>
      </c>
      <c r="O17" s="213">
        <v>93.602319452000003</v>
      </c>
      <c r="P17" s="213">
        <v>82.183680749999994</v>
      </c>
      <c r="Q17" s="213">
        <v>82.657397516000003</v>
      </c>
      <c r="R17" s="213">
        <v>65.432780933000004</v>
      </c>
      <c r="S17" s="213">
        <v>62.070276161000002</v>
      </c>
      <c r="T17" s="213">
        <v>64.125247367</v>
      </c>
      <c r="U17" s="213">
        <v>69.971466289999995</v>
      </c>
      <c r="V17" s="213">
        <v>68.390355096999997</v>
      </c>
      <c r="W17" s="213">
        <v>64.749201200000002</v>
      </c>
      <c r="X17" s="213">
        <v>68.109631902999993</v>
      </c>
      <c r="Y17" s="213">
        <v>81.377860299999995</v>
      </c>
      <c r="Z17" s="213">
        <v>101.45082239</v>
      </c>
      <c r="AA17" s="213">
        <v>107.57030781</v>
      </c>
      <c r="AB17" s="213">
        <v>95.747039857000004</v>
      </c>
      <c r="AC17" s="213">
        <v>90.544696258000002</v>
      </c>
      <c r="AD17" s="213">
        <v>79.1282669</v>
      </c>
      <c r="AE17" s="213">
        <v>67.182505194000001</v>
      </c>
      <c r="AF17" s="213">
        <v>69.578813533000002</v>
      </c>
      <c r="AG17" s="213">
        <v>75.207174065000004</v>
      </c>
      <c r="AH17" s="213">
        <v>74.783716773999998</v>
      </c>
      <c r="AI17" s="213">
        <v>73.014868066999995</v>
      </c>
      <c r="AJ17" s="213">
        <v>75.029154871000003</v>
      </c>
      <c r="AK17" s="213">
        <v>92.071431133000004</v>
      </c>
      <c r="AL17" s="213">
        <v>95.756203709999994</v>
      </c>
      <c r="AM17" s="213">
        <v>109.25835345</v>
      </c>
      <c r="AN17" s="213">
        <v>106.47505021000001</v>
      </c>
      <c r="AO17" s="213">
        <v>94.201020096999997</v>
      </c>
      <c r="AP17" s="213">
        <v>73.4805712</v>
      </c>
      <c r="AQ17" s="213">
        <v>69.487790322999999</v>
      </c>
      <c r="AR17" s="213">
        <v>71.664814233000001</v>
      </c>
      <c r="AS17" s="213">
        <v>78.027415516000005</v>
      </c>
      <c r="AT17" s="213">
        <v>78.933454870999995</v>
      </c>
      <c r="AU17" s="213">
        <v>74.343146399999995</v>
      </c>
      <c r="AV17" s="213">
        <v>77.434272710000002</v>
      </c>
      <c r="AW17" s="213">
        <v>94.510606766999999</v>
      </c>
      <c r="AX17" s="213">
        <v>100.60450106</v>
      </c>
      <c r="AY17" s="213">
        <v>105.74302484</v>
      </c>
      <c r="AZ17" s="351">
        <v>105.30029999999999</v>
      </c>
      <c r="BA17" s="351">
        <v>93.854669999999999</v>
      </c>
      <c r="BB17" s="351">
        <v>80.677530000000004</v>
      </c>
      <c r="BC17" s="351">
        <v>73.928049999999999</v>
      </c>
      <c r="BD17" s="351">
        <v>75.256540000000001</v>
      </c>
      <c r="BE17" s="351">
        <v>78.465770000000006</v>
      </c>
      <c r="BF17" s="351">
        <v>78.247860000000003</v>
      </c>
      <c r="BG17" s="351">
        <v>74.845129999999997</v>
      </c>
      <c r="BH17" s="351">
        <v>77.108909999999995</v>
      </c>
      <c r="BI17" s="351">
        <v>88.991370000000003</v>
      </c>
      <c r="BJ17" s="351">
        <v>100.4871</v>
      </c>
      <c r="BK17" s="351">
        <v>109.71510000000001</v>
      </c>
      <c r="BL17" s="351">
        <v>102.9961</v>
      </c>
      <c r="BM17" s="351">
        <v>90.764830000000003</v>
      </c>
      <c r="BN17" s="351">
        <v>77.775980000000004</v>
      </c>
      <c r="BO17" s="351">
        <v>70.763779999999997</v>
      </c>
      <c r="BP17" s="351">
        <v>73.308589999999995</v>
      </c>
      <c r="BQ17" s="351">
        <v>77.053920000000005</v>
      </c>
      <c r="BR17" s="351">
        <v>76.817509999999999</v>
      </c>
      <c r="BS17" s="351">
        <v>72.892560000000003</v>
      </c>
      <c r="BT17" s="351">
        <v>75.602239999999995</v>
      </c>
      <c r="BU17" s="351">
        <v>87.137950000000004</v>
      </c>
      <c r="BV17" s="351">
        <v>98.986019999999996</v>
      </c>
    </row>
    <row r="18" spans="1:74" ht="11.1" customHeight="1" x14ac:dyDescent="0.2">
      <c r="A18" s="76" t="s">
        <v>554</v>
      </c>
      <c r="B18" s="185" t="s">
        <v>139</v>
      </c>
      <c r="C18" s="213">
        <v>-1.2829401935</v>
      </c>
      <c r="D18" s="213">
        <v>-0.55219068965999996</v>
      </c>
      <c r="E18" s="213">
        <v>-1.0875947419000001</v>
      </c>
      <c r="F18" s="213">
        <v>-0.83474046667000001</v>
      </c>
      <c r="G18" s="213">
        <v>-0.68242787097000002</v>
      </c>
      <c r="H18" s="213">
        <v>2.9592433333E-2</v>
      </c>
      <c r="I18" s="213">
        <v>-0.36236709677000001</v>
      </c>
      <c r="J18" s="213">
        <v>1.5411744194000001</v>
      </c>
      <c r="K18" s="213">
        <v>0.83629383332999996</v>
      </c>
      <c r="L18" s="213">
        <v>-1.0425754839000001</v>
      </c>
      <c r="M18" s="213">
        <v>-1.5855419333</v>
      </c>
      <c r="N18" s="213">
        <v>-2.0455210644999999</v>
      </c>
      <c r="O18" s="213">
        <v>0.40300312903000002</v>
      </c>
      <c r="P18" s="213">
        <v>1.4083549643</v>
      </c>
      <c r="Q18" s="213">
        <v>-1.2473975160999999</v>
      </c>
      <c r="R18" s="213">
        <v>-1.0163476</v>
      </c>
      <c r="S18" s="213">
        <v>-1.0223084194000001</v>
      </c>
      <c r="T18" s="213">
        <v>-0.42734736667000001</v>
      </c>
      <c r="U18" s="213">
        <v>-0.87136951613000002</v>
      </c>
      <c r="V18" s="213">
        <v>-0.83274219355000001</v>
      </c>
      <c r="W18" s="213">
        <v>-0.71756786667000005</v>
      </c>
      <c r="X18" s="213">
        <v>-2.5610512581</v>
      </c>
      <c r="Y18" s="213">
        <v>-2.7886603000000001</v>
      </c>
      <c r="Z18" s="213">
        <v>-1.9511772258</v>
      </c>
      <c r="AA18" s="213">
        <v>9.6607377420000005E-3</v>
      </c>
      <c r="AB18" s="213">
        <v>0.89312803714</v>
      </c>
      <c r="AC18" s="213">
        <v>-0.46022412935000001</v>
      </c>
      <c r="AD18" s="213">
        <v>-0.91783380332999998</v>
      </c>
      <c r="AE18" s="213">
        <v>-1.0247407451999999</v>
      </c>
      <c r="AF18" s="213">
        <v>-0.95664619666999995</v>
      </c>
      <c r="AG18" s="213">
        <v>0.42443629032000002</v>
      </c>
      <c r="AH18" s="213">
        <v>-0.34169006194000001</v>
      </c>
      <c r="AI18" s="213">
        <v>-1.2975615700000001</v>
      </c>
      <c r="AJ18" s="213">
        <v>-1.5097883826</v>
      </c>
      <c r="AK18" s="213">
        <v>-1.7407938300000001</v>
      </c>
      <c r="AL18" s="213">
        <v>0.79520229161</v>
      </c>
      <c r="AM18" s="213">
        <v>0.41725396710000001</v>
      </c>
      <c r="AN18" s="213">
        <v>0.63949628856999996</v>
      </c>
      <c r="AO18" s="213">
        <v>-0.65632209774000005</v>
      </c>
      <c r="AP18" s="213">
        <v>-0.10985543667</v>
      </c>
      <c r="AQ18" s="213">
        <v>-1.0669201258000001</v>
      </c>
      <c r="AR18" s="213">
        <v>-1.1571994000000001</v>
      </c>
      <c r="AS18" s="213">
        <v>-0.36507993322999999</v>
      </c>
      <c r="AT18" s="213">
        <v>-0.31717325871000002</v>
      </c>
      <c r="AU18" s="213">
        <v>-0.46666522999999999</v>
      </c>
      <c r="AV18" s="213">
        <v>-2.3728611241999999</v>
      </c>
      <c r="AW18" s="213">
        <v>-4.5622040666999997</v>
      </c>
      <c r="AX18" s="213">
        <v>1.6846292424</v>
      </c>
      <c r="AY18" s="213">
        <v>0.55431845759999998</v>
      </c>
      <c r="AZ18" s="351">
        <v>3.1147960000000001</v>
      </c>
      <c r="BA18" s="351">
        <v>1.0916490000000001</v>
      </c>
      <c r="BB18" s="351">
        <v>4.7893100000000001E-2</v>
      </c>
      <c r="BC18" s="351">
        <v>0.18479280000000001</v>
      </c>
      <c r="BD18" s="351">
        <v>-0.46681689999999998</v>
      </c>
      <c r="BE18" s="351">
        <v>-0.7271782</v>
      </c>
      <c r="BF18" s="351">
        <v>-1.183916</v>
      </c>
      <c r="BG18" s="351">
        <v>-0.29387390000000002</v>
      </c>
      <c r="BH18" s="351">
        <v>-0.66446059999999996</v>
      </c>
      <c r="BI18" s="351">
        <v>7.1052500000000005E-2</v>
      </c>
      <c r="BJ18" s="351">
        <v>0.84854110000000005</v>
      </c>
      <c r="BK18" s="351">
        <v>1.6880310000000001</v>
      </c>
      <c r="BL18" s="351">
        <v>2.4085749999999999</v>
      </c>
      <c r="BM18" s="351">
        <v>1.31664</v>
      </c>
      <c r="BN18" s="351">
        <v>0.19748869999999999</v>
      </c>
      <c r="BO18" s="351">
        <v>0.81877719999999998</v>
      </c>
      <c r="BP18" s="351">
        <v>0.58116749999999995</v>
      </c>
      <c r="BQ18" s="351">
        <v>0.96403720000000004</v>
      </c>
      <c r="BR18" s="351">
        <v>0.87692490000000001</v>
      </c>
      <c r="BS18" s="351">
        <v>0.3419874</v>
      </c>
      <c r="BT18" s="351">
        <v>0.36991469999999999</v>
      </c>
      <c r="BU18" s="351">
        <v>2.249682</v>
      </c>
      <c r="BV18" s="351">
        <v>2.6174550000000001</v>
      </c>
    </row>
    <row r="19" spans="1:74" ht="11.1" customHeight="1" x14ac:dyDescent="0.2">
      <c r="A19" s="77" t="s">
        <v>793</v>
      </c>
      <c r="B19" s="185" t="s">
        <v>439</v>
      </c>
      <c r="C19" s="213">
        <v>99.732096773999999</v>
      </c>
      <c r="D19" s="213">
        <v>91.457241378999996</v>
      </c>
      <c r="E19" s="213">
        <v>76.009612903000004</v>
      </c>
      <c r="F19" s="213">
        <v>69.461600000000004</v>
      </c>
      <c r="G19" s="213">
        <v>63.412838710000003</v>
      </c>
      <c r="H19" s="213">
        <v>66.688500000000005</v>
      </c>
      <c r="I19" s="213">
        <v>70.536000000000001</v>
      </c>
      <c r="J19" s="213">
        <v>71.237870967999996</v>
      </c>
      <c r="K19" s="213">
        <v>64.925066666999996</v>
      </c>
      <c r="L19" s="213">
        <v>62.103322581</v>
      </c>
      <c r="M19" s="213">
        <v>71.981466667000007</v>
      </c>
      <c r="N19" s="213">
        <v>92.460419354999999</v>
      </c>
      <c r="O19" s="213">
        <v>94.005322581000001</v>
      </c>
      <c r="P19" s="213">
        <v>83.592035714000005</v>
      </c>
      <c r="Q19" s="213">
        <v>81.41</v>
      </c>
      <c r="R19" s="213">
        <v>64.416433333000001</v>
      </c>
      <c r="S19" s="213">
        <v>61.047967741999997</v>
      </c>
      <c r="T19" s="213">
        <v>63.697899999999997</v>
      </c>
      <c r="U19" s="213">
        <v>69.100096773999994</v>
      </c>
      <c r="V19" s="213">
        <v>67.557612903000006</v>
      </c>
      <c r="W19" s="213">
        <v>64.031633333000002</v>
      </c>
      <c r="X19" s="213">
        <v>65.548580645000001</v>
      </c>
      <c r="Y19" s="213">
        <v>78.589200000000005</v>
      </c>
      <c r="Z19" s="213">
        <v>99.499645161000004</v>
      </c>
      <c r="AA19" s="213">
        <v>107.57996854</v>
      </c>
      <c r="AB19" s="213">
        <v>96.640167894000001</v>
      </c>
      <c r="AC19" s="213">
        <v>90.084472129000005</v>
      </c>
      <c r="AD19" s="213">
        <v>78.210433097000006</v>
      </c>
      <c r="AE19" s="213">
        <v>66.157764447999995</v>
      </c>
      <c r="AF19" s="213">
        <v>68.622167336999993</v>
      </c>
      <c r="AG19" s="213">
        <v>75.631610355000007</v>
      </c>
      <c r="AH19" s="213">
        <v>74.442026712000001</v>
      </c>
      <c r="AI19" s="213">
        <v>71.717306496999996</v>
      </c>
      <c r="AJ19" s="213">
        <v>73.519366488000003</v>
      </c>
      <c r="AK19" s="213">
        <v>90.330637303000003</v>
      </c>
      <c r="AL19" s="213">
        <v>96.551406001000004</v>
      </c>
      <c r="AM19" s="213">
        <v>109.67560742000001</v>
      </c>
      <c r="AN19" s="213">
        <v>107.1145465</v>
      </c>
      <c r="AO19" s="213">
        <v>93.544697998999993</v>
      </c>
      <c r="AP19" s="213">
        <v>73.370715763000007</v>
      </c>
      <c r="AQ19" s="213">
        <v>68.420870196999999</v>
      </c>
      <c r="AR19" s="213">
        <v>70.507614833000005</v>
      </c>
      <c r="AS19" s="213">
        <v>77.662335583000001</v>
      </c>
      <c r="AT19" s="213">
        <v>78.616281611999995</v>
      </c>
      <c r="AU19" s="213">
        <v>73.876481170000005</v>
      </c>
      <c r="AV19" s="213">
        <v>75.061411585000002</v>
      </c>
      <c r="AW19" s="213">
        <v>89.948402700000003</v>
      </c>
      <c r="AX19" s="213">
        <v>102.2891303</v>
      </c>
      <c r="AY19" s="213">
        <v>106.29734329999999</v>
      </c>
      <c r="AZ19" s="351">
        <v>108.4151</v>
      </c>
      <c r="BA19" s="351">
        <v>94.946309999999997</v>
      </c>
      <c r="BB19" s="351">
        <v>80.72542</v>
      </c>
      <c r="BC19" s="351">
        <v>74.112840000000006</v>
      </c>
      <c r="BD19" s="351">
        <v>74.789720000000003</v>
      </c>
      <c r="BE19" s="351">
        <v>77.738590000000002</v>
      </c>
      <c r="BF19" s="351">
        <v>77.063950000000006</v>
      </c>
      <c r="BG19" s="351">
        <v>74.551249999999996</v>
      </c>
      <c r="BH19" s="351">
        <v>76.444450000000003</v>
      </c>
      <c r="BI19" s="351">
        <v>89.062420000000003</v>
      </c>
      <c r="BJ19" s="351">
        <v>101.3357</v>
      </c>
      <c r="BK19" s="351">
        <v>111.40309999999999</v>
      </c>
      <c r="BL19" s="351">
        <v>105.40470000000001</v>
      </c>
      <c r="BM19" s="351">
        <v>92.081469999999996</v>
      </c>
      <c r="BN19" s="351">
        <v>77.973470000000006</v>
      </c>
      <c r="BO19" s="351">
        <v>71.582560000000001</v>
      </c>
      <c r="BP19" s="351">
        <v>73.889750000000006</v>
      </c>
      <c r="BQ19" s="351">
        <v>78.017960000000002</v>
      </c>
      <c r="BR19" s="351">
        <v>77.69444</v>
      </c>
      <c r="BS19" s="351">
        <v>73.234549999999999</v>
      </c>
      <c r="BT19" s="351">
        <v>75.972160000000002</v>
      </c>
      <c r="BU19" s="351">
        <v>89.387640000000005</v>
      </c>
      <c r="BV19" s="351">
        <v>101.6035</v>
      </c>
    </row>
    <row r="20" spans="1:74" ht="11.1" customHeight="1" x14ac:dyDescent="0.2">
      <c r="A20" s="77"/>
      <c r="B20" s="185"/>
      <c r="C20" s="213"/>
      <c r="D20" s="213"/>
      <c r="E20" s="213"/>
      <c r="F20" s="213"/>
      <c r="G20" s="213"/>
      <c r="H20" s="213"/>
      <c r="I20" s="213"/>
      <c r="J20" s="213"/>
      <c r="K20" s="213"/>
      <c r="L20" s="213"/>
      <c r="M20" s="213"/>
      <c r="N20" s="213"/>
      <c r="O20" s="213"/>
      <c r="P20" s="213"/>
      <c r="Q20" s="213"/>
      <c r="R20" s="213"/>
      <c r="S20" s="213"/>
      <c r="T20" s="213"/>
      <c r="U20" s="213"/>
      <c r="V20" s="213"/>
      <c r="W20" s="213"/>
      <c r="X20" s="213"/>
      <c r="Y20" s="213"/>
      <c r="Z20" s="213"/>
      <c r="AA20" s="213"/>
      <c r="AB20" s="213"/>
      <c r="AC20" s="213"/>
      <c r="AD20" s="213"/>
      <c r="AE20" s="213"/>
      <c r="AF20" s="213"/>
      <c r="AG20" s="213"/>
      <c r="AH20" s="213"/>
      <c r="AI20" s="213"/>
      <c r="AJ20" s="213"/>
      <c r="AK20" s="213"/>
      <c r="AL20" s="213"/>
      <c r="AM20" s="213"/>
      <c r="AN20" s="213"/>
      <c r="AO20" s="213"/>
      <c r="AP20" s="213"/>
      <c r="AQ20" s="213"/>
      <c r="AR20" s="213"/>
      <c r="AS20" s="213"/>
      <c r="AT20" s="213"/>
      <c r="AU20" s="213"/>
      <c r="AV20" s="213"/>
      <c r="AW20" s="213"/>
      <c r="AX20" s="213"/>
      <c r="AY20" s="213"/>
      <c r="AZ20" s="351"/>
      <c r="BA20" s="351"/>
      <c r="BB20" s="351"/>
      <c r="BC20" s="351"/>
      <c r="BD20" s="351"/>
      <c r="BE20" s="351"/>
      <c r="BF20" s="351"/>
      <c r="BG20" s="351"/>
      <c r="BH20" s="351"/>
      <c r="BI20" s="351"/>
      <c r="BJ20" s="351"/>
      <c r="BK20" s="351"/>
      <c r="BL20" s="351"/>
      <c r="BM20" s="351"/>
      <c r="BN20" s="351"/>
      <c r="BO20" s="351"/>
      <c r="BP20" s="351"/>
      <c r="BQ20" s="351"/>
      <c r="BR20" s="351"/>
      <c r="BS20" s="351"/>
      <c r="BT20" s="351"/>
      <c r="BU20" s="351"/>
      <c r="BV20" s="351"/>
    </row>
    <row r="21" spans="1:74" ht="11.1" customHeight="1" x14ac:dyDescent="0.2">
      <c r="A21" s="71"/>
      <c r="B21" s="78" t="s">
        <v>801</v>
      </c>
      <c r="C21" s="228"/>
      <c r="D21" s="228"/>
      <c r="E21" s="228"/>
      <c r="F21" s="228"/>
      <c r="G21" s="228"/>
      <c r="H21" s="228"/>
      <c r="I21" s="228"/>
      <c r="J21" s="228"/>
      <c r="K21" s="228"/>
      <c r="L21" s="228"/>
      <c r="M21" s="228"/>
      <c r="N21" s="228"/>
      <c r="O21" s="228"/>
      <c r="P21" s="228"/>
      <c r="Q21" s="228"/>
      <c r="R21" s="228"/>
      <c r="S21" s="228"/>
      <c r="T21" s="228"/>
      <c r="U21" s="228"/>
      <c r="V21" s="228"/>
      <c r="W21" s="228"/>
      <c r="X21" s="228"/>
      <c r="Y21" s="228"/>
      <c r="Z21" s="228"/>
      <c r="AA21" s="228"/>
      <c r="AB21" s="228"/>
      <c r="AC21" s="228"/>
      <c r="AD21" s="228"/>
      <c r="AE21" s="228"/>
      <c r="AF21" s="228"/>
      <c r="AG21" s="228"/>
      <c r="AH21" s="228"/>
      <c r="AI21" s="228"/>
      <c r="AJ21" s="228"/>
      <c r="AK21" s="228"/>
      <c r="AL21" s="228"/>
      <c r="AM21" s="228"/>
      <c r="AN21" s="228"/>
      <c r="AO21" s="228"/>
      <c r="AP21" s="228"/>
      <c r="AQ21" s="228"/>
      <c r="AR21" s="228"/>
      <c r="AS21" s="228"/>
      <c r="AT21" s="228"/>
      <c r="AU21" s="228"/>
      <c r="AV21" s="228"/>
      <c r="AW21" s="228"/>
      <c r="AX21" s="228"/>
      <c r="AY21" s="228"/>
      <c r="AZ21" s="387"/>
      <c r="BA21" s="387"/>
      <c r="BB21" s="387"/>
      <c r="BC21" s="387"/>
      <c r="BD21" s="387"/>
      <c r="BE21" s="387"/>
      <c r="BF21" s="387"/>
      <c r="BG21" s="387"/>
      <c r="BH21" s="387"/>
      <c r="BI21" s="387"/>
      <c r="BJ21" s="387"/>
      <c r="BK21" s="387"/>
      <c r="BL21" s="387"/>
      <c r="BM21" s="387"/>
      <c r="BN21" s="387"/>
      <c r="BO21" s="387"/>
      <c r="BP21" s="387"/>
      <c r="BQ21" s="387"/>
      <c r="BR21" s="387"/>
      <c r="BS21" s="387"/>
      <c r="BT21" s="387"/>
      <c r="BU21" s="387"/>
      <c r="BV21" s="387"/>
    </row>
    <row r="22" spans="1:74" ht="11.1" customHeight="1" x14ac:dyDescent="0.2">
      <c r="A22" s="76" t="s">
        <v>555</v>
      </c>
      <c r="B22" s="185" t="s">
        <v>441</v>
      </c>
      <c r="C22" s="213">
        <v>28.352774193999998</v>
      </c>
      <c r="D22" s="213">
        <v>23.795758621000001</v>
      </c>
      <c r="E22" s="213">
        <v>14.677451613000001</v>
      </c>
      <c r="F22" s="213">
        <v>10.9353</v>
      </c>
      <c r="G22" s="213">
        <v>6.2555483871000002</v>
      </c>
      <c r="H22" s="213">
        <v>4.0879666666999999</v>
      </c>
      <c r="I22" s="213">
        <v>3.4328709677</v>
      </c>
      <c r="J22" s="213">
        <v>3.2404838709999999</v>
      </c>
      <c r="K22" s="213">
        <v>3.6594000000000002</v>
      </c>
      <c r="L22" s="213">
        <v>6.0446451613000001</v>
      </c>
      <c r="M22" s="213">
        <v>12.658200000000001</v>
      </c>
      <c r="N22" s="213">
        <v>25.61816129</v>
      </c>
      <c r="O22" s="213">
        <v>26.797612903000001</v>
      </c>
      <c r="P22" s="213">
        <v>20.690750000000001</v>
      </c>
      <c r="Q22" s="213">
        <v>18.703548387000001</v>
      </c>
      <c r="R22" s="213">
        <v>9.2974999999999994</v>
      </c>
      <c r="S22" s="213">
        <v>6.4341612902999996</v>
      </c>
      <c r="T22" s="213">
        <v>4.1345000000000001</v>
      </c>
      <c r="U22" s="213">
        <v>3.4651612903000002</v>
      </c>
      <c r="V22" s="213">
        <v>3.3488709676999999</v>
      </c>
      <c r="W22" s="213">
        <v>3.8161999999999998</v>
      </c>
      <c r="X22" s="213">
        <v>6.6146129032000003</v>
      </c>
      <c r="Y22" s="213">
        <v>15.587</v>
      </c>
      <c r="Z22" s="213">
        <v>26.505032258</v>
      </c>
      <c r="AA22" s="213">
        <v>31.643645160999998</v>
      </c>
      <c r="AB22" s="213">
        <v>24.636214286000001</v>
      </c>
      <c r="AC22" s="213">
        <v>21.265516129000002</v>
      </c>
      <c r="AD22" s="213">
        <v>14.694033333</v>
      </c>
      <c r="AE22" s="213">
        <v>5.4523225805999997</v>
      </c>
      <c r="AF22" s="213">
        <v>3.9743666666999999</v>
      </c>
      <c r="AG22" s="213">
        <v>3.4161935483999999</v>
      </c>
      <c r="AH22" s="213">
        <v>3.2182903226000001</v>
      </c>
      <c r="AI22" s="213">
        <v>3.7434666666999998</v>
      </c>
      <c r="AJ22" s="213">
        <v>8.2266451613000005</v>
      </c>
      <c r="AK22" s="213">
        <v>19.959233333</v>
      </c>
      <c r="AL22" s="213">
        <v>24.68983871</v>
      </c>
      <c r="AM22" s="213">
        <v>30.702870967999999</v>
      </c>
      <c r="AN22" s="213">
        <v>28.747142857</v>
      </c>
      <c r="AO22" s="213">
        <v>22.143612903000001</v>
      </c>
      <c r="AP22" s="213">
        <v>10.921366666999999</v>
      </c>
      <c r="AQ22" s="213">
        <v>6.8263225806000003</v>
      </c>
      <c r="AR22" s="213">
        <v>4.2919999999999998</v>
      </c>
      <c r="AS22" s="213">
        <v>3.6607096773999999</v>
      </c>
      <c r="AT22" s="213">
        <v>3.2789677418999998</v>
      </c>
      <c r="AU22" s="213">
        <v>3.6639666666999999</v>
      </c>
      <c r="AV22" s="213">
        <v>7.5049032257999997</v>
      </c>
      <c r="AW22" s="213">
        <v>18.179833333000001</v>
      </c>
      <c r="AX22" s="213">
        <v>24.410489999999999</v>
      </c>
      <c r="AY22" s="213">
        <v>26.777889999999999</v>
      </c>
      <c r="AZ22" s="351">
        <v>26.990359999999999</v>
      </c>
      <c r="BA22" s="351">
        <v>22.14367</v>
      </c>
      <c r="BB22" s="351">
        <v>12.50784</v>
      </c>
      <c r="BC22" s="351">
        <v>6.4713909999999997</v>
      </c>
      <c r="BD22" s="351">
        <v>4.282546</v>
      </c>
      <c r="BE22" s="351">
        <v>3.6750479999999999</v>
      </c>
      <c r="BF22" s="351">
        <v>3.270988</v>
      </c>
      <c r="BG22" s="351">
        <v>3.988146</v>
      </c>
      <c r="BH22" s="351">
        <v>8.3973080000000007</v>
      </c>
      <c r="BI22" s="351">
        <v>16.788900000000002</v>
      </c>
      <c r="BJ22" s="351">
        <v>25.42803</v>
      </c>
      <c r="BK22" s="351">
        <v>31.27769</v>
      </c>
      <c r="BL22" s="351">
        <v>26.75412</v>
      </c>
      <c r="BM22" s="351">
        <v>21.544339999999998</v>
      </c>
      <c r="BN22" s="351">
        <v>12.61576</v>
      </c>
      <c r="BO22" s="351">
        <v>6.1921850000000003</v>
      </c>
      <c r="BP22" s="351">
        <v>4.0969620000000004</v>
      </c>
      <c r="BQ22" s="351">
        <v>3.6876359999999999</v>
      </c>
      <c r="BR22" s="351">
        <v>3.182442</v>
      </c>
      <c r="BS22" s="351">
        <v>4.0006469999999998</v>
      </c>
      <c r="BT22" s="351">
        <v>8.4213719999999999</v>
      </c>
      <c r="BU22" s="351">
        <v>16.840800000000002</v>
      </c>
      <c r="BV22" s="351">
        <v>25.502669999999998</v>
      </c>
    </row>
    <row r="23" spans="1:74" ht="11.1" customHeight="1" x14ac:dyDescent="0.2">
      <c r="A23" s="76" t="s">
        <v>556</v>
      </c>
      <c r="B23" s="185" t="s">
        <v>442</v>
      </c>
      <c r="C23" s="213">
        <v>16.228806452000001</v>
      </c>
      <c r="D23" s="213">
        <v>14.260241379</v>
      </c>
      <c r="E23" s="213">
        <v>9.6273225805999996</v>
      </c>
      <c r="F23" s="213">
        <v>7.7686333333000004</v>
      </c>
      <c r="G23" s="213">
        <v>5.5256774194</v>
      </c>
      <c r="H23" s="213">
        <v>4.6113333333000002</v>
      </c>
      <c r="I23" s="213">
        <v>4.3421935484</v>
      </c>
      <c r="J23" s="213">
        <v>4.5301935483999998</v>
      </c>
      <c r="K23" s="213">
        <v>4.7343333333000004</v>
      </c>
      <c r="L23" s="213">
        <v>6.1753870967999998</v>
      </c>
      <c r="M23" s="213">
        <v>9.3533333333000002</v>
      </c>
      <c r="N23" s="213">
        <v>14.925387097</v>
      </c>
      <c r="O23" s="213">
        <v>15.462999999999999</v>
      </c>
      <c r="P23" s="213">
        <v>12.836499999999999</v>
      </c>
      <c r="Q23" s="213">
        <v>11.988741935</v>
      </c>
      <c r="R23" s="213">
        <v>7.0653666667000001</v>
      </c>
      <c r="S23" s="213">
        <v>5.7578064515999996</v>
      </c>
      <c r="T23" s="213">
        <v>4.601</v>
      </c>
      <c r="U23" s="213">
        <v>4.3109999999999999</v>
      </c>
      <c r="V23" s="213">
        <v>4.4264193548000001</v>
      </c>
      <c r="W23" s="213">
        <v>4.8273000000000001</v>
      </c>
      <c r="X23" s="213">
        <v>6.4732580645000004</v>
      </c>
      <c r="Y23" s="213">
        <v>10.747166667</v>
      </c>
      <c r="Z23" s="213">
        <v>15.702741935000001</v>
      </c>
      <c r="AA23" s="213">
        <v>17.877290323</v>
      </c>
      <c r="AB23" s="213">
        <v>15.158214286</v>
      </c>
      <c r="AC23" s="213">
        <v>13.487451612999999</v>
      </c>
      <c r="AD23" s="213">
        <v>10.065966667</v>
      </c>
      <c r="AE23" s="213">
        <v>5.2835483870999997</v>
      </c>
      <c r="AF23" s="213">
        <v>4.7474333333000001</v>
      </c>
      <c r="AG23" s="213">
        <v>4.4385161289999999</v>
      </c>
      <c r="AH23" s="213">
        <v>4.6127419354999999</v>
      </c>
      <c r="AI23" s="213">
        <v>4.8875666666999997</v>
      </c>
      <c r="AJ23" s="213">
        <v>7.6563870967999996</v>
      </c>
      <c r="AK23" s="213">
        <v>12.8797</v>
      </c>
      <c r="AL23" s="213">
        <v>14.814612903</v>
      </c>
      <c r="AM23" s="213">
        <v>17.962709676999999</v>
      </c>
      <c r="AN23" s="213">
        <v>16.914464286000001</v>
      </c>
      <c r="AO23" s="213">
        <v>13.767548387</v>
      </c>
      <c r="AP23" s="213">
        <v>8.2837333333000007</v>
      </c>
      <c r="AQ23" s="213">
        <v>5.9918064515999996</v>
      </c>
      <c r="AR23" s="213">
        <v>4.8260666667000001</v>
      </c>
      <c r="AS23" s="213">
        <v>4.6447096773999998</v>
      </c>
      <c r="AT23" s="213">
        <v>4.5868064516000002</v>
      </c>
      <c r="AU23" s="213">
        <v>4.8236999999999997</v>
      </c>
      <c r="AV23" s="213">
        <v>7.0279999999999996</v>
      </c>
      <c r="AW23" s="213">
        <v>12.051766667000001</v>
      </c>
      <c r="AX23" s="213">
        <v>14.12598</v>
      </c>
      <c r="AY23" s="213">
        <v>15.61045</v>
      </c>
      <c r="AZ23" s="351">
        <v>16.062989999999999</v>
      </c>
      <c r="BA23" s="351">
        <v>12.74774</v>
      </c>
      <c r="BB23" s="351">
        <v>8.7510809999999992</v>
      </c>
      <c r="BC23" s="351">
        <v>6.2593750000000004</v>
      </c>
      <c r="BD23" s="351">
        <v>4.9992989999999997</v>
      </c>
      <c r="BE23" s="351">
        <v>4.6493890000000002</v>
      </c>
      <c r="BF23" s="351">
        <v>4.826873</v>
      </c>
      <c r="BG23" s="351">
        <v>5.2001109999999997</v>
      </c>
      <c r="BH23" s="351">
        <v>6.9860959999999999</v>
      </c>
      <c r="BI23" s="351">
        <v>10.744350000000001</v>
      </c>
      <c r="BJ23" s="351">
        <v>14.35711</v>
      </c>
      <c r="BK23" s="351">
        <v>17.74428</v>
      </c>
      <c r="BL23" s="351">
        <v>15.87748</v>
      </c>
      <c r="BM23" s="351">
        <v>12.41563</v>
      </c>
      <c r="BN23" s="351">
        <v>8.7708469999999998</v>
      </c>
      <c r="BO23" s="351">
        <v>6.2484780000000004</v>
      </c>
      <c r="BP23" s="351">
        <v>4.9902410000000001</v>
      </c>
      <c r="BQ23" s="351">
        <v>4.6414650000000002</v>
      </c>
      <c r="BR23" s="351">
        <v>4.8191990000000002</v>
      </c>
      <c r="BS23" s="351">
        <v>5.1922920000000001</v>
      </c>
      <c r="BT23" s="351">
        <v>6.9754690000000004</v>
      </c>
      <c r="BU23" s="351">
        <v>10.728339999999999</v>
      </c>
      <c r="BV23" s="351">
        <v>14.33713</v>
      </c>
    </row>
    <row r="24" spans="1:74" ht="11.1" customHeight="1" x14ac:dyDescent="0.2">
      <c r="A24" s="76" t="s">
        <v>558</v>
      </c>
      <c r="B24" s="185" t="s">
        <v>443</v>
      </c>
      <c r="C24" s="213">
        <v>23.263580645000001</v>
      </c>
      <c r="D24" s="213">
        <v>22.854793102999999</v>
      </c>
      <c r="E24" s="213">
        <v>21.377193548000001</v>
      </c>
      <c r="F24" s="213">
        <v>20.668166667000001</v>
      </c>
      <c r="G24" s="213">
        <v>19.763677419</v>
      </c>
      <c r="H24" s="213">
        <v>19.6797</v>
      </c>
      <c r="I24" s="213">
        <v>19.886419355000001</v>
      </c>
      <c r="J24" s="213">
        <v>20.243258064999999</v>
      </c>
      <c r="K24" s="213">
        <v>20.128900000000002</v>
      </c>
      <c r="L24" s="213">
        <v>20.087741935</v>
      </c>
      <c r="M24" s="213">
        <v>21.803966667000001</v>
      </c>
      <c r="N24" s="213">
        <v>23.683645161000001</v>
      </c>
      <c r="O24" s="213">
        <v>23.701967742000001</v>
      </c>
      <c r="P24" s="213">
        <v>23.225035714000001</v>
      </c>
      <c r="Q24" s="213">
        <v>22.478903226</v>
      </c>
      <c r="R24" s="213">
        <v>21.071066667</v>
      </c>
      <c r="S24" s="213">
        <v>20.287774194000001</v>
      </c>
      <c r="T24" s="213">
        <v>20.494</v>
      </c>
      <c r="U24" s="213">
        <v>20.130225805999999</v>
      </c>
      <c r="V24" s="213">
        <v>20.563741934999999</v>
      </c>
      <c r="W24" s="213">
        <v>20.521899999999999</v>
      </c>
      <c r="X24" s="213">
        <v>21.196741934999999</v>
      </c>
      <c r="Y24" s="213">
        <v>23.202633333000001</v>
      </c>
      <c r="Z24" s="213">
        <v>24.557290323</v>
      </c>
      <c r="AA24" s="213">
        <v>25.103580645000001</v>
      </c>
      <c r="AB24" s="213">
        <v>24.843892857</v>
      </c>
      <c r="AC24" s="213">
        <v>23.684870967999998</v>
      </c>
      <c r="AD24" s="213">
        <v>23.1312</v>
      </c>
      <c r="AE24" s="213">
        <v>21.534774194000001</v>
      </c>
      <c r="AF24" s="213">
        <v>21.537866666999999</v>
      </c>
      <c r="AG24" s="213">
        <v>21.444225805999999</v>
      </c>
      <c r="AH24" s="213">
        <v>21.450064516000001</v>
      </c>
      <c r="AI24" s="213">
        <v>21.803433333000001</v>
      </c>
      <c r="AJ24" s="213">
        <v>21.978161289999999</v>
      </c>
      <c r="AK24" s="213">
        <v>24.416499999999999</v>
      </c>
      <c r="AL24" s="213">
        <v>24.649000000000001</v>
      </c>
      <c r="AM24" s="213">
        <v>25.724967742</v>
      </c>
      <c r="AN24" s="213">
        <v>25.574714285999999</v>
      </c>
      <c r="AO24" s="213">
        <v>24.099161290000001</v>
      </c>
      <c r="AP24" s="213">
        <v>22.404399999999999</v>
      </c>
      <c r="AQ24" s="213">
        <v>21.715774194000002</v>
      </c>
      <c r="AR24" s="213">
        <v>21.089066667000001</v>
      </c>
      <c r="AS24" s="213">
        <v>20.882064516</v>
      </c>
      <c r="AT24" s="213">
        <v>21.641161289999999</v>
      </c>
      <c r="AU24" s="213">
        <v>21.411000000000001</v>
      </c>
      <c r="AV24" s="213">
        <v>21.988290323000001</v>
      </c>
      <c r="AW24" s="213">
        <v>24.293633332999999</v>
      </c>
      <c r="AX24" s="213">
        <v>25.97561</v>
      </c>
      <c r="AY24" s="213">
        <v>26.283999999999999</v>
      </c>
      <c r="AZ24" s="351">
        <v>26.790980000000001</v>
      </c>
      <c r="BA24" s="351">
        <v>24.848030000000001</v>
      </c>
      <c r="BB24" s="351">
        <v>24.015799999999999</v>
      </c>
      <c r="BC24" s="351">
        <v>22.784490000000002</v>
      </c>
      <c r="BD24" s="351">
        <v>22.626359999999998</v>
      </c>
      <c r="BE24" s="351">
        <v>21.961500000000001</v>
      </c>
      <c r="BF24" s="351">
        <v>21.98781</v>
      </c>
      <c r="BG24" s="351">
        <v>22.93375</v>
      </c>
      <c r="BH24" s="351">
        <v>23.635919999999999</v>
      </c>
      <c r="BI24" s="351">
        <v>25.54298</v>
      </c>
      <c r="BJ24" s="351">
        <v>26.842929999999999</v>
      </c>
      <c r="BK24" s="351">
        <v>26.814520000000002</v>
      </c>
      <c r="BL24" s="351">
        <v>26.782579999999999</v>
      </c>
      <c r="BM24" s="351">
        <v>24.916450000000001</v>
      </c>
      <c r="BN24" s="351">
        <v>24.057790000000001</v>
      </c>
      <c r="BO24" s="351">
        <v>22.80274</v>
      </c>
      <c r="BP24" s="351">
        <v>22.68036</v>
      </c>
      <c r="BQ24" s="351">
        <v>22.10117</v>
      </c>
      <c r="BR24" s="351">
        <v>22.153020000000001</v>
      </c>
      <c r="BS24" s="351">
        <v>23.089030000000001</v>
      </c>
      <c r="BT24" s="351">
        <v>23.84496</v>
      </c>
      <c r="BU24" s="351">
        <v>25.852129999999999</v>
      </c>
      <c r="BV24" s="351">
        <v>27.167639999999999</v>
      </c>
    </row>
    <row r="25" spans="1:74" ht="11.1" customHeight="1" x14ac:dyDescent="0.2">
      <c r="A25" s="76" t="s">
        <v>559</v>
      </c>
      <c r="B25" s="185" t="s">
        <v>140</v>
      </c>
      <c r="C25" s="213">
        <v>24.966245579999999</v>
      </c>
      <c r="D25" s="213">
        <v>23.786204210000001</v>
      </c>
      <c r="E25" s="213">
        <v>24.02469116</v>
      </c>
      <c r="F25" s="213">
        <v>23.9630881</v>
      </c>
      <c r="G25" s="213">
        <v>25.949397000000001</v>
      </c>
      <c r="H25" s="213">
        <v>32.343597199999998</v>
      </c>
      <c r="I25" s="213">
        <v>36.773167450000003</v>
      </c>
      <c r="J25" s="213">
        <v>37.136650289999999</v>
      </c>
      <c r="K25" s="213">
        <v>30.509548729999999</v>
      </c>
      <c r="L25" s="213">
        <v>23.99341652</v>
      </c>
      <c r="M25" s="213">
        <v>22.068195200000002</v>
      </c>
      <c r="N25" s="213">
        <v>21.63827826</v>
      </c>
      <c r="O25" s="213">
        <v>21.278164159999999</v>
      </c>
      <c r="P25" s="213">
        <v>20.313613069999999</v>
      </c>
      <c r="Q25" s="213">
        <v>21.683090060000001</v>
      </c>
      <c r="R25" s="213">
        <v>20.901627269999999</v>
      </c>
      <c r="S25" s="213">
        <v>22.58255261</v>
      </c>
      <c r="T25" s="213">
        <v>28.367823999999999</v>
      </c>
      <c r="U25" s="213">
        <v>34.897599100000001</v>
      </c>
      <c r="V25" s="213">
        <v>32.96835523</v>
      </c>
      <c r="W25" s="213">
        <v>28.641985569999999</v>
      </c>
      <c r="X25" s="213">
        <v>24.920742390000001</v>
      </c>
      <c r="Y25" s="213">
        <v>22.205195100000001</v>
      </c>
      <c r="Z25" s="213">
        <v>25.323521060000001</v>
      </c>
      <c r="AA25" s="213">
        <v>25.354871769999999</v>
      </c>
      <c r="AB25" s="213">
        <v>24.643632180000001</v>
      </c>
      <c r="AC25" s="213">
        <v>24.404117289999999</v>
      </c>
      <c r="AD25" s="213">
        <v>23.463966429999999</v>
      </c>
      <c r="AE25" s="213">
        <v>27.357570899999999</v>
      </c>
      <c r="AF25" s="213">
        <v>31.751800670000002</v>
      </c>
      <c r="AG25" s="213">
        <v>39.468190999999997</v>
      </c>
      <c r="AH25" s="213">
        <v>38.242897679999999</v>
      </c>
      <c r="AI25" s="213">
        <v>34.326639829999998</v>
      </c>
      <c r="AJ25" s="213">
        <v>28.639172940000002</v>
      </c>
      <c r="AK25" s="213">
        <v>25.431703970000001</v>
      </c>
      <c r="AL25" s="213">
        <v>24.587760840000001</v>
      </c>
      <c r="AM25" s="213">
        <v>27.119252580000001</v>
      </c>
      <c r="AN25" s="213">
        <v>27.734189359999998</v>
      </c>
      <c r="AO25" s="213">
        <v>25.750181869999999</v>
      </c>
      <c r="AP25" s="213">
        <v>24.52878243</v>
      </c>
      <c r="AQ25" s="213">
        <v>26.818483100000002</v>
      </c>
      <c r="AR25" s="213">
        <v>33.109781499999997</v>
      </c>
      <c r="AS25" s="213">
        <v>41.08188397</v>
      </c>
      <c r="AT25" s="213">
        <v>41.564152579999998</v>
      </c>
      <c r="AU25" s="213">
        <v>36.49748117</v>
      </c>
      <c r="AV25" s="213">
        <v>30.96966965</v>
      </c>
      <c r="AW25" s="213">
        <v>27.372702700000001</v>
      </c>
      <c r="AX25" s="213">
        <v>29.453690000000002</v>
      </c>
      <c r="AY25" s="213">
        <v>29.059239999999999</v>
      </c>
      <c r="AZ25" s="351">
        <v>30.203040000000001</v>
      </c>
      <c r="BA25" s="351">
        <v>27.205480000000001</v>
      </c>
      <c r="BB25" s="351">
        <v>27.820430000000002</v>
      </c>
      <c r="BC25" s="351">
        <v>31.085930000000001</v>
      </c>
      <c r="BD25" s="351">
        <v>35.226619999999997</v>
      </c>
      <c r="BE25" s="351">
        <v>39.685839999999999</v>
      </c>
      <c r="BF25" s="351">
        <v>39.245150000000002</v>
      </c>
      <c r="BG25" s="351">
        <v>34.834209999999999</v>
      </c>
      <c r="BH25" s="351">
        <v>29.742650000000001</v>
      </c>
      <c r="BI25" s="351">
        <v>27.914549999999998</v>
      </c>
      <c r="BJ25" s="351">
        <v>26.411760000000001</v>
      </c>
      <c r="BK25" s="351">
        <v>26.9788</v>
      </c>
      <c r="BL25" s="351">
        <v>27.529859999999999</v>
      </c>
      <c r="BM25" s="351">
        <v>25.18939</v>
      </c>
      <c r="BN25" s="351">
        <v>24.893260000000001</v>
      </c>
      <c r="BO25" s="351">
        <v>28.83717</v>
      </c>
      <c r="BP25" s="351">
        <v>34.403680000000001</v>
      </c>
      <c r="BQ25" s="351">
        <v>39.713999999999999</v>
      </c>
      <c r="BR25" s="351">
        <v>39.671500000000002</v>
      </c>
      <c r="BS25" s="351">
        <v>33.295549999999999</v>
      </c>
      <c r="BT25" s="351">
        <v>28.964379999999998</v>
      </c>
      <c r="BU25" s="351">
        <v>27.686699999999998</v>
      </c>
      <c r="BV25" s="351">
        <v>26.158190000000001</v>
      </c>
    </row>
    <row r="26" spans="1:74" ht="11.1" customHeight="1" x14ac:dyDescent="0.2">
      <c r="A26" s="76" t="s">
        <v>557</v>
      </c>
      <c r="B26" s="185" t="s">
        <v>444</v>
      </c>
      <c r="C26" s="213">
        <v>4.2746774193999997</v>
      </c>
      <c r="D26" s="213">
        <v>4.3352413793000002</v>
      </c>
      <c r="E26" s="213">
        <v>4.2862903226000002</v>
      </c>
      <c r="F26" s="213">
        <v>4.2832999999999997</v>
      </c>
      <c r="G26" s="213">
        <v>4.2344838710000001</v>
      </c>
      <c r="H26" s="213">
        <v>4.1939333333000004</v>
      </c>
      <c r="I26" s="213">
        <v>4.2282580645000003</v>
      </c>
      <c r="J26" s="213">
        <v>4.1947096773999997</v>
      </c>
      <c r="K26" s="213">
        <v>4.1669333333000003</v>
      </c>
      <c r="L26" s="213">
        <v>4.1506129031999999</v>
      </c>
      <c r="M26" s="213">
        <v>4.1852333333000002</v>
      </c>
      <c r="N26" s="213">
        <v>4.1380967742000001</v>
      </c>
      <c r="O26" s="213">
        <v>4.0933548386999998</v>
      </c>
      <c r="P26" s="213">
        <v>4.1506071429000002</v>
      </c>
      <c r="Q26" s="213">
        <v>4.2444516128999998</v>
      </c>
      <c r="R26" s="213">
        <v>4.2496666666999996</v>
      </c>
      <c r="S26" s="213">
        <v>4.2496129032000001</v>
      </c>
      <c r="T26" s="213">
        <v>4.2907999999999999</v>
      </c>
      <c r="U26" s="213">
        <v>4.3350645161000001</v>
      </c>
      <c r="V26" s="213">
        <v>4.3326129032000003</v>
      </c>
      <c r="W26" s="213">
        <v>4.4084000000000003</v>
      </c>
      <c r="X26" s="213">
        <v>4.4867419354999996</v>
      </c>
      <c r="Y26" s="213">
        <v>4.6263666667000001</v>
      </c>
      <c r="Z26" s="213">
        <v>4.5989677419000001</v>
      </c>
      <c r="AA26" s="213">
        <v>4.3242258065000003</v>
      </c>
      <c r="AB26" s="213">
        <v>4.4171785714</v>
      </c>
      <c r="AC26" s="213">
        <v>4.5033225805999999</v>
      </c>
      <c r="AD26" s="213">
        <v>4.4761666667000002</v>
      </c>
      <c r="AE26" s="213">
        <v>4.5179999999999998</v>
      </c>
      <c r="AF26" s="213">
        <v>4.5244999999999997</v>
      </c>
      <c r="AG26" s="213">
        <v>4.566483871</v>
      </c>
      <c r="AH26" s="213">
        <v>4.6589999999999998</v>
      </c>
      <c r="AI26" s="213">
        <v>4.7838000000000003</v>
      </c>
      <c r="AJ26" s="213">
        <v>4.7920645160999999</v>
      </c>
      <c r="AK26" s="213">
        <v>4.9092000000000002</v>
      </c>
      <c r="AL26" s="213">
        <v>4.8860967742000003</v>
      </c>
      <c r="AM26" s="213">
        <v>4.8858387096999998</v>
      </c>
      <c r="AN26" s="213">
        <v>4.9375357143</v>
      </c>
      <c r="AO26" s="213">
        <v>4.9670322580999997</v>
      </c>
      <c r="AP26" s="213">
        <v>4.9940666667000002</v>
      </c>
      <c r="AQ26" s="213">
        <v>4.9721290322999998</v>
      </c>
      <c r="AR26" s="213">
        <v>5.0344666667000002</v>
      </c>
      <c r="AS26" s="213">
        <v>5.0314838709999998</v>
      </c>
      <c r="AT26" s="213">
        <v>5.14</v>
      </c>
      <c r="AU26" s="213">
        <v>5.2111333333000003</v>
      </c>
      <c r="AV26" s="213">
        <v>5.2673548387000002</v>
      </c>
      <c r="AW26" s="213">
        <v>5.3201333333000003</v>
      </c>
      <c r="AX26" s="213">
        <v>5.253018</v>
      </c>
      <c r="AY26" s="213">
        <v>5.2630100000000004</v>
      </c>
      <c r="AZ26" s="351">
        <v>5.2573699999999999</v>
      </c>
      <c r="BA26" s="351">
        <v>5.2342089999999999</v>
      </c>
      <c r="BB26" s="351">
        <v>5.2184590000000002</v>
      </c>
      <c r="BC26" s="351">
        <v>5.2091649999999996</v>
      </c>
      <c r="BD26" s="351">
        <v>5.2014610000000001</v>
      </c>
      <c r="BE26" s="351">
        <v>5.1908570000000003</v>
      </c>
      <c r="BF26" s="351">
        <v>5.1918030000000002</v>
      </c>
      <c r="BG26" s="351">
        <v>5.1934300000000002</v>
      </c>
      <c r="BH26" s="351">
        <v>5.1774199999999997</v>
      </c>
      <c r="BI26" s="351">
        <v>5.1607700000000003</v>
      </c>
      <c r="BJ26" s="351">
        <v>5.1137670000000002</v>
      </c>
      <c r="BK26" s="351">
        <v>5.0885980000000002</v>
      </c>
      <c r="BL26" s="351">
        <v>5.0782210000000001</v>
      </c>
      <c r="BM26" s="351">
        <v>5.0736939999999997</v>
      </c>
      <c r="BN26" s="351">
        <v>5.0830989999999998</v>
      </c>
      <c r="BO26" s="351">
        <v>5.1024219999999998</v>
      </c>
      <c r="BP26" s="351">
        <v>5.1146339999999997</v>
      </c>
      <c r="BQ26" s="351">
        <v>5.1257770000000002</v>
      </c>
      <c r="BR26" s="351">
        <v>5.1491290000000003</v>
      </c>
      <c r="BS26" s="351">
        <v>5.1714070000000003</v>
      </c>
      <c r="BT26" s="351">
        <v>5.174118</v>
      </c>
      <c r="BU26" s="351">
        <v>5.1766439999999996</v>
      </c>
      <c r="BV26" s="351">
        <v>5.1504349999999999</v>
      </c>
    </row>
    <row r="27" spans="1:74" ht="11.1" customHeight="1" x14ac:dyDescent="0.2">
      <c r="A27" s="76" t="s">
        <v>561</v>
      </c>
      <c r="B27" s="185" t="s">
        <v>833</v>
      </c>
      <c r="C27" s="213">
        <v>2.5311290323</v>
      </c>
      <c r="D27" s="213">
        <v>2.3101034483</v>
      </c>
      <c r="E27" s="213">
        <v>1.9018064515999999</v>
      </c>
      <c r="F27" s="213">
        <v>1.7282333333</v>
      </c>
      <c r="G27" s="213">
        <v>1.5691612903000001</v>
      </c>
      <c r="H27" s="213">
        <v>1.6571</v>
      </c>
      <c r="I27" s="213">
        <v>1.7581935484</v>
      </c>
      <c r="J27" s="213">
        <v>1.7777096774000001</v>
      </c>
      <c r="K27" s="213">
        <v>1.6110333333</v>
      </c>
      <c r="L27" s="213">
        <v>1.5366451613000001</v>
      </c>
      <c r="M27" s="213">
        <v>1.7976666667000001</v>
      </c>
      <c r="N27" s="213">
        <v>2.3419354838999999</v>
      </c>
      <c r="O27" s="213">
        <v>2.5390967741999999</v>
      </c>
      <c r="P27" s="213">
        <v>2.2433928570999999</v>
      </c>
      <c r="Q27" s="213">
        <v>2.1791290323000001</v>
      </c>
      <c r="R27" s="213">
        <v>1.6991000000000001</v>
      </c>
      <c r="S27" s="213">
        <v>1.6039677419</v>
      </c>
      <c r="T27" s="213">
        <v>1.6776333333</v>
      </c>
      <c r="U27" s="213">
        <v>1.8289354839</v>
      </c>
      <c r="V27" s="213">
        <v>1.7854516129</v>
      </c>
      <c r="W27" s="213">
        <v>1.6837333333</v>
      </c>
      <c r="X27" s="213">
        <v>1.7243548387000001</v>
      </c>
      <c r="Y27" s="213">
        <v>2.0886999999999998</v>
      </c>
      <c r="Z27" s="213">
        <v>2.6799677419000001</v>
      </c>
      <c r="AA27" s="213">
        <v>3.1382258064999999</v>
      </c>
      <c r="AB27" s="213">
        <v>2.8029285713999998</v>
      </c>
      <c r="AC27" s="213">
        <v>2.6010645161000001</v>
      </c>
      <c r="AD27" s="213">
        <v>2.2410000000000001</v>
      </c>
      <c r="AE27" s="213">
        <v>1.8734193548</v>
      </c>
      <c r="AF27" s="213">
        <v>1.9480999999999999</v>
      </c>
      <c r="AG27" s="213">
        <v>2.1598709676999999</v>
      </c>
      <c r="AH27" s="213">
        <v>2.1209032257999998</v>
      </c>
      <c r="AI27" s="213">
        <v>2.0343</v>
      </c>
      <c r="AJ27" s="213">
        <v>2.0888064516</v>
      </c>
      <c r="AK27" s="213">
        <v>2.5962000000000001</v>
      </c>
      <c r="AL27" s="213">
        <v>2.7859677419</v>
      </c>
      <c r="AM27" s="213">
        <v>3.1466774194</v>
      </c>
      <c r="AN27" s="213">
        <v>3.0732142857000002</v>
      </c>
      <c r="AO27" s="213">
        <v>2.6838709676999999</v>
      </c>
      <c r="AP27" s="213">
        <v>2.1050666667</v>
      </c>
      <c r="AQ27" s="213">
        <v>1.9630645161</v>
      </c>
      <c r="AR27" s="213">
        <v>2.0229333333000001</v>
      </c>
      <c r="AS27" s="213">
        <v>2.2281935484000002</v>
      </c>
      <c r="AT27" s="213">
        <v>2.2555806451999998</v>
      </c>
      <c r="AU27" s="213">
        <v>2.1195666666999999</v>
      </c>
      <c r="AV27" s="213">
        <v>2.1535806451999999</v>
      </c>
      <c r="AW27" s="213">
        <v>2.5807000000000002</v>
      </c>
      <c r="AX27" s="213">
        <v>2.920709</v>
      </c>
      <c r="AY27" s="213">
        <v>3.1501199999999998</v>
      </c>
      <c r="AZ27" s="351">
        <v>2.957687</v>
      </c>
      <c r="BA27" s="351">
        <v>2.614547</v>
      </c>
      <c r="BB27" s="351">
        <v>2.2591860000000001</v>
      </c>
      <c r="BC27" s="351">
        <v>2.1498599999999999</v>
      </c>
      <c r="BD27" s="351">
        <v>2.300808</v>
      </c>
      <c r="BE27" s="351">
        <v>2.4233289999999998</v>
      </c>
      <c r="BF27" s="351">
        <v>2.388693</v>
      </c>
      <c r="BG27" s="351">
        <v>2.2489699999999999</v>
      </c>
      <c r="BH27" s="351">
        <v>2.3524289999999999</v>
      </c>
      <c r="BI27" s="351">
        <v>2.7582369999999998</v>
      </c>
      <c r="BJ27" s="351">
        <v>3.029452</v>
      </c>
      <c r="BK27" s="351">
        <v>3.343572</v>
      </c>
      <c r="BL27" s="351">
        <v>3.2267790000000001</v>
      </c>
      <c r="BM27" s="351">
        <v>2.7863389999999999</v>
      </c>
      <c r="BN27" s="351">
        <v>2.3970859999999998</v>
      </c>
      <c r="BO27" s="351">
        <v>2.2439260000000001</v>
      </c>
      <c r="BP27" s="351">
        <v>2.4482520000000001</v>
      </c>
      <c r="BQ27" s="351">
        <v>2.5922710000000002</v>
      </c>
      <c r="BR27" s="351">
        <v>2.5635159999999999</v>
      </c>
      <c r="BS27" s="351">
        <v>2.329987</v>
      </c>
      <c r="BT27" s="351">
        <v>2.4362180000000002</v>
      </c>
      <c r="BU27" s="351">
        <v>2.9473859999999998</v>
      </c>
      <c r="BV27" s="351">
        <v>3.13178</v>
      </c>
    </row>
    <row r="28" spans="1:74" ht="11.1" customHeight="1" x14ac:dyDescent="0.2">
      <c r="A28" s="76" t="s">
        <v>572</v>
      </c>
      <c r="B28" s="185" t="s">
        <v>445</v>
      </c>
      <c r="C28" s="213">
        <v>0.11480645161</v>
      </c>
      <c r="D28" s="213">
        <v>0.11482758621</v>
      </c>
      <c r="E28" s="213">
        <v>0.11480645161</v>
      </c>
      <c r="F28" s="213">
        <v>0.11483333333</v>
      </c>
      <c r="G28" s="213">
        <v>0.11480645161</v>
      </c>
      <c r="H28" s="213">
        <v>0.11483333333</v>
      </c>
      <c r="I28" s="213">
        <v>0.11480645161</v>
      </c>
      <c r="J28" s="213">
        <v>0.11480645161</v>
      </c>
      <c r="K28" s="213">
        <v>0.11483333333</v>
      </c>
      <c r="L28" s="213">
        <v>0.11480645161</v>
      </c>
      <c r="M28" s="213">
        <v>0.11483333333</v>
      </c>
      <c r="N28" s="213">
        <v>0.11480645161</v>
      </c>
      <c r="O28" s="213">
        <v>0.13206451613</v>
      </c>
      <c r="P28" s="213">
        <v>0.13207142857000001</v>
      </c>
      <c r="Q28" s="213">
        <v>0.13206451613</v>
      </c>
      <c r="R28" s="213">
        <v>0.13206666667</v>
      </c>
      <c r="S28" s="213">
        <v>0.13206451613</v>
      </c>
      <c r="T28" s="213">
        <v>0.13206666667</v>
      </c>
      <c r="U28" s="213">
        <v>0.13206451613</v>
      </c>
      <c r="V28" s="213">
        <v>0.13206451613</v>
      </c>
      <c r="W28" s="213">
        <v>0.13206666667</v>
      </c>
      <c r="X28" s="213">
        <v>0.13206451613</v>
      </c>
      <c r="Y28" s="213">
        <v>0.13206666667</v>
      </c>
      <c r="Z28" s="213">
        <v>0.13206451613</v>
      </c>
      <c r="AA28" s="213">
        <v>0.13812903226000001</v>
      </c>
      <c r="AB28" s="213">
        <v>0.13810714286</v>
      </c>
      <c r="AC28" s="213">
        <v>0.13812903226000001</v>
      </c>
      <c r="AD28" s="213">
        <v>0.1381</v>
      </c>
      <c r="AE28" s="213">
        <v>0.13812903226000001</v>
      </c>
      <c r="AF28" s="213">
        <v>0.1381</v>
      </c>
      <c r="AG28" s="213">
        <v>0.13812903226000001</v>
      </c>
      <c r="AH28" s="213">
        <v>0.13812903226000001</v>
      </c>
      <c r="AI28" s="213">
        <v>0.1381</v>
      </c>
      <c r="AJ28" s="213">
        <v>0.13812903226000001</v>
      </c>
      <c r="AK28" s="213">
        <v>0.1381</v>
      </c>
      <c r="AL28" s="213">
        <v>0.13812903226000001</v>
      </c>
      <c r="AM28" s="213">
        <v>0.13329032258000001</v>
      </c>
      <c r="AN28" s="213">
        <v>0.13328571429</v>
      </c>
      <c r="AO28" s="213">
        <v>0.13329032258000001</v>
      </c>
      <c r="AP28" s="213">
        <v>0.1333</v>
      </c>
      <c r="AQ28" s="213">
        <v>0.13329032258000001</v>
      </c>
      <c r="AR28" s="213">
        <v>0.1333</v>
      </c>
      <c r="AS28" s="213">
        <v>0.13329032258000001</v>
      </c>
      <c r="AT28" s="213">
        <v>0.14961290323000001</v>
      </c>
      <c r="AU28" s="213">
        <v>0.14963333333000001</v>
      </c>
      <c r="AV28" s="213">
        <v>0.14961290323000001</v>
      </c>
      <c r="AW28" s="213">
        <v>0.14963333333000001</v>
      </c>
      <c r="AX28" s="213">
        <v>0.1496333</v>
      </c>
      <c r="AY28" s="213">
        <v>0.1526333</v>
      </c>
      <c r="AZ28" s="351">
        <v>0.1526333</v>
      </c>
      <c r="BA28" s="351">
        <v>0.1526333</v>
      </c>
      <c r="BB28" s="351">
        <v>0.1526333</v>
      </c>
      <c r="BC28" s="351">
        <v>0.1526333</v>
      </c>
      <c r="BD28" s="351">
        <v>0.1526333</v>
      </c>
      <c r="BE28" s="351">
        <v>0.1526333</v>
      </c>
      <c r="BF28" s="351">
        <v>0.1526333</v>
      </c>
      <c r="BG28" s="351">
        <v>0.1526333</v>
      </c>
      <c r="BH28" s="351">
        <v>0.1526333</v>
      </c>
      <c r="BI28" s="351">
        <v>0.1526333</v>
      </c>
      <c r="BJ28" s="351">
        <v>0.1526333</v>
      </c>
      <c r="BK28" s="351">
        <v>0.1556333</v>
      </c>
      <c r="BL28" s="351">
        <v>0.1556333</v>
      </c>
      <c r="BM28" s="351">
        <v>0.1556333</v>
      </c>
      <c r="BN28" s="351">
        <v>0.1556333</v>
      </c>
      <c r="BO28" s="351">
        <v>0.1556333</v>
      </c>
      <c r="BP28" s="351">
        <v>0.1556333</v>
      </c>
      <c r="BQ28" s="351">
        <v>0.1556333</v>
      </c>
      <c r="BR28" s="351">
        <v>0.1556333</v>
      </c>
      <c r="BS28" s="351">
        <v>0.1556333</v>
      </c>
      <c r="BT28" s="351">
        <v>0.1556333</v>
      </c>
      <c r="BU28" s="351">
        <v>0.1556333</v>
      </c>
      <c r="BV28" s="351">
        <v>0.1556333</v>
      </c>
    </row>
    <row r="29" spans="1:74" ht="11.1" customHeight="1" x14ac:dyDescent="0.2">
      <c r="A29" s="77" t="s">
        <v>560</v>
      </c>
      <c r="B29" s="186" t="s">
        <v>803</v>
      </c>
      <c r="C29" s="213">
        <v>99.732096773999999</v>
      </c>
      <c r="D29" s="213">
        <v>91.457241378999996</v>
      </c>
      <c r="E29" s="213">
        <v>76.009612903000004</v>
      </c>
      <c r="F29" s="213">
        <v>69.461600000000004</v>
      </c>
      <c r="G29" s="213">
        <v>63.412838710000003</v>
      </c>
      <c r="H29" s="213">
        <v>66.688500000000005</v>
      </c>
      <c r="I29" s="213">
        <v>70.536000000000001</v>
      </c>
      <c r="J29" s="213">
        <v>71.237870967999996</v>
      </c>
      <c r="K29" s="213">
        <v>64.925066666999996</v>
      </c>
      <c r="L29" s="213">
        <v>62.103322581</v>
      </c>
      <c r="M29" s="213">
        <v>71.981466667000007</v>
      </c>
      <c r="N29" s="213">
        <v>92.460419354999999</v>
      </c>
      <c r="O29" s="213">
        <v>94.005322581000001</v>
      </c>
      <c r="P29" s="213">
        <v>83.592035714000005</v>
      </c>
      <c r="Q29" s="213">
        <v>81.41</v>
      </c>
      <c r="R29" s="213">
        <v>64.416433333000001</v>
      </c>
      <c r="S29" s="213">
        <v>61.047967741999997</v>
      </c>
      <c r="T29" s="213">
        <v>63.697899999999997</v>
      </c>
      <c r="U29" s="213">
        <v>69.100096773999994</v>
      </c>
      <c r="V29" s="213">
        <v>67.557612903000006</v>
      </c>
      <c r="W29" s="213">
        <v>64.031633333000002</v>
      </c>
      <c r="X29" s="213">
        <v>65.548580645000001</v>
      </c>
      <c r="Y29" s="213">
        <v>78.589200000000005</v>
      </c>
      <c r="Z29" s="213">
        <v>99.499645161000004</v>
      </c>
      <c r="AA29" s="213">
        <v>107.57996854</v>
      </c>
      <c r="AB29" s="213">
        <v>96.640167894000001</v>
      </c>
      <c r="AC29" s="213">
        <v>90.084472129000005</v>
      </c>
      <c r="AD29" s="213">
        <v>78.210433097000006</v>
      </c>
      <c r="AE29" s="213">
        <v>66.157764447999995</v>
      </c>
      <c r="AF29" s="213">
        <v>68.622167336999993</v>
      </c>
      <c r="AG29" s="213">
        <v>75.631610355000007</v>
      </c>
      <c r="AH29" s="213">
        <v>74.442026712000001</v>
      </c>
      <c r="AI29" s="213">
        <v>71.717306496999996</v>
      </c>
      <c r="AJ29" s="213">
        <v>73.519366488000003</v>
      </c>
      <c r="AK29" s="213">
        <v>90.330637303000003</v>
      </c>
      <c r="AL29" s="213">
        <v>96.551406001000004</v>
      </c>
      <c r="AM29" s="213">
        <v>109.67560742000001</v>
      </c>
      <c r="AN29" s="213">
        <v>107.1145465</v>
      </c>
      <c r="AO29" s="213">
        <v>93.544697998999993</v>
      </c>
      <c r="AP29" s="213">
        <v>73.370715763000007</v>
      </c>
      <c r="AQ29" s="213">
        <v>68.420870196999999</v>
      </c>
      <c r="AR29" s="213">
        <v>70.507614833000005</v>
      </c>
      <c r="AS29" s="213">
        <v>77.662335583000001</v>
      </c>
      <c r="AT29" s="213">
        <v>78.616281611999995</v>
      </c>
      <c r="AU29" s="213">
        <v>73.876481170000005</v>
      </c>
      <c r="AV29" s="213">
        <v>75.061411585000002</v>
      </c>
      <c r="AW29" s="213">
        <v>89.948402700000003</v>
      </c>
      <c r="AX29" s="213">
        <v>102.2891303</v>
      </c>
      <c r="AY29" s="213">
        <v>106.29734329999999</v>
      </c>
      <c r="AZ29" s="351">
        <v>108.4151</v>
      </c>
      <c r="BA29" s="351">
        <v>94.946309999999997</v>
      </c>
      <c r="BB29" s="351">
        <v>80.72542</v>
      </c>
      <c r="BC29" s="351">
        <v>74.112840000000006</v>
      </c>
      <c r="BD29" s="351">
        <v>74.789720000000003</v>
      </c>
      <c r="BE29" s="351">
        <v>77.738590000000002</v>
      </c>
      <c r="BF29" s="351">
        <v>77.063950000000006</v>
      </c>
      <c r="BG29" s="351">
        <v>74.551249999999996</v>
      </c>
      <c r="BH29" s="351">
        <v>76.444450000000003</v>
      </c>
      <c r="BI29" s="351">
        <v>89.062420000000003</v>
      </c>
      <c r="BJ29" s="351">
        <v>101.3357</v>
      </c>
      <c r="BK29" s="351">
        <v>111.40309999999999</v>
      </c>
      <c r="BL29" s="351">
        <v>105.40470000000001</v>
      </c>
      <c r="BM29" s="351">
        <v>92.081469999999996</v>
      </c>
      <c r="BN29" s="351">
        <v>77.973470000000006</v>
      </c>
      <c r="BO29" s="351">
        <v>71.582560000000001</v>
      </c>
      <c r="BP29" s="351">
        <v>73.889750000000006</v>
      </c>
      <c r="BQ29" s="351">
        <v>78.017960000000002</v>
      </c>
      <c r="BR29" s="351">
        <v>77.69444</v>
      </c>
      <c r="BS29" s="351">
        <v>73.234549999999999</v>
      </c>
      <c r="BT29" s="351">
        <v>75.972160000000002</v>
      </c>
      <c r="BU29" s="351">
        <v>89.387640000000005</v>
      </c>
      <c r="BV29" s="351">
        <v>101.6035</v>
      </c>
    </row>
    <row r="30" spans="1:74" ht="11.1" customHeight="1" x14ac:dyDescent="0.2">
      <c r="A30" s="77"/>
      <c r="B30" s="186"/>
      <c r="C30" s="213"/>
      <c r="D30" s="213"/>
      <c r="E30" s="213"/>
      <c r="F30" s="213"/>
      <c r="G30" s="213"/>
      <c r="H30" s="213"/>
      <c r="I30" s="213"/>
      <c r="J30" s="213"/>
      <c r="K30" s="213"/>
      <c r="L30" s="213"/>
      <c r="M30" s="213"/>
      <c r="N30" s="213"/>
      <c r="O30" s="213"/>
      <c r="P30" s="213"/>
      <c r="Q30" s="213"/>
      <c r="R30" s="213"/>
      <c r="S30" s="213"/>
      <c r="T30" s="213"/>
      <c r="U30" s="213"/>
      <c r="V30" s="213"/>
      <c r="W30" s="213"/>
      <c r="X30" s="213"/>
      <c r="Y30" s="213"/>
      <c r="Z30" s="213"/>
      <c r="AA30" s="213"/>
      <c r="AB30" s="213"/>
      <c r="AC30" s="213"/>
      <c r="AD30" s="213"/>
      <c r="AE30" s="213"/>
      <c r="AF30" s="213"/>
      <c r="AG30" s="213"/>
      <c r="AH30" s="213"/>
      <c r="AI30" s="213"/>
      <c r="AJ30" s="213"/>
      <c r="AK30" s="213"/>
      <c r="AL30" s="213"/>
      <c r="AM30" s="213"/>
      <c r="AN30" s="213"/>
      <c r="AO30" s="213"/>
      <c r="AP30" s="213"/>
      <c r="AQ30" s="213"/>
      <c r="AR30" s="213"/>
      <c r="AS30" s="213"/>
      <c r="AT30" s="213"/>
      <c r="AU30" s="213"/>
      <c r="AV30" s="213"/>
      <c r="AW30" s="213"/>
      <c r="AX30" s="213"/>
      <c r="AY30" s="213"/>
      <c r="AZ30" s="213"/>
      <c r="BA30" s="213"/>
      <c r="BB30" s="213"/>
      <c r="BC30" s="213"/>
      <c r="BD30" s="213"/>
      <c r="BE30" s="213"/>
      <c r="BF30" s="213"/>
      <c r="BG30" s="213"/>
      <c r="BH30" s="213"/>
      <c r="BI30" s="213"/>
      <c r="BJ30" s="213"/>
      <c r="BK30" s="351"/>
      <c r="BL30" s="351"/>
      <c r="BM30" s="351"/>
      <c r="BN30" s="351"/>
      <c r="BO30" s="351"/>
      <c r="BP30" s="351"/>
      <c r="BQ30" s="351"/>
      <c r="BR30" s="351"/>
      <c r="BS30" s="351"/>
      <c r="BT30" s="351"/>
      <c r="BU30" s="351"/>
      <c r="BV30" s="351"/>
    </row>
    <row r="31" spans="1:74" ht="11.1" customHeight="1" x14ac:dyDescent="0.2">
      <c r="A31" s="71"/>
      <c r="B31" s="79" t="s">
        <v>802</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388"/>
      <c r="BA31" s="388"/>
      <c r="BB31" s="388"/>
      <c r="BC31" s="388"/>
      <c r="BD31" s="388"/>
      <c r="BE31" s="388"/>
      <c r="BF31" s="388"/>
      <c r="BG31" s="388"/>
      <c r="BH31" s="388"/>
      <c r="BI31" s="388"/>
      <c r="BJ31" s="388"/>
      <c r="BK31" s="388"/>
      <c r="BL31" s="388"/>
      <c r="BM31" s="388"/>
      <c r="BN31" s="388"/>
      <c r="BO31" s="388"/>
      <c r="BP31" s="388"/>
      <c r="BQ31" s="388"/>
      <c r="BR31" s="388"/>
      <c r="BS31" s="388"/>
      <c r="BT31" s="388"/>
      <c r="BU31" s="388"/>
      <c r="BV31" s="388"/>
    </row>
    <row r="32" spans="1:74" ht="11.1" customHeight="1" x14ac:dyDescent="0.2">
      <c r="A32" s="76" t="s">
        <v>553</v>
      </c>
      <c r="B32" s="185" t="s">
        <v>446</v>
      </c>
      <c r="C32" s="257">
        <v>2938.0889999999999</v>
      </c>
      <c r="D32" s="257">
        <v>2534.2919999999999</v>
      </c>
      <c r="E32" s="257">
        <v>2486.3220000000001</v>
      </c>
      <c r="F32" s="257">
        <v>2645.56</v>
      </c>
      <c r="G32" s="257">
        <v>2966.2649999999999</v>
      </c>
      <c r="H32" s="257">
        <v>3186.0320000000002</v>
      </c>
      <c r="I32" s="257">
        <v>3318.1390000000001</v>
      </c>
      <c r="J32" s="257">
        <v>3441.3249999999998</v>
      </c>
      <c r="K32" s="257">
        <v>3705.1610000000001</v>
      </c>
      <c r="L32" s="257">
        <v>4012.723</v>
      </c>
      <c r="M32" s="257">
        <v>3976.5810000000001</v>
      </c>
      <c r="N32" s="257">
        <v>3296.944</v>
      </c>
      <c r="O32" s="257">
        <v>2622.1579999999999</v>
      </c>
      <c r="P32" s="257">
        <v>2337.3310000000001</v>
      </c>
      <c r="Q32" s="257">
        <v>2062.5039999999999</v>
      </c>
      <c r="R32" s="257">
        <v>2291.25</v>
      </c>
      <c r="S32" s="257">
        <v>2626.5070000000001</v>
      </c>
      <c r="T32" s="257">
        <v>2906.808</v>
      </c>
      <c r="U32" s="257">
        <v>3054.1509999999998</v>
      </c>
      <c r="V32" s="257">
        <v>3249.8960000000002</v>
      </c>
      <c r="W32" s="257">
        <v>3567.2280000000001</v>
      </c>
      <c r="X32" s="257">
        <v>3816.4960000000001</v>
      </c>
      <c r="Y32" s="257">
        <v>3709.2629999999999</v>
      </c>
      <c r="Z32" s="257">
        <v>3032.6010000000001</v>
      </c>
      <c r="AA32" s="257">
        <v>2140.556</v>
      </c>
      <c r="AB32" s="257">
        <v>1672.662</v>
      </c>
      <c r="AC32" s="257">
        <v>1390.279</v>
      </c>
      <c r="AD32" s="257">
        <v>1426.799</v>
      </c>
      <c r="AE32" s="257">
        <v>1847.454</v>
      </c>
      <c r="AF32" s="257">
        <v>2195.2260000000001</v>
      </c>
      <c r="AG32" s="257">
        <v>2381.2689999999998</v>
      </c>
      <c r="AH32" s="257">
        <v>2616.8409999999999</v>
      </c>
      <c r="AI32" s="257">
        <v>2950.3679999999999</v>
      </c>
      <c r="AJ32" s="257">
        <v>3236.2539999999999</v>
      </c>
      <c r="AK32" s="257">
        <v>3030.0790000000002</v>
      </c>
      <c r="AL32" s="257">
        <v>2708.3180000000002</v>
      </c>
      <c r="AM32" s="257">
        <v>1993.9960000000001</v>
      </c>
      <c r="AN32" s="257">
        <v>1426.2159999999999</v>
      </c>
      <c r="AO32" s="257">
        <v>1184.894</v>
      </c>
      <c r="AP32" s="257">
        <v>1559.405</v>
      </c>
      <c r="AQ32" s="257">
        <v>2031.0350000000001</v>
      </c>
      <c r="AR32" s="257">
        <v>2460.752</v>
      </c>
      <c r="AS32" s="257">
        <v>2713.89</v>
      </c>
      <c r="AT32" s="257">
        <v>2997.47</v>
      </c>
      <c r="AU32" s="257">
        <v>3414.6170000000002</v>
      </c>
      <c r="AV32" s="257">
        <v>3761.5059999999999</v>
      </c>
      <c r="AW32" s="257">
        <v>3609.5149999999999</v>
      </c>
      <c r="AX32" s="257">
        <v>3207.2872857000002</v>
      </c>
      <c r="AY32" s="257">
        <v>2640.4859999999999</v>
      </c>
      <c r="AZ32" s="368">
        <v>2155.5889999999999</v>
      </c>
      <c r="BA32" s="368">
        <v>1965.192</v>
      </c>
      <c r="BB32" s="368">
        <v>2185.5500000000002</v>
      </c>
      <c r="BC32" s="368">
        <v>2614.2939999999999</v>
      </c>
      <c r="BD32" s="368">
        <v>2952.0520000000001</v>
      </c>
      <c r="BE32" s="368">
        <v>3182.9609999999998</v>
      </c>
      <c r="BF32" s="368">
        <v>3415.576</v>
      </c>
      <c r="BG32" s="368">
        <v>3769.1329999999998</v>
      </c>
      <c r="BH32" s="368">
        <v>4059.4929999999999</v>
      </c>
      <c r="BI32" s="368">
        <v>3946.9319999999998</v>
      </c>
      <c r="BJ32" s="368">
        <v>3476.0529999999999</v>
      </c>
      <c r="BK32" s="368">
        <v>2678.6559999999999</v>
      </c>
      <c r="BL32" s="368">
        <v>2109.5030000000002</v>
      </c>
      <c r="BM32" s="368">
        <v>1895.2149999999999</v>
      </c>
      <c r="BN32" s="368">
        <v>2103.0300000000002</v>
      </c>
      <c r="BO32" s="368">
        <v>2534.377</v>
      </c>
      <c r="BP32" s="368">
        <v>2846.88</v>
      </c>
      <c r="BQ32" s="368">
        <v>3036.1439999999998</v>
      </c>
      <c r="BR32" s="368">
        <v>3242.0230000000001</v>
      </c>
      <c r="BS32" s="368">
        <v>3602.4659999999999</v>
      </c>
      <c r="BT32" s="368">
        <v>3899.1990000000001</v>
      </c>
      <c r="BU32" s="368">
        <v>3761.1260000000002</v>
      </c>
      <c r="BV32" s="368">
        <v>3280.7539999999999</v>
      </c>
    </row>
    <row r="33" spans="1:74" ht="11.1" customHeight="1" x14ac:dyDescent="0.2">
      <c r="A33" s="613" t="s">
        <v>1036</v>
      </c>
      <c r="B33" s="614" t="s">
        <v>1041</v>
      </c>
      <c r="C33" s="257">
        <v>627.86800000000005</v>
      </c>
      <c r="D33" s="257">
        <v>481.19099999999997</v>
      </c>
      <c r="E33" s="257">
        <v>436.46100000000001</v>
      </c>
      <c r="F33" s="257">
        <v>463.35300000000001</v>
      </c>
      <c r="G33" s="257">
        <v>556.928</v>
      </c>
      <c r="H33" s="257">
        <v>654.32500000000005</v>
      </c>
      <c r="I33" s="257">
        <v>734.84400000000005</v>
      </c>
      <c r="J33" s="257">
        <v>804.40300000000002</v>
      </c>
      <c r="K33" s="257">
        <v>898.34900000000005</v>
      </c>
      <c r="L33" s="257">
        <v>939.61400000000003</v>
      </c>
      <c r="M33" s="257">
        <v>898.59400000000005</v>
      </c>
      <c r="N33" s="257">
        <v>720.84900000000005</v>
      </c>
      <c r="O33" s="257">
        <v>527.73299999999995</v>
      </c>
      <c r="P33" s="257">
        <v>406.20499999999998</v>
      </c>
      <c r="Q33" s="257">
        <v>259.73700000000002</v>
      </c>
      <c r="R33" s="257">
        <v>335.06599999999997</v>
      </c>
      <c r="S33" s="257">
        <v>448.48</v>
      </c>
      <c r="T33" s="257">
        <v>562.86199999999997</v>
      </c>
      <c r="U33" s="257">
        <v>661.58900000000006</v>
      </c>
      <c r="V33" s="257">
        <v>777.40800000000002</v>
      </c>
      <c r="W33" s="257">
        <v>866.15</v>
      </c>
      <c r="X33" s="257">
        <v>924.05</v>
      </c>
      <c r="Y33" s="257">
        <v>867.03899999999999</v>
      </c>
      <c r="Z33" s="257">
        <v>710.23800000000006</v>
      </c>
      <c r="AA33" s="257">
        <v>492.67099999999999</v>
      </c>
      <c r="AB33" s="257">
        <v>363.14400000000001</v>
      </c>
      <c r="AC33" s="257">
        <v>229.11099999999999</v>
      </c>
      <c r="AD33" s="257">
        <v>231.15299999999999</v>
      </c>
      <c r="AE33" s="257">
        <v>348.459</v>
      </c>
      <c r="AF33" s="257">
        <v>464.94799999999998</v>
      </c>
      <c r="AG33" s="257">
        <v>569.19299999999998</v>
      </c>
      <c r="AH33" s="257">
        <v>663.58699999999999</v>
      </c>
      <c r="AI33" s="257">
        <v>778.03200000000004</v>
      </c>
      <c r="AJ33" s="257">
        <v>830.21699999999998</v>
      </c>
      <c r="AK33" s="257">
        <v>750.03499999999997</v>
      </c>
      <c r="AL33" s="257">
        <v>659.14800000000002</v>
      </c>
      <c r="AM33" s="257">
        <v>467.721</v>
      </c>
      <c r="AN33" s="257">
        <v>311.51100000000002</v>
      </c>
      <c r="AO33" s="257">
        <v>216.22300000000001</v>
      </c>
      <c r="AP33" s="257">
        <v>294.22199999999998</v>
      </c>
      <c r="AQ33" s="257">
        <v>418.642</v>
      </c>
      <c r="AR33" s="257">
        <v>537.44399999999996</v>
      </c>
      <c r="AS33" s="257">
        <v>611.43700000000001</v>
      </c>
      <c r="AT33" s="257">
        <v>724.87400000000002</v>
      </c>
      <c r="AU33" s="257">
        <v>844.64700000000005</v>
      </c>
      <c r="AV33" s="257">
        <v>932.38099999999997</v>
      </c>
      <c r="AW33" s="257">
        <v>885.82100000000003</v>
      </c>
      <c r="AX33" s="257">
        <v>764.57142856999997</v>
      </c>
      <c r="AY33" s="257">
        <v>598</v>
      </c>
      <c r="AZ33" s="368">
        <v>458.9787</v>
      </c>
      <c r="BA33" s="368">
        <v>370.0283</v>
      </c>
      <c r="BB33" s="368">
        <v>416.09469999999999</v>
      </c>
      <c r="BC33" s="368">
        <v>538.7568</v>
      </c>
      <c r="BD33" s="368">
        <v>652.98940000000005</v>
      </c>
      <c r="BE33" s="368">
        <v>742.05629999999996</v>
      </c>
      <c r="BF33" s="368">
        <v>838.50400000000002</v>
      </c>
      <c r="BG33" s="368">
        <v>942.67179999999996</v>
      </c>
      <c r="BH33" s="368">
        <v>1003.713</v>
      </c>
      <c r="BI33" s="368">
        <v>951.58</v>
      </c>
      <c r="BJ33" s="368">
        <v>837.20510000000002</v>
      </c>
      <c r="BK33" s="368">
        <v>605.9402</v>
      </c>
      <c r="BL33" s="368">
        <v>425.73180000000002</v>
      </c>
      <c r="BM33" s="368">
        <v>321.35109999999997</v>
      </c>
      <c r="BN33" s="368">
        <v>381.09730000000002</v>
      </c>
      <c r="BO33" s="368">
        <v>519.87840000000006</v>
      </c>
      <c r="BP33" s="368">
        <v>626.90650000000005</v>
      </c>
      <c r="BQ33" s="368">
        <v>705.57550000000003</v>
      </c>
      <c r="BR33" s="368">
        <v>785.42939999999999</v>
      </c>
      <c r="BS33" s="368">
        <v>886.84739999999999</v>
      </c>
      <c r="BT33" s="368">
        <v>940.79449999999997</v>
      </c>
      <c r="BU33" s="368">
        <v>882.74879999999996</v>
      </c>
      <c r="BV33" s="368">
        <v>757.63930000000005</v>
      </c>
    </row>
    <row r="34" spans="1:74" ht="11.1" customHeight="1" x14ac:dyDescent="0.2">
      <c r="A34" s="613" t="s">
        <v>1037</v>
      </c>
      <c r="B34" s="614" t="s">
        <v>1042</v>
      </c>
      <c r="C34" s="257">
        <v>764.67499999999995</v>
      </c>
      <c r="D34" s="257">
        <v>608.13900000000001</v>
      </c>
      <c r="E34" s="257">
        <v>543.495</v>
      </c>
      <c r="F34" s="257">
        <v>566.51300000000003</v>
      </c>
      <c r="G34" s="257">
        <v>671.28399999999999</v>
      </c>
      <c r="H34" s="257">
        <v>763.16099999999994</v>
      </c>
      <c r="I34" s="257">
        <v>834.06399999999996</v>
      </c>
      <c r="J34" s="257">
        <v>920.52800000000002</v>
      </c>
      <c r="K34" s="257">
        <v>1041.7809999999999</v>
      </c>
      <c r="L34" s="257">
        <v>1133.663</v>
      </c>
      <c r="M34" s="257">
        <v>1112.086</v>
      </c>
      <c r="N34" s="257">
        <v>905.71100000000001</v>
      </c>
      <c r="O34" s="257">
        <v>698.42499999999995</v>
      </c>
      <c r="P34" s="257">
        <v>588.73400000000004</v>
      </c>
      <c r="Q34" s="257">
        <v>476.93900000000002</v>
      </c>
      <c r="R34" s="257">
        <v>524.35</v>
      </c>
      <c r="S34" s="257">
        <v>608.79399999999998</v>
      </c>
      <c r="T34" s="257">
        <v>700.95500000000004</v>
      </c>
      <c r="U34" s="257">
        <v>763.673</v>
      </c>
      <c r="V34" s="257">
        <v>868.20500000000004</v>
      </c>
      <c r="W34" s="257">
        <v>992.73800000000006</v>
      </c>
      <c r="X34" s="257">
        <v>1100.5899999999999</v>
      </c>
      <c r="Y34" s="257">
        <v>1053.8789999999999</v>
      </c>
      <c r="Z34" s="257">
        <v>828.77099999999996</v>
      </c>
      <c r="AA34" s="257">
        <v>553.64</v>
      </c>
      <c r="AB34" s="257">
        <v>380.86700000000002</v>
      </c>
      <c r="AC34" s="257">
        <v>261.48</v>
      </c>
      <c r="AD34" s="257">
        <v>234.88900000000001</v>
      </c>
      <c r="AE34" s="257">
        <v>343.39100000000002</v>
      </c>
      <c r="AF34" s="257">
        <v>458.62099999999998</v>
      </c>
      <c r="AG34" s="257">
        <v>571.33199999999999</v>
      </c>
      <c r="AH34" s="257">
        <v>704.78899999999999</v>
      </c>
      <c r="AI34" s="257">
        <v>846.18700000000001</v>
      </c>
      <c r="AJ34" s="257">
        <v>971.39099999999996</v>
      </c>
      <c r="AK34" s="257">
        <v>907.56700000000001</v>
      </c>
      <c r="AL34" s="257">
        <v>777.11300000000006</v>
      </c>
      <c r="AM34" s="257">
        <v>521.36400000000003</v>
      </c>
      <c r="AN34" s="257">
        <v>337.01499999999999</v>
      </c>
      <c r="AO34" s="257">
        <v>241.81299999999999</v>
      </c>
      <c r="AP34" s="257">
        <v>305.166</v>
      </c>
      <c r="AQ34" s="257">
        <v>439.20800000000003</v>
      </c>
      <c r="AR34" s="257">
        <v>579.34699999999998</v>
      </c>
      <c r="AS34" s="257">
        <v>696.24599999999998</v>
      </c>
      <c r="AT34" s="257">
        <v>834.22900000000004</v>
      </c>
      <c r="AU34" s="257">
        <v>990.12099999999998</v>
      </c>
      <c r="AV34" s="257">
        <v>1102.942</v>
      </c>
      <c r="AW34" s="257">
        <v>1029.8109999999999</v>
      </c>
      <c r="AX34" s="257">
        <v>896.42857143000003</v>
      </c>
      <c r="AY34" s="257">
        <v>725</v>
      </c>
      <c r="AZ34" s="368">
        <v>541.69129999999996</v>
      </c>
      <c r="BA34" s="368">
        <v>449.7482</v>
      </c>
      <c r="BB34" s="368">
        <v>494.16090000000003</v>
      </c>
      <c r="BC34" s="368">
        <v>616.38610000000006</v>
      </c>
      <c r="BD34" s="368">
        <v>732.47900000000004</v>
      </c>
      <c r="BE34" s="368">
        <v>840.67330000000004</v>
      </c>
      <c r="BF34" s="368">
        <v>965.01400000000001</v>
      </c>
      <c r="BG34" s="368">
        <v>1085.1389999999999</v>
      </c>
      <c r="BH34" s="368">
        <v>1194.797</v>
      </c>
      <c r="BI34" s="368">
        <v>1146.3150000000001</v>
      </c>
      <c r="BJ34" s="368">
        <v>978.85519999999997</v>
      </c>
      <c r="BK34" s="368">
        <v>666.05349999999999</v>
      </c>
      <c r="BL34" s="368">
        <v>456.39749999999998</v>
      </c>
      <c r="BM34" s="368">
        <v>353.38389999999998</v>
      </c>
      <c r="BN34" s="368">
        <v>392.79399999999998</v>
      </c>
      <c r="BO34" s="368">
        <v>498.24119999999999</v>
      </c>
      <c r="BP34" s="368">
        <v>606.99710000000005</v>
      </c>
      <c r="BQ34" s="368">
        <v>698.94799999999998</v>
      </c>
      <c r="BR34" s="368">
        <v>817.60720000000003</v>
      </c>
      <c r="BS34" s="368">
        <v>954.9085</v>
      </c>
      <c r="BT34" s="368">
        <v>1073.6210000000001</v>
      </c>
      <c r="BU34" s="368">
        <v>1013.26</v>
      </c>
      <c r="BV34" s="368">
        <v>845.58420000000001</v>
      </c>
    </row>
    <row r="35" spans="1:74" ht="11.1" customHeight="1" x14ac:dyDescent="0.2">
      <c r="A35" s="613" t="s">
        <v>1038</v>
      </c>
      <c r="B35" s="614" t="s">
        <v>1043</v>
      </c>
      <c r="C35" s="257">
        <v>1089.4359999999999</v>
      </c>
      <c r="D35" s="257">
        <v>1014.478</v>
      </c>
      <c r="E35" s="257">
        <v>1071.277</v>
      </c>
      <c r="F35" s="257">
        <v>1150.2809999999999</v>
      </c>
      <c r="G35" s="257">
        <v>1227.482</v>
      </c>
      <c r="H35" s="257">
        <v>1226.6369999999999</v>
      </c>
      <c r="I35" s="257">
        <v>1192.9960000000001</v>
      </c>
      <c r="J35" s="257">
        <v>1148.991</v>
      </c>
      <c r="K35" s="257">
        <v>1175.818</v>
      </c>
      <c r="L35" s="257">
        <v>1324.854</v>
      </c>
      <c r="M35" s="257">
        <v>1351.828</v>
      </c>
      <c r="N35" s="257">
        <v>1161.9100000000001</v>
      </c>
      <c r="O35" s="257">
        <v>996.60500000000002</v>
      </c>
      <c r="P35" s="257">
        <v>972.01</v>
      </c>
      <c r="Q35" s="257">
        <v>937.82</v>
      </c>
      <c r="R35" s="257">
        <v>1014.331</v>
      </c>
      <c r="S35" s="257">
        <v>1102.2829999999999</v>
      </c>
      <c r="T35" s="257">
        <v>1138.6559999999999</v>
      </c>
      <c r="U35" s="257">
        <v>1101.54</v>
      </c>
      <c r="V35" s="257">
        <v>1068.3869999999999</v>
      </c>
      <c r="W35" s="257">
        <v>1137.421</v>
      </c>
      <c r="X35" s="257">
        <v>1214.3679999999999</v>
      </c>
      <c r="Y35" s="257">
        <v>1218.71</v>
      </c>
      <c r="Z35" s="257">
        <v>1016.042</v>
      </c>
      <c r="AA35" s="257">
        <v>709.21100000000001</v>
      </c>
      <c r="AB35" s="257">
        <v>614.99699999999996</v>
      </c>
      <c r="AC35" s="257">
        <v>613.20299999999997</v>
      </c>
      <c r="AD35" s="257">
        <v>648.99599999999998</v>
      </c>
      <c r="AE35" s="257">
        <v>777.95399999999995</v>
      </c>
      <c r="AF35" s="257">
        <v>845.21900000000005</v>
      </c>
      <c r="AG35" s="257">
        <v>813.43899999999996</v>
      </c>
      <c r="AH35" s="257">
        <v>802.06399999999996</v>
      </c>
      <c r="AI35" s="257">
        <v>845.36599999999999</v>
      </c>
      <c r="AJ35" s="257">
        <v>948.33299999999997</v>
      </c>
      <c r="AK35" s="257">
        <v>913.93200000000002</v>
      </c>
      <c r="AL35" s="257">
        <v>879.34500000000003</v>
      </c>
      <c r="AM35" s="257">
        <v>696.52300000000002</v>
      </c>
      <c r="AN35" s="257">
        <v>562.56700000000001</v>
      </c>
      <c r="AO35" s="257">
        <v>519.04899999999998</v>
      </c>
      <c r="AP35" s="257">
        <v>695.03899999999999</v>
      </c>
      <c r="AQ35" s="257">
        <v>825.673</v>
      </c>
      <c r="AR35" s="257">
        <v>917.26</v>
      </c>
      <c r="AS35" s="257">
        <v>941.73099999999999</v>
      </c>
      <c r="AT35" s="257">
        <v>948.79700000000003</v>
      </c>
      <c r="AU35" s="257">
        <v>1049.069</v>
      </c>
      <c r="AV35" s="257">
        <v>1191.816</v>
      </c>
      <c r="AW35" s="257">
        <v>1180.4829999999999</v>
      </c>
      <c r="AX35" s="257">
        <v>1094.7142856999999</v>
      </c>
      <c r="AY35" s="257">
        <v>941</v>
      </c>
      <c r="AZ35" s="368">
        <v>825.27160000000003</v>
      </c>
      <c r="BA35" s="368">
        <v>819.01110000000006</v>
      </c>
      <c r="BB35" s="368">
        <v>923.93889999999999</v>
      </c>
      <c r="BC35" s="368">
        <v>1055.6210000000001</v>
      </c>
      <c r="BD35" s="368">
        <v>1111.021</v>
      </c>
      <c r="BE35" s="368">
        <v>1118.1759999999999</v>
      </c>
      <c r="BF35" s="368">
        <v>1116.356</v>
      </c>
      <c r="BG35" s="368">
        <v>1212.826</v>
      </c>
      <c r="BH35" s="368">
        <v>1309.3779999999999</v>
      </c>
      <c r="BI35" s="368">
        <v>1307.1179999999999</v>
      </c>
      <c r="BJ35" s="368">
        <v>1192.2049999999999</v>
      </c>
      <c r="BK35" s="368">
        <v>1039.713</v>
      </c>
      <c r="BL35" s="368">
        <v>902.09720000000004</v>
      </c>
      <c r="BM35" s="368">
        <v>896.04570000000001</v>
      </c>
      <c r="BN35" s="368">
        <v>972.00390000000004</v>
      </c>
      <c r="BO35" s="368">
        <v>1098.329</v>
      </c>
      <c r="BP35" s="368">
        <v>1144.4280000000001</v>
      </c>
      <c r="BQ35" s="368">
        <v>1138.0619999999999</v>
      </c>
      <c r="BR35" s="368">
        <v>1133.6089999999999</v>
      </c>
      <c r="BS35" s="368">
        <v>1224.681</v>
      </c>
      <c r="BT35" s="368">
        <v>1327.7090000000001</v>
      </c>
      <c r="BU35" s="368">
        <v>1319.6690000000001</v>
      </c>
      <c r="BV35" s="368">
        <v>1217.779</v>
      </c>
    </row>
    <row r="36" spans="1:74" ht="11.1" customHeight="1" x14ac:dyDescent="0.2">
      <c r="A36" s="613" t="s">
        <v>1039</v>
      </c>
      <c r="B36" s="709" t="s">
        <v>1044</v>
      </c>
      <c r="C36" s="257">
        <v>155.61799999999999</v>
      </c>
      <c r="D36" s="257">
        <v>143.12899999999999</v>
      </c>
      <c r="E36" s="257">
        <v>144.05600000000001</v>
      </c>
      <c r="F36" s="257">
        <v>151.738</v>
      </c>
      <c r="G36" s="257">
        <v>176.251</v>
      </c>
      <c r="H36" s="257">
        <v>196.01300000000001</v>
      </c>
      <c r="I36" s="257">
        <v>207.988</v>
      </c>
      <c r="J36" s="257">
        <v>218.798</v>
      </c>
      <c r="K36" s="257">
        <v>232.21700000000001</v>
      </c>
      <c r="L36" s="257">
        <v>248.10900000000001</v>
      </c>
      <c r="M36" s="257">
        <v>251.25299999999999</v>
      </c>
      <c r="N36" s="257">
        <v>204.43600000000001</v>
      </c>
      <c r="O36" s="257">
        <v>159.19999999999999</v>
      </c>
      <c r="P36" s="257">
        <v>140.52500000000001</v>
      </c>
      <c r="Q36" s="257">
        <v>141.654</v>
      </c>
      <c r="R36" s="257">
        <v>151.00299999999999</v>
      </c>
      <c r="S36" s="257">
        <v>166.70099999999999</v>
      </c>
      <c r="T36" s="257">
        <v>183.84100000000001</v>
      </c>
      <c r="U36" s="257">
        <v>197.392</v>
      </c>
      <c r="V36" s="257">
        <v>201.68199999999999</v>
      </c>
      <c r="W36" s="257">
        <v>218.381</v>
      </c>
      <c r="X36" s="257">
        <v>220.62</v>
      </c>
      <c r="Y36" s="257">
        <v>220.64</v>
      </c>
      <c r="Z36" s="257">
        <v>176.93100000000001</v>
      </c>
      <c r="AA36" s="257">
        <v>135.05099999999999</v>
      </c>
      <c r="AB36" s="257">
        <v>100.727</v>
      </c>
      <c r="AC36" s="257">
        <v>86.992000000000004</v>
      </c>
      <c r="AD36" s="257">
        <v>91.147999999999996</v>
      </c>
      <c r="AE36" s="257">
        <v>119.907</v>
      </c>
      <c r="AF36" s="257">
        <v>139.99</v>
      </c>
      <c r="AG36" s="257">
        <v>148.05199999999999</v>
      </c>
      <c r="AH36" s="257">
        <v>163.47499999999999</v>
      </c>
      <c r="AI36" s="257">
        <v>179.38399999999999</v>
      </c>
      <c r="AJ36" s="257">
        <v>183.09100000000001</v>
      </c>
      <c r="AK36" s="257">
        <v>167.887</v>
      </c>
      <c r="AL36" s="257">
        <v>141.46</v>
      </c>
      <c r="AM36" s="257">
        <v>103.471</v>
      </c>
      <c r="AN36" s="257">
        <v>73.132000000000005</v>
      </c>
      <c r="AO36" s="257">
        <v>63.338999999999999</v>
      </c>
      <c r="AP36" s="257">
        <v>76.438000000000002</v>
      </c>
      <c r="AQ36" s="257">
        <v>101.82</v>
      </c>
      <c r="AR36" s="257">
        <v>135.13999999999999</v>
      </c>
      <c r="AS36" s="257">
        <v>158.47300000000001</v>
      </c>
      <c r="AT36" s="257">
        <v>177.578</v>
      </c>
      <c r="AU36" s="257">
        <v>200.149</v>
      </c>
      <c r="AV36" s="257">
        <v>205.63</v>
      </c>
      <c r="AW36" s="257">
        <v>195.69399999999999</v>
      </c>
      <c r="AX36" s="257">
        <v>170</v>
      </c>
      <c r="AY36" s="257">
        <v>136</v>
      </c>
      <c r="AZ36" s="368">
        <v>107.9423</v>
      </c>
      <c r="BA36" s="368">
        <v>100.3503</v>
      </c>
      <c r="BB36" s="368">
        <v>106.7376</v>
      </c>
      <c r="BC36" s="368">
        <v>123.28700000000001</v>
      </c>
      <c r="BD36" s="368">
        <v>141.1009</v>
      </c>
      <c r="BE36" s="368">
        <v>155.9059</v>
      </c>
      <c r="BF36" s="368">
        <v>168.9177</v>
      </c>
      <c r="BG36" s="368">
        <v>184.67400000000001</v>
      </c>
      <c r="BH36" s="368">
        <v>194.7509</v>
      </c>
      <c r="BI36" s="368">
        <v>189.01820000000001</v>
      </c>
      <c r="BJ36" s="368">
        <v>152.89340000000001</v>
      </c>
      <c r="BK36" s="368">
        <v>123.93300000000001</v>
      </c>
      <c r="BL36" s="368">
        <v>111.209</v>
      </c>
      <c r="BM36" s="368">
        <v>106.7024</v>
      </c>
      <c r="BN36" s="368">
        <v>114.7847</v>
      </c>
      <c r="BO36" s="368">
        <v>132.30279999999999</v>
      </c>
      <c r="BP36" s="368">
        <v>150.4539</v>
      </c>
      <c r="BQ36" s="368">
        <v>165.15719999999999</v>
      </c>
      <c r="BR36" s="368">
        <v>177.71469999999999</v>
      </c>
      <c r="BS36" s="368">
        <v>192.61490000000001</v>
      </c>
      <c r="BT36" s="368">
        <v>201.67250000000001</v>
      </c>
      <c r="BU36" s="368">
        <v>194.845</v>
      </c>
      <c r="BV36" s="368">
        <v>157.6464</v>
      </c>
    </row>
    <row r="37" spans="1:74" ht="11.1" customHeight="1" x14ac:dyDescent="0.2">
      <c r="A37" s="613" t="s">
        <v>1040</v>
      </c>
      <c r="B37" s="709" t="s">
        <v>1045</v>
      </c>
      <c r="C37" s="257">
        <v>276.19600000000003</v>
      </c>
      <c r="D37" s="257">
        <v>262.56599999999997</v>
      </c>
      <c r="E37" s="257">
        <v>265.79199999999997</v>
      </c>
      <c r="F37" s="257">
        <v>286.99299999999999</v>
      </c>
      <c r="G37" s="257">
        <v>305.68099999999998</v>
      </c>
      <c r="H37" s="257">
        <v>315.78899999999999</v>
      </c>
      <c r="I37" s="257">
        <v>316.16399999999999</v>
      </c>
      <c r="J37" s="257">
        <v>314.524</v>
      </c>
      <c r="K37" s="257">
        <v>321.43799999999999</v>
      </c>
      <c r="L37" s="257">
        <v>331.21899999999999</v>
      </c>
      <c r="M37" s="257">
        <v>328.428</v>
      </c>
      <c r="N37" s="257">
        <v>271.43599999999998</v>
      </c>
      <c r="O37" s="257">
        <v>209.80699999999999</v>
      </c>
      <c r="P37" s="257">
        <v>200.87700000000001</v>
      </c>
      <c r="Q37" s="257">
        <v>218.946</v>
      </c>
      <c r="R37" s="257">
        <v>238.01499999999999</v>
      </c>
      <c r="S37" s="257">
        <v>270.23899999999998</v>
      </c>
      <c r="T37" s="257">
        <v>288.37700000000001</v>
      </c>
      <c r="U37" s="257">
        <v>295.416</v>
      </c>
      <c r="V37" s="257">
        <v>297.19600000000003</v>
      </c>
      <c r="W37" s="257">
        <v>313.89800000000002</v>
      </c>
      <c r="X37" s="257">
        <v>317.75</v>
      </c>
      <c r="Y37" s="257">
        <v>311.49900000000002</v>
      </c>
      <c r="Z37" s="257">
        <v>264.43200000000002</v>
      </c>
      <c r="AA37" s="257">
        <v>216.35599999999999</v>
      </c>
      <c r="AB37" s="257">
        <v>181.286</v>
      </c>
      <c r="AC37" s="257">
        <v>168.87299999999999</v>
      </c>
      <c r="AD37" s="257">
        <v>190.017</v>
      </c>
      <c r="AE37" s="257">
        <v>226.291</v>
      </c>
      <c r="AF37" s="257">
        <v>253.24600000000001</v>
      </c>
      <c r="AG37" s="257">
        <v>244.18799999999999</v>
      </c>
      <c r="AH37" s="257">
        <v>246.06700000000001</v>
      </c>
      <c r="AI37" s="257">
        <v>263.00299999999999</v>
      </c>
      <c r="AJ37" s="257">
        <v>264.084</v>
      </c>
      <c r="AK37" s="257">
        <v>252.029</v>
      </c>
      <c r="AL37" s="257">
        <v>214.17400000000001</v>
      </c>
      <c r="AM37" s="257">
        <v>170.928</v>
      </c>
      <c r="AN37" s="257">
        <v>110.759</v>
      </c>
      <c r="AO37" s="257">
        <v>114.514</v>
      </c>
      <c r="AP37" s="257">
        <v>158.43899999999999</v>
      </c>
      <c r="AQ37" s="257">
        <v>214.374</v>
      </c>
      <c r="AR37" s="257">
        <v>258.71600000000001</v>
      </c>
      <c r="AS37" s="257">
        <v>271.65100000000001</v>
      </c>
      <c r="AT37" s="257">
        <v>276.31900000000002</v>
      </c>
      <c r="AU37" s="257">
        <v>294.11599999999999</v>
      </c>
      <c r="AV37" s="257">
        <v>292.34100000000001</v>
      </c>
      <c r="AW37" s="257">
        <v>282.58199999999999</v>
      </c>
      <c r="AX37" s="257">
        <v>248</v>
      </c>
      <c r="AY37" s="257">
        <v>210</v>
      </c>
      <c r="AZ37" s="368">
        <v>191.2191</v>
      </c>
      <c r="BA37" s="368">
        <v>195.56790000000001</v>
      </c>
      <c r="BB37" s="368">
        <v>214.13220000000001</v>
      </c>
      <c r="BC37" s="368">
        <v>249.75749999999999</v>
      </c>
      <c r="BD37" s="368">
        <v>283.97649999999999</v>
      </c>
      <c r="BE37" s="368">
        <v>295.66320000000002</v>
      </c>
      <c r="BF37" s="368">
        <v>296.29840000000002</v>
      </c>
      <c r="BG37" s="368">
        <v>313.3365</v>
      </c>
      <c r="BH37" s="368">
        <v>326.3682</v>
      </c>
      <c r="BI37" s="368">
        <v>322.41379999999998</v>
      </c>
      <c r="BJ37" s="368">
        <v>284.4083</v>
      </c>
      <c r="BK37" s="368">
        <v>212.53039999999999</v>
      </c>
      <c r="BL37" s="368">
        <v>183.58189999999999</v>
      </c>
      <c r="BM37" s="368">
        <v>187.2456</v>
      </c>
      <c r="BN37" s="368">
        <v>211.86439999999999</v>
      </c>
      <c r="BO37" s="368">
        <v>255.13939999999999</v>
      </c>
      <c r="BP37" s="368">
        <v>287.60939999999999</v>
      </c>
      <c r="BQ37" s="368">
        <v>297.91489999999999</v>
      </c>
      <c r="BR37" s="368">
        <v>297.17610000000002</v>
      </c>
      <c r="BS37" s="368">
        <v>312.92790000000002</v>
      </c>
      <c r="BT37" s="368">
        <v>324.91629999999998</v>
      </c>
      <c r="BU37" s="368">
        <v>320.11669999999998</v>
      </c>
      <c r="BV37" s="368">
        <v>271.61829999999998</v>
      </c>
    </row>
    <row r="38" spans="1:74" ht="11.1" customHeight="1" x14ac:dyDescent="0.2">
      <c r="A38" s="613" t="s">
        <v>1046</v>
      </c>
      <c r="B38" s="708" t="s">
        <v>435</v>
      </c>
      <c r="C38" s="253">
        <v>24.295000000000002</v>
      </c>
      <c r="D38" s="253">
        <v>24.79</v>
      </c>
      <c r="E38" s="253">
        <v>25.241</v>
      </c>
      <c r="F38" s="253">
        <v>26.681999999999999</v>
      </c>
      <c r="G38" s="253">
        <v>28.638999999999999</v>
      </c>
      <c r="H38" s="253">
        <v>30.108000000000001</v>
      </c>
      <c r="I38" s="253">
        <v>32.084000000000003</v>
      </c>
      <c r="J38" s="253">
        <v>34.081000000000003</v>
      </c>
      <c r="K38" s="253">
        <v>35.558999999999997</v>
      </c>
      <c r="L38" s="253">
        <v>35.262999999999998</v>
      </c>
      <c r="M38" s="253">
        <v>34.392000000000003</v>
      </c>
      <c r="N38" s="253">
        <v>32.601999999999997</v>
      </c>
      <c r="O38" s="253">
        <v>30.388999999999999</v>
      </c>
      <c r="P38" s="253">
        <v>28.981000000000002</v>
      </c>
      <c r="Q38" s="253">
        <v>27.408999999999999</v>
      </c>
      <c r="R38" s="253">
        <v>28.484999999999999</v>
      </c>
      <c r="S38" s="253">
        <v>30.01</v>
      </c>
      <c r="T38" s="253">
        <v>32.118000000000002</v>
      </c>
      <c r="U38" s="253">
        <v>34.540999999999997</v>
      </c>
      <c r="V38" s="253">
        <v>37.018000000000001</v>
      </c>
      <c r="W38" s="253">
        <v>38.642000000000003</v>
      </c>
      <c r="X38" s="253">
        <v>39.118000000000002</v>
      </c>
      <c r="Y38" s="253">
        <v>37.497</v>
      </c>
      <c r="Z38" s="253">
        <v>36.188000000000002</v>
      </c>
      <c r="AA38" s="253">
        <v>33.628999999999998</v>
      </c>
      <c r="AB38" s="253">
        <v>31.640999999999998</v>
      </c>
      <c r="AC38" s="253">
        <v>30.620999999999999</v>
      </c>
      <c r="AD38" s="253">
        <v>30.597000000000001</v>
      </c>
      <c r="AE38" s="253">
        <v>31.452999999999999</v>
      </c>
      <c r="AF38" s="253">
        <v>33.203000000000003</v>
      </c>
      <c r="AG38" s="253">
        <v>35.064999999999998</v>
      </c>
      <c r="AH38" s="253">
        <v>36.859000000000002</v>
      </c>
      <c r="AI38" s="253">
        <v>38.396000000000001</v>
      </c>
      <c r="AJ38" s="253">
        <v>39.137999999999998</v>
      </c>
      <c r="AK38" s="253">
        <v>38.628999999999998</v>
      </c>
      <c r="AL38" s="253">
        <v>37.076999999999998</v>
      </c>
      <c r="AM38" s="253">
        <v>33.99</v>
      </c>
      <c r="AN38" s="253">
        <v>31.233000000000001</v>
      </c>
      <c r="AO38" s="253">
        <v>29.957000000000001</v>
      </c>
      <c r="AP38" s="253">
        <v>30.100999999999999</v>
      </c>
      <c r="AQ38" s="253">
        <v>31.32</v>
      </c>
      <c r="AR38" s="253">
        <v>32.844999999999999</v>
      </c>
      <c r="AS38" s="253">
        <v>34.353000000000002</v>
      </c>
      <c r="AT38" s="253">
        <v>35.673000000000002</v>
      </c>
      <c r="AU38" s="253">
        <v>36.515999999999998</v>
      </c>
      <c r="AV38" s="253">
        <v>36.396999999999998</v>
      </c>
      <c r="AW38" s="253">
        <v>35.125</v>
      </c>
      <c r="AX38" s="253">
        <v>33.573</v>
      </c>
      <c r="AY38" s="253">
        <v>30.486000000000001</v>
      </c>
      <c r="AZ38" s="338">
        <v>30.486000000000001</v>
      </c>
      <c r="BA38" s="338">
        <v>30.486000000000001</v>
      </c>
      <c r="BB38" s="338">
        <v>30.486000000000001</v>
      </c>
      <c r="BC38" s="338">
        <v>30.486000000000001</v>
      </c>
      <c r="BD38" s="338">
        <v>30.486000000000001</v>
      </c>
      <c r="BE38" s="338">
        <v>30.486000000000001</v>
      </c>
      <c r="BF38" s="338">
        <v>30.486000000000001</v>
      </c>
      <c r="BG38" s="338">
        <v>30.486000000000001</v>
      </c>
      <c r="BH38" s="338">
        <v>30.486000000000001</v>
      </c>
      <c r="BI38" s="338">
        <v>30.486000000000001</v>
      </c>
      <c r="BJ38" s="338">
        <v>30.486000000000001</v>
      </c>
      <c r="BK38" s="338">
        <v>30.486000000000001</v>
      </c>
      <c r="BL38" s="338">
        <v>30.486000000000001</v>
      </c>
      <c r="BM38" s="338">
        <v>30.486000000000001</v>
      </c>
      <c r="BN38" s="338">
        <v>30.486000000000001</v>
      </c>
      <c r="BO38" s="338">
        <v>30.486000000000001</v>
      </c>
      <c r="BP38" s="338">
        <v>30.486000000000001</v>
      </c>
      <c r="BQ38" s="338">
        <v>30.486000000000001</v>
      </c>
      <c r="BR38" s="338">
        <v>30.486000000000001</v>
      </c>
      <c r="BS38" s="338">
        <v>30.486000000000001</v>
      </c>
      <c r="BT38" s="338">
        <v>30.486000000000001</v>
      </c>
      <c r="BU38" s="338">
        <v>30.486000000000001</v>
      </c>
      <c r="BV38" s="338">
        <v>30.486000000000001</v>
      </c>
    </row>
    <row r="39" spans="1:74" s="281" customFormat="1" ht="11.1" customHeight="1" x14ac:dyDescent="0.2">
      <c r="A39" s="76"/>
      <c r="B39" s="279"/>
      <c r="C39" s="280"/>
      <c r="D39" s="280"/>
      <c r="E39" s="280"/>
      <c r="F39" s="280"/>
      <c r="G39" s="280"/>
      <c r="H39" s="280"/>
      <c r="I39" s="280"/>
      <c r="J39" s="280"/>
      <c r="K39" s="280"/>
      <c r="L39" s="280"/>
      <c r="M39" s="280"/>
      <c r="N39" s="280"/>
      <c r="O39" s="280"/>
      <c r="P39" s="280"/>
      <c r="Q39" s="280"/>
      <c r="R39" s="280"/>
      <c r="S39" s="280"/>
      <c r="T39" s="280"/>
      <c r="U39" s="280"/>
      <c r="V39" s="280"/>
      <c r="W39" s="280"/>
      <c r="X39" s="280"/>
      <c r="Y39" s="280"/>
      <c r="Z39" s="280"/>
      <c r="AA39" s="280"/>
      <c r="AB39" s="280"/>
      <c r="AC39" s="280"/>
      <c r="AD39" s="280"/>
      <c r="AE39" s="280"/>
      <c r="AF39" s="280"/>
      <c r="AG39" s="280"/>
      <c r="AH39" s="280"/>
      <c r="AI39" s="280"/>
      <c r="AJ39" s="280"/>
      <c r="AK39" s="280"/>
      <c r="AL39" s="280"/>
      <c r="AM39" s="280"/>
      <c r="AN39" s="280"/>
      <c r="AO39" s="280"/>
      <c r="AP39" s="280"/>
      <c r="AQ39" s="280"/>
      <c r="AR39" s="280"/>
      <c r="AS39" s="280"/>
      <c r="AT39" s="280"/>
      <c r="AU39" s="280"/>
      <c r="AV39" s="280"/>
      <c r="AW39" s="280"/>
      <c r="AX39" s="280"/>
      <c r="AY39" s="280"/>
      <c r="AZ39" s="280"/>
      <c r="BA39" s="280"/>
      <c r="BB39" s="280"/>
      <c r="BC39" s="280"/>
      <c r="BD39" s="280"/>
      <c r="BE39" s="280"/>
      <c r="BF39" s="280"/>
      <c r="BG39" s="280"/>
      <c r="BH39" s="389"/>
      <c r="BI39" s="389"/>
      <c r="BJ39" s="389"/>
      <c r="BK39" s="389"/>
      <c r="BL39" s="389"/>
      <c r="BM39" s="389"/>
      <c r="BN39" s="389"/>
      <c r="BO39" s="389"/>
      <c r="BP39" s="389"/>
      <c r="BQ39" s="389"/>
      <c r="BR39" s="389"/>
      <c r="BS39" s="389"/>
      <c r="BT39" s="389"/>
      <c r="BU39" s="389"/>
      <c r="BV39" s="389"/>
    </row>
    <row r="40" spans="1:74" s="281" customFormat="1" ht="12" customHeight="1" x14ac:dyDescent="0.2">
      <c r="A40" s="76"/>
      <c r="B40" s="803" t="s">
        <v>834</v>
      </c>
      <c r="C40" s="800"/>
      <c r="D40" s="800"/>
      <c r="E40" s="800"/>
      <c r="F40" s="800"/>
      <c r="G40" s="800"/>
      <c r="H40" s="800"/>
      <c r="I40" s="800"/>
      <c r="J40" s="800"/>
      <c r="K40" s="800"/>
      <c r="L40" s="800"/>
      <c r="M40" s="800"/>
      <c r="N40" s="800"/>
      <c r="O40" s="800"/>
      <c r="P40" s="800"/>
      <c r="Q40" s="800"/>
      <c r="AY40" s="519"/>
      <c r="AZ40" s="519"/>
      <c r="BA40" s="519"/>
      <c r="BB40" s="519"/>
      <c r="BC40" s="519"/>
      <c r="BD40" s="647"/>
      <c r="BE40" s="647"/>
      <c r="BF40" s="647"/>
      <c r="BG40" s="519"/>
      <c r="BH40" s="519"/>
      <c r="BI40" s="519"/>
      <c r="BJ40" s="519"/>
    </row>
    <row r="41" spans="1:74" s="442" customFormat="1" ht="12" customHeight="1" x14ac:dyDescent="0.2">
      <c r="A41" s="441"/>
      <c r="B41" s="828" t="s">
        <v>884</v>
      </c>
      <c r="C41" s="790"/>
      <c r="D41" s="790"/>
      <c r="E41" s="790"/>
      <c r="F41" s="790"/>
      <c r="G41" s="790"/>
      <c r="H41" s="790"/>
      <c r="I41" s="790"/>
      <c r="J41" s="790"/>
      <c r="K41" s="790"/>
      <c r="L41" s="790"/>
      <c r="M41" s="790"/>
      <c r="N41" s="790"/>
      <c r="O41" s="790"/>
      <c r="P41" s="790"/>
      <c r="Q41" s="786"/>
      <c r="AY41" s="520"/>
      <c r="AZ41" s="520"/>
      <c r="BA41" s="520"/>
      <c r="BB41" s="625"/>
      <c r="BC41" s="520"/>
      <c r="BD41" s="648"/>
      <c r="BE41" s="648"/>
      <c r="BF41" s="648"/>
      <c r="BG41" s="520"/>
      <c r="BH41" s="520"/>
      <c r="BI41" s="520"/>
      <c r="BJ41" s="520"/>
    </row>
    <row r="42" spans="1:74" s="442" customFormat="1" ht="12" customHeight="1" x14ac:dyDescent="0.2">
      <c r="A42" s="441"/>
      <c r="B42" s="837" t="s">
        <v>888</v>
      </c>
      <c r="C42" s="790"/>
      <c r="D42" s="790"/>
      <c r="E42" s="790"/>
      <c r="F42" s="790"/>
      <c r="G42" s="790"/>
      <c r="H42" s="790"/>
      <c r="I42" s="790"/>
      <c r="J42" s="790"/>
      <c r="K42" s="790"/>
      <c r="L42" s="790"/>
      <c r="M42" s="790"/>
      <c r="N42" s="790"/>
      <c r="O42" s="790"/>
      <c r="P42" s="790"/>
      <c r="Q42" s="786"/>
      <c r="Y42" s="710"/>
      <c r="Z42" s="710"/>
      <c r="AA42" s="710"/>
      <c r="AB42" s="710"/>
      <c r="AY42" s="520"/>
      <c r="AZ42" s="520"/>
      <c r="BA42" s="520"/>
      <c r="BB42" s="520"/>
      <c r="BC42" s="520"/>
      <c r="BD42" s="648"/>
      <c r="BE42" s="648"/>
      <c r="BF42" s="648"/>
      <c r="BG42" s="520"/>
      <c r="BH42" s="520"/>
      <c r="BI42" s="520"/>
      <c r="BJ42" s="520"/>
    </row>
    <row r="43" spans="1:74" s="442" customFormat="1" ht="12" customHeight="1" x14ac:dyDescent="0.2">
      <c r="A43" s="441"/>
      <c r="B43" s="837" t="s">
        <v>889</v>
      </c>
      <c r="C43" s="790"/>
      <c r="D43" s="790"/>
      <c r="E43" s="790"/>
      <c r="F43" s="790"/>
      <c r="G43" s="790"/>
      <c r="H43" s="790"/>
      <c r="I43" s="790"/>
      <c r="J43" s="790"/>
      <c r="K43" s="790"/>
      <c r="L43" s="790"/>
      <c r="M43" s="790"/>
      <c r="N43" s="790"/>
      <c r="O43" s="790"/>
      <c r="P43" s="790"/>
      <c r="Q43" s="786"/>
      <c r="AY43" s="520"/>
      <c r="AZ43" s="520"/>
      <c r="BA43" s="520"/>
      <c r="BB43" s="520"/>
      <c r="BC43" s="520"/>
      <c r="BD43" s="648"/>
      <c r="BE43" s="648"/>
      <c r="BF43" s="648"/>
      <c r="BG43" s="520"/>
      <c r="BH43" s="520"/>
      <c r="BI43" s="520"/>
      <c r="BJ43" s="520"/>
    </row>
    <row r="44" spans="1:74" s="442" customFormat="1" ht="12" customHeight="1" x14ac:dyDescent="0.2">
      <c r="A44" s="441"/>
      <c r="B44" s="835" t="s">
        <v>1047</v>
      </c>
      <c r="C44" s="786"/>
      <c r="D44" s="786"/>
      <c r="E44" s="786"/>
      <c r="F44" s="786"/>
      <c r="G44" s="786"/>
      <c r="H44" s="786"/>
      <c r="I44" s="786"/>
      <c r="J44" s="786"/>
      <c r="K44" s="786"/>
      <c r="L44" s="786"/>
      <c r="M44" s="786"/>
      <c r="N44" s="786"/>
      <c r="O44" s="786"/>
      <c r="P44" s="786"/>
      <c r="Q44" s="786"/>
      <c r="AY44" s="520"/>
      <c r="AZ44" s="520"/>
      <c r="BA44" s="520"/>
      <c r="BB44" s="520"/>
      <c r="BC44" s="520"/>
      <c r="BD44" s="648"/>
      <c r="BE44" s="648"/>
      <c r="BF44" s="648"/>
      <c r="BG44" s="520"/>
      <c r="BH44" s="520"/>
      <c r="BI44" s="520"/>
      <c r="BJ44" s="520"/>
    </row>
    <row r="45" spans="1:74" s="442" customFormat="1" ht="12" customHeight="1" x14ac:dyDescent="0.2">
      <c r="A45" s="441"/>
      <c r="B45" s="789" t="s">
        <v>859</v>
      </c>
      <c r="C45" s="790"/>
      <c r="D45" s="790"/>
      <c r="E45" s="790"/>
      <c r="F45" s="790"/>
      <c r="G45" s="790"/>
      <c r="H45" s="790"/>
      <c r="I45" s="790"/>
      <c r="J45" s="790"/>
      <c r="K45" s="790"/>
      <c r="L45" s="790"/>
      <c r="M45" s="790"/>
      <c r="N45" s="790"/>
      <c r="O45" s="790"/>
      <c r="P45" s="790"/>
      <c r="Q45" s="786"/>
      <c r="AY45" s="520"/>
      <c r="AZ45" s="520"/>
      <c r="BA45" s="520"/>
      <c r="BB45" s="520"/>
      <c r="BC45" s="520"/>
      <c r="BD45" s="648"/>
      <c r="BE45" s="648"/>
      <c r="BF45" s="648"/>
      <c r="BG45" s="520"/>
      <c r="BH45" s="520"/>
      <c r="BI45" s="520"/>
      <c r="BJ45" s="520"/>
    </row>
    <row r="46" spans="1:74" s="442" customFormat="1" ht="12" customHeight="1" x14ac:dyDescent="0.2">
      <c r="A46" s="441"/>
      <c r="B46" s="836" t="s">
        <v>893</v>
      </c>
      <c r="C46" s="836"/>
      <c r="D46" s="836"/>
      <c r="E46" s="836"/>
      <c r="F46" s="836"/>
      <c r="G46" s="836"/>
      <c r="H46" s="836"/>
      <c r="I46" s="836"/>
      <c r="J46" s="836"/>
      <c r="K46" s="836"/>
      <c r="L46" s="836"/>
      <c r="M46" s="836"/>
      <c r="N46" s="836"/>
      <c r="O46" s="836"/>
      <c r="P46" s="836"/>
      <c r="Q46" s="786"/>
      <c r="AY46" s="520"/>
      <c r="AZ46" s="520"/>
      <c r="BA46" s="520"/>
      <c r="BB46" s="520"/>
      <c r="BC46" s="520"/>
      <c r="BD46" s="648"/>
      <c r="BE46" s="648"/>
      <c r="BF46" s="648"/>
      <c r="BG46" s="520"/>
      <c r="BH46" s="520"/>
      <c r="BI46" s="520"/>
      <c r="BJ46" s="520"/>
    </row>
    <row r="47" spans="1:74" s="442" customFormat="1" ht="22.35" customHeight="1" x14ac:dyDescent="0.2">
      <c r="A47" s="441"/>
      <c r="B47" s="789" t="s">
        <v>894</v>
      </c>
      <c r="C47" s="790"/>
      <c r="D47" s="790"/>
      <c r="E47" s="790"/>
      <c r="F47" s="790"/>
      <c r="G47" s="790"/>
      <c r="H47" s="790"/>
      <c r="I47" s="790"/>
      <c r="J47" s="790"/>
      <c r="K47" s="790"/>
      <c r="L47" s="790"/>
      <c r="M47" s="790"/>
      <c r="N47" s="790"/>
      <c r="O47" s="790"/>
      <c r="P47" s="790"/>
      <c r="Q47" s="786"/>
      <c r="AY47" s="520"/>
      <c r="AZ47" s="520"/>
      <c r="BA47" s="520"/>
      <c r="BB47" s="520"/>
      <c r="BC47" s="520"/>
      <c r="BD47" s="648"/>
      <c r="BE47" s="648"/>
      <c r="BF47" s="648"/>
      <c r="BG47" s="520"/>
      <c r="BH47" s="520"/>
      <c r="BI47" s="520"/>
      <c r="BJ47" s="520"/>
    </row>
    <row r="48" spans="1:74" s="442" customFormat="1" ht="12" customHeight="1" x14ac:dyDescent="0.2">
      <c r="A48" s="441"/>
      <c r="B48" s="784" t="s">
        <v>863</v>
      </c>
      <c r="C48" s="785"/>
      <c r="D48" s="785"/>
      <c r="E48" s="785"/>
      <c r="F48" s="785"/>
      <c r="G48" s="785"/>
      <c r="H48" s="785"/>
      <c r="I48" s="785"/>
      <c r="J48" s="785"/>
      <c r="K48" s="785"/>
      <c r="L48" s="785"/>
      <c r="M48" s="785"/>
      <c r="N48" s="785"/>
      <c r="O48" s="785"/>
      <c r="P48" s="785"/>
      <c r="Q48" s="786"/>
      <c r="AY48" s="520"/>
      <c r="AZ48" s="520"/>
      <c r="BA48" s="520"/>
      <c r="BB48" s="520"/>
      <c r="BC48" s="520"/>
      <c r="BD48" s="648"/>
      <c r="BE48" s="648"/>
      <c r="BF48" s="648"/>
      <c r="BG48" s="520"/>
      <c r="BH48" s="520"/>
      <c r="BI48" s="520"/>
      <c r="BJ48" s="520"/>
    </row>
    <row r="49" spans="1:74" s="443" customFormat="1" ht="12" customHeight="1" x14ac:dyDescent="0.2">
      <c r="A49" s="429"/>
      <c r="B49" s="806" t="s">
        <v>959</v>
      </c>
      <c r="C49" s="786"/>
      <c r="D49" s="786"/>
      <c r="E49" s="786"/>
      <c r="F49" s="786"/>
      <c r="G49" s="786"/>
      <c r="H49" s="786"/>
      <c r="I49" s="786"/>
      <c r="J49" s="786"/>
      <c r="K49" s="786"/>
      <c r="L49" s="786"/>
      <c r="M49" s="786"/>
      <c r="N49" s="786"/>
      <c r="O49" s="786"/>
      <c r="P49" s="786"/>
      <c r="Q49" s="786"/>
      <c r="AY49" s="521"/>
      <c r="AZ49" s="521"/>
      <c r="BA49" s="521"/>
      <c r="BB49" s="521"/>
      <c r="BC49" s="521"/>
      <c r="BD49" s="649"/>
      <c r="BE49" s="649"/>
      <c r="BF49" s="649"/>
      <c r="BG49" s="521"/>
      <c r="BH49" s="521"/>
      <c r="BI49" s="521"/>
      <c r="BJ49" s="521"/>
    </row>
    <row r="50" spans="1:74" x14ac:dyDescent="0.2">
      <c r="BK50" s="390"/>
      <c r="BL50" s="390"/>
      <c r="BM50" s="390"/>
      <c r="BN50" s="390"/>
      <c r="BO50" s="390"/>
      <c r="BP50" s="390"/>
      <c r="BQ50" s="390"/>
      <c r="BR50" s="390"/>
      <c r="BS50" s="390"/>
      <c r="BT50" s="390"/>
      <c r="BU50" s="390"/>
      <c r="BV50" s="390"/>
    </row>
    <row r="51" spans="1:74" x14ac:dyDescent="0.2">
      <c r="BK51" s="390"/>
      <c r="BL51" s="390"/>
      <c r="BM51" s="390"/>
      <c r="BN51" s="390"/>
      <c r="BO51" s="390"/>
      <c r="BP51" s="390"/>
      <c r="BQ51" s="390"/>
      <c r="BR51" s="390"/>
      <c r="BS51" s="390"/>
      <c r="BT51" s="390"/>
      <c r="BU51" s="390"/>
      <c r="BV51" s="390"/>
    </row>
    <row r="52" spans="1:74" x14ac:dyDescent="0.2">
      <c r="BK52" s="390"/>
      <c r="BL52" s="390"/>
      <c r="BM52" s="390"/>
      <c r="BN52" s="390"/>
      <c r="BO52" s="390"/>
      <c r="BP52" s="390"/>
      <c r="BQ52" s="390"/>
      <c r="BR52" s="390"/>
      <c r="BS52" s="390"/>
      <c r="BT52" s="390"/>
      <c r="BU52" s="390"/>
      <c r="BV52" s="390"/>
    </row>
    <row r="53" spans="1:74" x14ac:dyDescent="0.2">
      <c r="BK53" s="390"/>
      <c r="BL53" s="390"/>
      <c r="BM53" s="390"/>
      <c r="BN53" s="390"/>
      <c r="BO53" s="390"/>
      <c r="BP53" s="390"/>
      <c r="BQ53" s="390"/>
      <c r="BR53" s="390"/>
      <c r="BS53" s="390"/>
      <c r="BT53" s="390"/>
      <c r="BU53" s="390"/>
      <c r="BV53" s="390"/>
    </row>
    <row r="54" spans="1:74" x14ac:dyDescent="0.2">
      <c r="BK54" s="390"/>
      <c r="BL54" s="390"/>
      <c r="BM54" s="390"/>
      <c r="BN54" s="390"/>
      <c r="BO54" s="390"/>
      <c r="BP54" s="390"/>
      <c r="BQ54" s="390"/>
      <c r="BR54" s="390"/>
      <c r="BS54" s="390"/>
      <c r="BT54" s="390"/>
      <c r="BU54" s="390"/>
      <c r="BV54" s="390"/>
    </row>
    <row r="55" spans="1:74" x14ac:dyDescent="0.2">
      <c r="BK55" s="390"/>
      <c r="BL55" s="390"/>
      <c r="BM55" s="390"/>
      <c r="BN55" s="390"/>
      <c r="BO55" s="390"/>
      <c r="BP55" s="390"/>
      <c r="BQ55" s="390"/>
      <c r="BR55" s="390"/>
      <c r="BS55" s="390"/>
      <c r="BT55" s="390"/>
      <c r="BU55" s="390"/>
      <c r="BV55" s="390"/>
    </row>
    <row r="56" spans="1:74" x14ac:dyDescent="0.2">
      <c r="BK56" s="390"/>
      <c r="BL56" s="390"/>
      <c r="BM56" s="390"/>
      <c r="BN56" s="390"/>
      <c r="BO56" s="390"/>
      <c r="BP56" s="390"/>
      <c r="BQ56" s="390"/>
      <c r="BR56" s="390"/>
      <c r="BS56" s="390"/>
      <c r="BT56" s="390"/>
      <c r="BU56" s="390"/>
      <c r="BV56" s="390"/>
    </row>
    <row r="57" spans="1:74" x14ac:dyDescent="0.2">
      <c r="BK57" s="390"/>
      <c r="BL57" s="390"/>
      <c r="BM57" s="390"/>
      <c r="BN57" s="390"/>
      <c r="BO57" s="390"/>
      <c r="BP57" s="390"/>
      <c r="BQ57" s="390"/>
      <c r="BR57" s="390"/>
      <c r="BS57" s="390"/>
      <c r="BT57" s="390"/>
      <c r="BU57" s="390"/>
      <c r="BV57" s="390"/>
    </row>
    <row r="58" spans="1:74" x14ac:dyDescent="0.2">
      <c r="BK58" s="390"/>
      <c r="BL58" s="390"/>
      <c r="BM58" s="390"/>
      <c r="BN58" s="390"/>
      <c r="BO58" s="390"/>
      <c r="BP58" s="390"/>
      <c r="BQ58" s="390"/>
      <c r="BR58" s="390"/>
      <c r="BS58" s="390"/>
      <c r="BT58" s="390"/>
      <c r="BU58" s="390"/>
      <c r="BV58" s="390"/>
    </row>
    <row r="59" spans="1:74" x14ac:dyDescent="0.2">
      <c r="BK59" s="390"/>
      <c r="BL59" s="390"/>
      <c r="BM59" s="390"/>
      <c r="BN59" s="390"/>
      <c r="BO59" s="390"/>
      <c r="BP59" s="390"/>
      <c r="BQ59" s="390"/>
      <c r="BR59" s="390"/>
      <c r="BS59" s="390"/>
      <c r="BT59" s="390"/>
      <c r="BU59" s="390"/>
      <c r="BV59" s="390"/>
    </row>
    <row r="60" spans="1:74" x14ac:dyDescent="0.2">
      <c r="BK60" s="390"/>
      <c r="BL60" s="390"/>
      <c r="BM60" s="390"/>
      <c r="BN60" s="390"/>
      <c r="BO60" s="390"/>
      <c r="BP60" s="390"/>
      <c r="BQ60" s="390"/>
      <c r="BR60" s="390"/>
      <c r="BS60" s="390"/>
      <c r="BT60" s="390"/>
      <c r="BU60" s="390"/>
      <c r="BV60" s="390"/>
    </row>
    <row r="61" spans="1:74" x14ac:dyDescent="0.2">
      <c r="BK61" s="390"/>
      <c r="BL61" s="390"/>
      <c r="BM61" s="390"/>
      <c r="BN61" s="390"/>
      <c r="BO61" s="390"/>
      <c r="BP61" s="390"/>
      <c r="BQ61" s="390"/>
      <c r="BR61" s="390"/>
      <c r="BS61" s="390"/>
      <c r="BT61" s="390"/>
      <c r="BU61" s="390"/>
      <c r="BV61" s="390"/>
    </row>
    <row r="62" spans="1:74" x14ac:dyDescent="0.2">
      <c r="BK62" s="390"/>
      <c r="BL62" s="390"/>
      <c r="BM62" s="390"/>
      <c r="BN62" s="390"/>
      <c r="BO62" s="390"/>
      <c r="BP62" s="390"/>
      <c r="BQ62" s="390"/>
      <c r="BR62" s="390"/>
      <c r="BS62" s="390"/>
      <c r="BT62" s="390"/>
      <c r="BU62" s="390"/>
      <c r="BV62" s="390"/>
    </row>
    <row r="63" spans="1:74" x14ac:dyDescent="0.2">
      <c r="BK63" s="390"/>
      <c r="BL63" s="390"/>
      <c r="BM63" s="390"/>
      <c r="BN63" s="390"/>
      <c r="BO63" s="390"/>
      <c r="BP63" s="390"/>
      <c r="BQ63" s="390"/>
      <c r="BR63" s="390"/>
      <c r="BS63" s="390"/>
      <c r="BT63" s="390"/>
      <c r="BU63" s="390"/>
      <c r="BV63" s="390"/>
    </row>
    <row r="64" spans="1:74" x14ac:dyDescent="0.2">
      <c r="BK64" s="390"/>
      <c r="BL64" s="390"/>
      <c r="BM64" s="390"/>
      <c r="BN64" s="390"/>
      <c r="BO64" s="390"/>
      <c r="BP64" s="390"/>
      <c r="BQ64" s="390"/>
      <c r="BR64" s="390"/>
      <c r="BS64" s="390"/>
      <c r="BT64" s="390"/>
      <c r="BU64" s="390"/>
      <c r="BV64" s="390"/>
    </row>
    <row r="65" spans="63:74" x14ac:dyDescent="0.2">
      <c r="BK65" s="390"/>
      <c r="BL65" s="390"/>
      <c r="BM65" s="390"/>
      <c r="BN65" s="390"/>
      <c r="BO65" s="390"/>
      <c r="BP65" s="390"/>
      <c r="BQ65" s="390"/>
      <c r="BR65" s="390"/>
      <c r="BS65" s="390"/>
      <c r="BT65" s="390"/>
      <c r="BU65" s="390"/>
      <c r="BV65" s="390"/>
    </row>
    <row r="66" spans="63:74" x14ac:dyDescent="0.2">
      <c r="BK66" s="390"/>
      <c r="BL66" s="390"/>
      <c r="BM66" s="390"/>
      <c r="BN66" s="390"/>
      <c r="BO66" s="390"/>
      <c r="BP66" s="390"/>
      <c r="BQ66" s="390"/>
      <c r="BR66" s="390"/>
      <c r="BS66" s="390"/>
      <c r="BT66" s="390"/>
      <c r="BU66" s="390"/>
      <c r="BV66" s="390"/>
    </row>
    <row r="67" spans="63:74" x14ac:dyDescent="0.2">
      <c r="BK67" s="390"/>
      <c r="BL67" s="390"/>
      <c r="BM67" s="390"/>
      <c r="BN67" s="390"/>
      <c r="BO67" s="390"/>
      <c r="BP67" s="390"/>
      <c r="BQ67" s="390"/>
      <c r="BR67" s="390"/>
      <c r="BS67" s="390"/>
      <c r="BT67" s="390"/>
      <c r="BU67" s="390"/>
      <c r="BV67" s="390"/>
    </row>
    <row r="68" spans="63:74" x14ac:dyDescent="0.2">
      <c r="BK68" s="390"/>
      <c r="BL68" s="390"/>
      <c r="BM68" s="390"/>
      <c r="BN68" s="390"/>
      <c r="BO68" s="390"/>
      <c r="BP68" s="390"/>
      <c r="BQ68" s="390"/>
      <c r="BR68" s="390"/>
      <c r="BS68" s="390"/>
      <c r="BT68" s="390"/>
      <c r="BU68" s="390"/>
      <c r="BV68" s="390"/>
    </row>
    <row r="69" spans="63:74" x14ac:dyDescent="0.2">
      <c r="BK69" s="390"/>
      <c r="BL69" s="390"/>
      <c r="BM69" s="390"/>
      <c r="BN69" s="390"/>
      <c r="BO69" s="390"/>
      <c r="BP69" s="390"/>
      <c r="BQ69" s="390"/>
      <c r="BR69" s="390"/>
      <c r="BS69" s="390"/>
      <c r="BT69" s="390"/>
      <c r="BU69" s="390"/>
      <c r="BV69" s="390"/>
    </row>
    <row r="70" spans="63:74" x14ac:dyDescent="0.2">
      <c r="BK70" s="390"/>
      <c r="BL70" s="390"/>
      <c r="BM70" s="390"/>
      <c r="BN70" s="390"/>
      <c r="BO70" s="390"/>
      <c r="BP70" s="390"/>
      <c r="BQ70" s="390"/>
      <c r="BR70" s="390"/>
      <c r="BS70" s="390"/>
      <c r="BT70" s="390"/>
      <c r="BU70" s="390"/>
      <c r="BV70" s="390"/>
    </row>
    <row r="71" spans="63:74" x14ac:dyDescent="0.2">
      <c r="BK71" s="390"/>
      <c r="BL71" s="390"/>
      <c r="BM71" s="390"/>
      <c r="BN71" s="390"/>
      <c r="BO71" s="390"/>
      <c r="BP71" s="390"/>
      <c r="BQ71" s="390"/>
      <c r="BR71" s="390"/>
      <c r="BS71" s="390"/>
      <c r="BT71" s="390"/>
      <c r="BU71" s="390"/>
      <c r="BV71" s="390"/>
    </row>
    <row r="72" spans="63:74" x14ac:dyDescent="0.2">
      <c r="BK72" s="390"/>
      <c r="BL72" s="390"/>
      <c r="BM72" s="390"/>
      <c r="BN72" s="390"/>
      <c r="BO72" s="390"/>
      <c r="BP72" s="390"/>
      <c r="BQ72" s="390"/>
      <c r="BR72" s="390"/>
      <c r="BS72" s="390"/>
      <c r="BT72" s="390"/>
      <c r="BU72" s="390"/>
      <c r="BV72" s="390"/>
    </row>
    <row r="73" spans="63:74" x14ac:dyDescent="0.2">
      <c r="BK73" s="390"/>
      <c r="BL73" s="390"/>
      <c r="BM73" s="390"/>
      <c r="BN73" s="390"/>
      <c r="BO73" s="390"/>
      <c r="BP73" s="390"/>
      <c r="BQ73" s="390"/>
      <c r="BR73" s="390"/>
      <c r="BS73" s="390"/>
      <c r="BT73" s="390"/>
      <c r="BU73" s="390"/>
      <c r="BV73" s="390"/>
    </row>
    <row r="74" spans="63:74" x14ac:dyDescent="0.2">
      <c r="BK74" s="390"/>
      <c r="BL74" s="390"/>
      <c r="BM74" s="390"/>
      <c r="BN74" s="390"/>
      <c r="BO74" s="390"/>
      <c r="BP74" s="390"/>
      <c r="BQ74" s="390"/>
      <c r="BR74" s="390"/>
      <c r="BS74" s="390"/>
      <c r="BT74" s="390"/>
      <c r="BU74" s="390"/>
      <c r="BV74" s="390"/>
    </row>
    <row r="75" spans="63:74" x14ac:dyDescent="0.2">
      <c r="BK75" s="390"/>
      <c r="BL75" s="390"/>
      <c r="BM75" s="390"/>
      <c r="BN75" s="390"/>
      <c r="BO75" s="390"/>
      <c r="BP75" s="390"/>
      <c r="BQ75" s="390"/>
      <c r="BR75" s="390"/>
      <c r="BS75" s="390"/>
      <c r="BT75" s="390"/>
      <c r="BU75" s="390"/>
      <c r="BV75" s="390"/>
    </row>
    <row r="76" spans="63:74" x14ac:dyDescent="0.2">
      <c r="BK76" s="390"/>
      <c r="BL76" s="390"/>
      <c r="BM76" s="390"/>
      <c r="BN76" s="390"/>
      <c r="BO76" s="390"/>
      <c r="BP76" s="390"/>
      <c r="BQ76" s="390"/>
      <c r="BR76" s="390"/>
      <c r="BS76" s="390"/>
      <c r="BT76" s="390"/>
      <c r="BU76" s="390"/>
      <c r="BV76" s="390"/>
    </row>
    <row r="77" spans="63:74" x14ac:dyDescent="0.2">
      <c r="BK77" s="390"/>
      <c r="BL77" s="390"/>
      <c r="BM77" s="390"/>
      <c r="BN77" s="390"/>
      <c r="BO77" s="390"/>
      <c r="BP77" s="390"/>
      <c r="BQ77" s="390"/>
      <c r="BR77" s="390"/>
      <c r="BS77" s="390"/>
      <c r="BT77" s="390"/>
      <c r="BU77" s="390"/>
      <c r="BV77" s="390"/>
    </row>
    <row r="78" spans="63:74" x14ac:dyDescent="0.2">
      <c r="BK78" s="390"/>
      <c r="BL78" s="390"/>
      <c r="BM78" s="390"/>
      <c r="BN78" s="390"/>
      <c r="BO78" s="390"/>
      <c r="BP78" s="390"/>
      <c r="BQ78" s="390"/>
      <c r="BR78" s="390"/>
      <c r="BS78" s="390"/>
      <c r="BT78" s="390"/>
      <c r="BU78" s="390"/>
      <c r="BV78" s="390"/>
    </row>
    <row r="79" spans="63:74" x14ac:dyDescent="0.2">
      <c r="BK79" s="390"/>
      <c r="BL79" s="390"/>
      <c r="BM79" s="390"/>
      <c r="BN79" s="390"/>
      <c r="BO79" s="390"/>
      <c r="BP79" s="390"/>
      <c r="BQ79" s="390"/>
      <c r="BR79" s="390"/>
      <c r="BS79" s="390"/>
      <c r="BT79" s="390"/>
      <c r="BU79" s="390"/>
      <c r="BV79" s="390"/>
    </row>
    <row r="80" spans="63:74" x14ac:dyDescent="0.2">
      <c r="BK80" s="390"/>
      <c r="BL80" s="390"/>
      <c r="BM80" s="390"/>
      <c r="BN80" s="390"/>
      <c r="BO80" s="390"/>
      <c r="BP80" s="390"/>
      <c r="BQ80" s="390"/>
      <c r="BR80" s="390"/>
      <c r="BS80" s="390"/>
      <c r="BT80" s="390"/>
      <c r="BU80" s="390"/>
      <c r="BV80" s="390"/>
    </row>
    <row r="81" spans="63:74" x14ac:dyDescent="0.2">
      <c r="BK81" s="390"/>
      <c r="BL81" s="390"/>
      <c r="BM81" s="390"/>
      <c r="BN81" s="390"/>
      <c r="BO81" s="390"/>
      <c r="BP81" s="390"/>
      <c r="BQ81" s="390"/>
      <c r="BR81" s="390"/>
      <c r="BS81" s="390"/>
      <c r="BT81" s="390"/>
      <c r="BU81" s="390"/>
      <c r="BV81" s="390"/>
    </row>
    <row r="82" spans="63:74" x14ac:dyDescent="0.2">
      <c r="BK82" s="390"/>
      <c r="BL82" s="390"/>
      <c r="BM82" s="390"/>
      <c r="BN82" s="390"/>
      <c r="BO82" s="390"/>
      <c r="BP82" s="390"/>
      <c r="BQ82" s="390"/>
      <c r="BR82" s="390"/>
      <c r="BS82" s="390"/>
      <c r="BT82" s="390"/>
      <c r="BU82" s="390"/>
      <c r="BV82" s="390"/>
    </row>
    <row r="83" spans="63:74" x14ac:dyDescent="0.2">
      <c r="BK83" s="390"/>
      <c r="BL83" s="390"/>
      <c r="BM83" s="390"/>
      <c r="BN83" s="390"/>
      <c r="BO83" s="390"/>
      <c r="BP83" s="390"/>
      <c r="BQ83" s="390"/>
      <c r="BR83" s="390"/>
      <c r="BS83" s="390"/>
      <c r="BT83" s="390"/>
      <c r="BU83" s="390"/>
      <c r="BV83" s="390"/>
    </row>
    <row r="84" spans="63:74" x14ac:dyDescent="0.2">
      <c r="BK84" s="390"/>
      <c r="BL84" s="390"/>
      <c r="BM84" s="390"/>
      <c r="BN84" s="390"/>
      <c r="BO84" s="390"/>
      <c r="BP84" s="390"/>
      <c r="BQ84" s="390"/>
      <c r="BR84" s="390"/>
      <c r="BS84" s="390"/>
      <c r="BT84" s="390"/>
      <c r="BU84" s="390"/>
      <c r="BV84" s="390"/>
    </row>
    <row r="85" spans="63:74" x14ac:dyDescent="0.2">
      <c r="BK85" s="390"/>
      <c r="BL85" s="390"/>
      <c r="BM85" s="390"/>
      <c r="BN85" s="390"/>
      <c r="BO85" s="390"/>
      <c r="BP85" s="390"/>
      <c r="BQ85" s="390"/>
      <c r="BR85" s="390"/>
      <c r="BS85" s="390"/>
      <c r="BT85" s="390"/>
      <c r="BU85" s="390"/>
      <c r="BV85" s="390"/>
    </row>
    <row r="86" spans="63:74" x14ac:dyDescent="0.2">
      <c r="BK86" s="390"/>
      <c r="BL86" s="390"/>
      <c r="BM86" s="390"/>
      <c r="BN86" s="390"/>
      <c r="BO86" s="390"/>
      <c r="BP86" s="390"/>
      <c r="BQ86" s="390"/>
      <c r="BR86" s="390"/>
      <c r="BS86" s="390"/>
      <c r="BT86" s="390"/>
      <c r="BU86" s="390"/>
      <c r="BV86" s="390"/>
    </row>
    <row r="87" spans="63:74" x14ac:dyDescent="0.2">
      <c r="BK87" s="390"/>
      <c r="BL87" s="390"/>
      <c r="BM87" s="390"/>
      <c r="BN87" s="390"/>
      <c r="BO87" s="390"/>
      <c r="BP87" s="390"/>
      <c r="BQ87" s="390"/>
      <c r="BR87" s="390"/>
      <c r="BS87" s="390"/>
      <c r="BT87" s="390"/>
      <c r="BU87" s="390"/>
      <c r="BV87" s="390"/>
    </row>
    <row r="88" spans="63:74" x14ac:dyDescent="0.2">
      <c r="BK88" s="390"/>
      <c r="BL88" s="390"/>
      <c r="BM88" s="390"/>
      <c r="BN88" s="390"/>
      <c r="BO88" s="390"/>
      <c r="BP88" s="390"/>
      <c r="BQ88" s="390"/>
      <c r="BR88" s="390"/>
      <c r="BS88" s="390"/>
      <c r="BT88" s="390"/>
      <c r="BU88" s="390"/>
      <c r="BV88" s="390"/>
    </row>
    <row r="89" spans="63:74" x14ac:dyDescent="0.2">
      <c r="BK89" s="390"/>
      <c r="BL89" s="390"/>
      <c r="BM89" s="390"/>
      <c r="BN89" s="390"/>
      <c r="BO89" s="390"/>
      <c r="BP89" s="390"/>
      <c r="BQ89" s="390"/>
      <c r="BR89" s="390"/>
      <c r="BS89" s="390"/>
      <c r="BT89" s="390"/>
      <c r="BU89" s="390"/>
      <c r="BV89" s="390"/>
    </row>
    <row r="90" spans="63:74" x14ac:dyDescent="0.2">
      <c r="BK90" s="390"/>
      <c r="BL90" s="390"/>
      <c r="BM90" s="390"/>
      <c r="BN90" s="390"/>
      <c r="BO90" s="390"/>
      <c r="BP90" s="390"/>
      <c r="BQ90" s="390"/>
      <c r="BR90" s="390"/>
      <c r="BS90" s="390"/>
      <c r="BT90" s="390"/>
      <c r="BU90" s="390"/>
      <c r="BV90" s="390"/>
    </row>
    <row r="91" spans="63:74" x14ac:dyDescent="0.2">
      <c r="BK91" s="390"/>
      <c r="BL91" s="390"/>
      <c r="BM91" s="390"/>
      <c r="BN91" s="390"/>
      <c r="BO91" s="390"/>
      <c r="BP91" s="390"/>
      <c r="BQ91" s="390"/>
      <c r="BR91" s="390"/>
      <c r="BS91" s="390"/>
      <c r="BT91" s="390"/>
      <c r="BU91" s="390"/>
      <c r="BV91" s="390"/>
    </row>
    <row r="92" spans="63:74" x14ac:dyDescent="0.2">
      <c r="BK92" s="390"/>
      <c r="BL92" s="390"/>
      <c r="BM92" s="390"/>
      <c r="BN92" s="390"/>
      <c r="BO92" s="390"/>
      <c r="BP92" s="390"/>
      <c r="BQ92" s="390"/>
      <c r="BR92" s="390"/>
      <c r="BS92" s="390"/>
      <c r="BT92" s="390"/>
      <c r="BU92" s="390"/>
      <c r="BV92" s="390"/>
    </row>
    <row r="93" spans="63:74" x14ac:dyDescent="0.2">
      <c r="BK93" s="390"/>
      <c r="BL93" s="390"/>
      <c r="BM93" s="390"/>
      <c r="BN93" s="390"/>
      <c r="BO93" s="390"/>
      <c r="BP93" s="390"/>
      <c r="BQ93" s="390"/>
      <c r="BR93" s="390"/>
      <c r="BS93" s="390"/>
      <c r="BT93" s="390"/>
      <c r="BU93" s="390"/>
      <c r="BV93" s="390"/>
    </row>
    <row r="94" spans="63:74" x14ac:dyDescent="0.2">
      <c r="BK94" s="390"/>
      <c r="BL94" s="390"/>
      <c r="BM94" s="390"/>
      <c r="BN94" s="390"/>
      <c r="BO94" s="390"/>
      <c r="BP94" s="390"/>
      <c r="BQ94" s="390"/>
      <c r="BR94" s="390"/>
      <c r="BS94" s="390"/>
      <c r="BT94" s="390"/>
      <c r="BU94" s="390"/>
      <c r="BV94" s="390"/>
    </row>
    <row r="95" spans="63:74" x14ac:dyDescent="0.2">
      <c r="BK95" s="390"/>
      <c r="BL95" s="390"/>
      <c r="BM95" s="390"/>
      <c r="BN95" s="390"/>
      <c r="BO95" s="390"/>
      <c r="BP95" s="390"/>
      <c r="BQ95" s="390"/>
      <c r="BR95" s="390"/>
      <c r="BS95" s="390"/>
      <c r="BT95" s="390"/>
      <c r="BU95" s="390"/>
      <c r="BV95" s="390"/>
    </row>
    <row r="96" spans="63:74" x14ac:dyDescent="0.2">
      <c r="BK96" s="390"/>
      <c r="BL96" s="390"/>
      <c r="BM96" s="390"/>
      <c r="BN96" s="390"/>
      <c r="BO96" s="390"/>
      <c r="BP96" s="390"/>
      <c r="BQ96" s="390"/>
      <c r="BR96" s="390"/>
      <c r="BS96" s="390"/>
      <c r="BT96" s="390"/>
      <c r="BU96" s="390"/>
      <c r="BV96" s="390"/>
    </row>
    <row r="97" spans="63:74" x14ac:dyDescent="0.2">
      <c r="BK97" s="390"/>
      <c r="BL97" s="390"/>
      <c r="BM97" s="390"/>
      <c r="BN97" s="390"/>
      <c r="BO97" s="390"/>
      <c r="BP97" s="390"/>
      <c r="BQ97" s="390"/>
      <c r="BR97" s="390"/>
      <c r="BS97" s="390"/>
      <c r="BT97" s="390"/>
      <c r="BU97" s="390"/>
      <c r="BV97" s="390"/>
    </row>
    <row r="98" spans="63:74" x14ac:dyDescent="0.2">
      <c r="BK98" s="390"/>
      <c r="BL98" s="390"/>
      <c r="BM98" s="390"/>
      <c r="BN98" s="390"/>
      <c r="BO98" s="390"/>
      <c r="BP98" s="390"/>
      <c r="BQ98" s="390"/>
      <c r="BR98" s="390"/>
      <c r="BS98" s="390"/>
      <c r="BT98" s="390"/>
      <c r="BU98" s="390"/>
      <c r="BV98" s="390"/>
    </row>
    <row r="99" spans="63:74" x14ac:dyDescent="0.2">
      <c r="BK99" s="390"/>
      <c r="BL99" s="390"/>
      <c r="BM99" s="390"/>
      <c r="BN99" s="390"/>
      <c r="BO99" s="390"/>
      <c r="BP99" s="390"/>
      <c r="BQ99" s="390"/>
      <c r="BR99" s="390"/>
      <c r="BS99" s="390"/>
      <c r="BT99" s="390"/>
      <c r="BU99" s="390"/>
      <c r="BV99" s="390"/>
    </row>
    <row r="100" spans="63:74" x14ac:dyDescent="0.2">
      <c r="BK100" s="390"/>
      <c r="BL100" s="390"/>
      <c r="BM100" s="390"/>
      <c r="BN100" s="390"/>
      <c r="BO100" s="390"/>
      <c r="BP100" s="390"/>
      <c r="BQ100" s="390"/>
      <c r="BR100" s="390"/>
      <c r="BS100" s="390"/>
      <c r="BT100" s="390"/>
      <c r="BU100" s="390"/>
      <c r="BV100" s="390"/>
    </row>
    <row r="101" spans="63:74" x14ac:dyDescent="0.2">
      <c r="BK101" s="390"/>
      <c r="BL101" s="390"/>
      <c r="BM101" s="390"/>
      <c r="BN101" s="390"/>
      <c r="BO101" s="390"/>
      <c r="BP101" s="390"/>
      <c r="BQ101" s="390"/>
      <c r="BR101" s="390"/>
      <c r="BS101" s="390"/>
      <c r="BT101" s="390"/>
      <c r="BU101" s="390"/>
      <c r="BV101" s="390"/>
    </row>
    <row r="102" spans="63:74" x14ac:dyDescent="0.2">
      <c r="BK102" s="390"/>
      <c r="BL102" s="390"/>
      <c r="BM102" s="390"/>
      <c r="BN102" s="390"/>
      <c r="BO102" s="390"/>
      <c r="BP102" s="390"/>
      <c r="BQ102" s="390"/>
      <c r="BR102" s="390"/>
      <c r="BS102" s="390"/>
      <c r="BT102" s="390"/>
      <c r="BU102" s="390"/>
      <c r="BV102" s="390"/>
    </row>
    <row r="103" spans="63:74" x14ac:dyDescent="0.2">
      <c r="BK103" s="390"/>
      <c r="BL103" s="390"/>
      <c r="BM103" s="390"/>
      <c r="BN103" s="390"/>
      <c r="BO103" s="390"/>
      <c r="BP103" s="390"/>
      <c r="BQ103" s="390"/>
      <c r="BR103" s="390"/>
      <c r="BS103" s="390"/>
      <c r="BT103" s="390"/>
      <c r="BU103" s="390"/>
      <c r="BV103" s="390"/>
    </row>
    <row r="104" spans="63:74" x14ac:dyDescent="0.2">
      <c r="BK104" s="390"/>
      <c r="BL104" s="390"/>
      <c r="BM104" s="390"/>
      <c r="BN104" s="390"/>
      <c r="BO104" s="390"/>
      <c r="BP104" s="390"/>
      <c r="BQ104" s="390"/>
      <c r="BR104" s="390"/>
      <c r="BS104" s="390"/>
      <c r="BT104" s="390"/>
      <c r="BU104" s="390"/>
      <c r="BV104" s="390"/>
    </row>
    <row r="105" spans="63:74" x14ac:dyDescent="0.2">
      <c r="BK105" s="390"/>
      <c r="BL105" s="390"/>
      <c r="BM105" s="390"/>
      <c r="BN105" s="390"/>
      <c r="BO105" s="390"/>
      <c r="BP105" s="390"/>
      <c r="BQ105" s="390"/>
      <c r="BR105" s="390"/>
      <c r="BS105" s="390"/>
      <c r="BT105" s="390"/>
      <c r="BU105" s="390"/>
      <c r="BV105" s="390"/>
    </row>
    <row r="106" spans="63:74" x14ac:dyDescent="0.2">
      <c r="BK106" s="390"/>
      <c r="BL106" s="390"/>
      <c r="BM106" s="390"/>
      <c r="BN106" s="390"/>
      <c r="BO106" s="390"/>
      <c r="BP106" s="390"/>
      <c r="BQ106" s="390"/>
      <c r="BR106" s="390"/>
      <c r="BS106" s="390"/>
      <c r="BT106" s="390"/>
      <c r="BU106" s="390"/>
      <c r="BV106" s="390"/>
    </row>
    <row r="107" spans="63:74" x14ac:dyDescent="0.2">
      <c r="BK107" s="390"/>
      <c r="BL107" s="390"/>
      <c r="BM107" s="390"/>
      <c r="BN107" s="390"/>
      <c r="BO107" s="390"/>
      <c r="BP107" s="390"/>
      <c r="BQ107" s="390"/>
      <c r="BR107" s="390"/>
      <c r="BS107" s="390"/>
      <c r="BT107" s="390"/>
      <c r="BU107" s="390"/>
      <c r="BV107" s="390"/>
    </row>
    <row r="108" spans="63:74" x14ac:dyDescent="0.2">
      <c r="BK108" s="390"/>
      <c r="BL108" s="390"/>
      <c r="BM108" s="390"/>
      <c r="BN108" s="390"/>
      <c r="BO108" s="390"/>
      <c r="BP108" s="390"/>
      <c r="BQ108" s="390"/>
      <c r="BR108" s="390"/>
      <c r="BS108" s="390"/>
      <c r="BT108" s="390"/>
      <c r="BU108" s="390"/>
      <c r="BV108" s="390"/>
    </row>
    <row r="109" spans="63:74" x14ac:dyDescent="0.2">
      <c r="BK109" s="390"/>
      <c r="BL109" s="390"/>
      <c r="BM109" s="390"/>
      <c r="BN109" s="390"/>
      <c r="BO109" s="390"/>
      <c r="BP109" s="390"/>
      <c r="BQ109" s="390"/>
      <c r="BR109" s="390"/>
      <c r="BS109" s="390"/>
      <c r="BT109" s="390"/>
      <c r="BU109" s="390"/>
      <c r="BV109" s="390"/>
    </row>
    <row r="110" spans="63:74" x14ac:dyDescent="0.2">
      <c r="BK110" s="390"/>
      <c r="BL110" s="390"/>
      <c r="BM110" s="390"/>
      <c r="BN110" s="390"/>
      <c r="BO110" s="390"/>
      <c r="BP110" s="390"/>
      <c r="BQ110" s="390"/>
      <c r="BR110" s="390"/>
      <c r="BS110" s="390"/>
      <c r="BT110" s="390"/>
      <c r="BU110" s="390"/>
      <c r="BV110" s="390"/>
    </row>
    <row r="111" spans="63:74" x14ac:dyDescent="0.2">
      <c r="BK111" s="390"/>
      <c r="BL111" s="390"/>
      <c r="BM111" s="390"/>
      <c r="BN111" s="390"/>
      <c r="BO111" s="390"/>
      <c r="BP111" s="390"/>
      <c r="BQ111" s="390"/>
      <c r="BR111" s="390"/>
      <c r="BS111" s="390"/>
      <c r="BT111" s="390"/>
      <c r="BU111" s="390"/>
      <c r="BV111" s="390"/>
    </row>
    <row r="112" spans="63:74" x14ac:dyDescent="0.2">
      <c r="BK112" s="390"/>
      <c r="BL112" s="390"/>
      <c r="BM112" s="390"/>
      <c r="BN112" s="390"/>
      <c r="BO112" s="390"/>
      <c r="BP112" s="390"/>
      <c r="BQ112" s="390"/>
      <c r="BR112" s="390"/>
      <c r="BS112" s="390"/>
      <c r="BT112" s="390"/>
      <c r="BU112" s="390"/>
      <c r="BV112" s="390"/>
    </row>
    <row r="113" spans="63:74" x14ac:dyDescent="0.2">
      <c r="BK113" s="390"/>
      <c r="BL113" s="390"/>
      <c r="BM113" s="390"/>
      <c r="BN113" s="390"/>
      <c r="BO113" s="390"/>
      <c r="BP113" s="390"/>
      <c r="BQ113" s="390"/>
      <c r="BR113" s="390"/>
      <c r="BS113" s="390"/>
      <c r="BT113" s="390"/>
      <c r="BU113" s="390"/>
      <c r="BV113" s="390"/>
    </row>
    <row r="114" spans="63:74" x14ac:dyDescent="0.2">
      <c r="BK114" s="390"/>
      <c r="BL114" s="390"/>
      <c r="BM114" s="390"/>
      <c r="BN114" s="390"/>
      <c r="BO114" s="390"/>
      <c r="BP114" s="390"/>
      <c r="BQ114" s="390"/>
      <c r="BR114" s="390"/>
      <c r="BS114" s="390"/>
      <c r="BT114" s="390"/>
      <c r="BU114" s="390"/>
      <c r="BV114" s="390"/>
    </row>
    <row r="115" spans="63:74" x14ac:dyDescent="0.2">
      <c r="BK115" s="390"/>
      <c r="BL115" s="390"/>
      <c r="BM115" s="390"/>
      <c r="BN115" s="390"/>
      <c r="BO115" s="390"/>
      <c r="BP115" s="390"/>
      <c r="BQ115" s="390"/>
      <c r="BR115" s="390"/>
      <c r="BS115" s="390"/>
      <c r="BT115" s="390"/>
      <c r="BU115" s="390"/>
      <c r="BV115" s="390"/>
    </row>
    <row r="116" spans="63:74" x14ac:dyDescent="0.2">
      <c r="BK116" s="390"/>
      <c r="BL116" s="390"/>
      <c r="BM116" s="390"/>
      <c r="BN116" s="390"/>
      <c r="BO116" s="390"/>
      <c r="BP116" s="390"/>
      <c r="BQ116" s="390"/>
      <c r="BR116" s="390"/>
      <c r="BS116" s="390"/>
      <c r="BT116" s="390"/>
      <c r="BU116" s="390"/>
      <c r="BV116" s="390"/>
    </row>
    <row r="117" spans="63:74" x14ac:dyDescent="0.2">
      <c r="BK117" s="390"/>
      <c r="BL117" s="390"/>
      <c r="BM117" s="390"/>
      <c r="BN117" s="390"/>
      <c r="BO117" s="390"/>
      <c r="BP117" s="390"/>
      <c r="BQ117" s="390"/>
      <c r="BR117" s="390"/>
      <c r="BS117" s="390"/>
      <c r="BT117" s="390"/>
      <c r="BU117" s="390"/>
      <c r="BV117" s="390"/>
    </row>
    <row r="118" spans="63:74" x14ac:dyDescent="0.2">
      <c r="BK118" s="390"/>
      <c r="BL118" s="390"/>
      <c r="BM118" s="390"/>
      <c r="BN118" s="390"/>
      <c r="BO118" s="390"/>
      <c r="BP118" s="390"/>
      <c r="BQ118" s="390"/>
      <c r="BR118" s="390"/>
      <c r="BS118" s="390"/>
      <c r="BT118" s="390"/>
      <c r="BU118" s="390"/>
      <c r="BV118" s="390"/>
    </row>
    <row r="119" spans="63:74" x14ac:dyDescent="0.2">
      <c r="BK119" s="390"/>
      <c r="BL119" s="390"/>
      <c r="BM119" s="390"/>
      <c r="BN119" s="390"/>
      <c r="BO119" s="390"/>
      <c r="BP119" s="390"/>
      <c r="BQ119" s="390"/>
      <c r="BR119" s="390"/>
      <c r="BS119" s="390"/>
      <c r="BT119" s="390"/>
      <c r="BU119" s="390"/>
      <c r="BV119" s="390"/>
    </row>
    <row r="120" spans="63:74" x14ac:dyDescent="0.2">
      <c r="BK120" s="390"/>
      <c r="BL120" s="390"/>
      <c r="BM120" s="390"/>
      <c r="BN120" s="390"/>
      <c r="BO120" s="390"/>
      <c r="BP120" s="390"/>
      <c r="BQ120" s="390"/>
      <c r="BR120" s="390"/>
      <c r="BS120" s="390"/>
      <c r="BT120" s="390"/>
      <c r="BU120" s="390"/>
      <c r="BV120" s="390"/>
    </row>
    <row r="121" spans="63:74" x14ac:dyDescent="0.2">
      <c r="BK121" s="390"/>
      <c r="BL121" s="390"/>
      <c r="BM121" s="390"/>
      <c r="BN121" s="390"/>
      <c r="BO121" s="390"/>
      <c r="BP121" s="390"/>
      <c r="BQ121" s="390"/>
      <c r="BR121" s="390"/>
      <c r="BS121" s="390"/>
      <c r="BT121" s="390"/>
      <c r="BU121" s="390"/>
      <c r="BV121" s="390"/>
    </row>
    <row r="122" spans="63:74" x14ac:dyDescent="0.2">
      <c r="BK122" s="390"/>
      <c r="BL122" s="390"/>
      <c r="BM122" s="390"/>
      <c r="BN122" s="390"/>
      <c r="BO122" s="390"/>
      <c r="BP122" s="390"/>
      <c r="BQ122" s="390"/>
      <c r="BR122" s="390"/>
      <c r="BS122" s="390"/>
      <c r="BT122" s="390"/>
      <c r="BU122" s="390"/>
      <c r="BV122" s="390"/>
    </row>
    <row r="123" spans="63:74" x14ac:dyDescent="0.2">
      <c r="BK123" s="390"/>
      <c r="BL123" s="390"/>
      <c r="BM123" s="390"/>
      <c r="BN123" s="390"/>
      <c r="BO123" s="390"/>
      <c r="BP123" s="390"/>
      <c r="BQ123" s="390"/>
      <c r="BR123" s="390"/>
      <c r="BS123" s="390"/>
      <c r="BT123" s="390"/>
      <c r="BU123" s="390"/>
      <c r="BV123" s="390"/>
    </row>
    <row r="124" spans="63:74" x14ac:dyDescent="0.2">
      <c r="BK124" s="390"/>
      <c r="BL124" s="390"/>
      <c r="BM124" s="390"/>
      <c r="BN124" s="390"/>
      <c r="BO124" s="390"/>
      <c r="BP124" s="390"/>
      <c r="BQ124" s="390"/>
      <c r="BR124" s="390"/>
      <c r="BS124" s="390"/>
      <c r="BT124" s="390"/>
      <c r="BU124" s="390"/>
      <c r="BV124" s="390"/>
    </row>
    <row r="125" spans="63:74" x14ac:dyDescent="0.2">
      <c r="BK125" s="390"/>
      <c r="BL125" s="390"/>
      <c r="BM125" s="390"/>
      <c r="BN125" s="390"/>
      <c r="BO125" s="390"/>
      <c r="BP125" s="390"/>
      <c r="BQ125" s="390"/>
      <c r="BR125" s="390"/>
      <c r="BS125" s="390"/>
      <c r="BT125" s="390"/>
      <c r="BU125" s="390"/>
      <c r="BV125" s="390"/>
    </row>
    <row r="126" spans="63:74" x14ac:dyDescent="0.2">
      <c r="BK126" s="390"/>
      <c r="BL126" s="390"/>
      <c r="BM126" s="390"/>
      <c r="BN126" s="390"/>
      <c r="BO126" s="390"/>
      <c r="BP126" s="390"/>
      <c r="BQ126" s="390"/>
      <c r="BR126" s="390"/>
      <c r="BS126" s="390"/>
      <c r="BT126" s="390"/>
      <c r="BU126" s="390"/>
      <c r="BV126" s="390"/>
    </row>
    <row r="127" spans="63:74" x14ac:dyDescent="0.2">
      <c r="BK127" s="390"/>
      <c r="BL127" s="390"/>
      <c r="BM127" s="390"/>
      <c r="BN127" s="390"/>
      <c r="BO127" s="390"/>
      <c r="BP127" s="390"/>
      <c r="BQ127" s="390"/>
      <c r="BR127" s="390"/>
      <c r="BS127" s="390"/>
      <c r="BT127" s="390"/>
      <c r="BU127" s="390"/>
      <c r="BV127" s="390"/>
    </row>
    <row r="128" spans="63:74" x14ac:dyDescent="0.2">
      <c r="BK128" s="390"/>
      <c r="BL128" s="390"/>
      <c r="BM128" s="390"/>
      <c r="BN128" s="390"/>
      <c r="BO128" s="390"/>
      <c r="BP128" s="390"/>
      <c r="BQ128" s="390"/>
      <c r="BR128" s="390"/>
      <c r="BS128" s="390"/>
      <c r="BT128" s="390"/>
      <c r="BU128" s="390"/>
      <c r="BV128" s="390"/>
    </row>
    <row r="129" spans="63:74" x14ac:dyDescent="0.2">
      <c r="BK129" s="390"/>
      <c r="BL129" s="390"/>
      <c r="BM129" s="390"/>
      <c r="BN129" s="390"/>
      <c r="BO129" s="390"/>
      <c r="BP129" s="390"/>
      <c r="BQ129" s="390"/>
      <c r="BR129" s="390"/>
      <c r="BS129" s="390"/>
      <c r="BT129" s="390"/>
      <c r="BU129" s="390"/>
      <c r="BV129" s="390"/>
    </row>
    <row r="130" spans="63:74" x14ac:dyDescent="0.2">
      <c r="BK130" s="390"/>
      <c r="BL130" s="390"/>
      <c r="BM130" s="390"/>
      <c r="BN130" s="390"/>
      <c r="BO130" s="390"/>
      <c r="BP130" s="390"/>
      <c r="BQ130" s="390"/>
      <c r="BR130" s="390"/>
      <c r="BS130" s="390"/>
      <c r="BT130" s="390"/>
      <c r="BU130" s="390"/>
      <c r="BV130" s="390"/>
    </row>
    <row r="131" spans="63:74" x14ac:dyDescent="0.2">
      <c r="BK131" s="390"/>
      <c r="BL131" s="390"/>
      <c r="BM131" s="390"/>
      <c r="BN131" s="390"/>
      <c r="BO131" s="390"/>
      <c r="BP131" s="390"/>
      <c r="BQ131" s="390"/>
      <c r="BR131" s="390"/>
      <c r="BS131" s="390"/>
      <c r="BT131" s="390"/>
      <c r="BU131" s="390"/>
      <c r="BV131" s="390"/>
    </row>
    <row r="132" spans="63:74" x14ac:dyDescent="0.2">
      <c r="BK132" s="390"/>
      <c r="BL132" s="390"/>
      <c r="BM132" s="390"/>
      <c r="BN132" s="390"/>
      <c r="BO132" s="390"/>
      <c r="BP132" s="390"/>
      <c r="BQ132" s="390"/>
      <c r="BR132" s="390"/>
      <c r="BS132" s="390"/>
      <c r="BT132" s="390"/>
      <c r="BU132" s="390"/>
      <c r="BV132" s="390"/>
    </row>
    <row r="133" spans="63:74" x14ac:dyDescent="0.2">
      <c r="BK133" s="390"/>
      <c r="BL133" s="390"/>
      <c r="BM133" s="390"/>
      <c r="BN133" s="390"/>
      <c r="BO133" s="390"/>
      <c r="BP133" s="390"/>
      <c r="BQ133" s="390"/>
      <c r="BR133" s="390"/>
      <c r="BS133" s="390"/>
      <c r="BT133" s="390"/>
      <c r="BU133" s="390"/>
      <c r="BV133" s="390"/>
    </row>
    <row r="134" spans="63:74" x14ac:dyDescent="0.2">
      <c r="BK134" s="390"/>
      <c r="BL134" s="390"/>
      <c r="BM134" s="390"/>
      <c r="BN134" s="390"/>
      <c r="BO134" s="390"/>
      <c r="BP134" s="390"/>
      <c r="BQ134" s="390"/>
      <c r="BR134" s="390"/>
      <c r="BS134" s="390"/>
      <c r="BT134" s="390"/>
      <c r="BU134" s="390"/>
      <c r="BV134" s="390"/>
    </row>
    <row r="135" spans="63:74" x14ac:dyDescent="0.2">
      <c r="BK135" s="390"/>
      <c r="BL135" s="390"/>
      <c r="BM135" s="390"/>
      <c r="BN135" s="390"/>
      <c r="BO135" s="390"/>
      <c r="BP135" s="390"/>
      <c r="BQ135" s="390"/>
      <c r="BR135" s="390"/>
      <c r="BS135" s="390"/>
      <c r="BT135" s="390"/>
      <c r="BU135" s="390"/>
      <c r="BV135" s="390"/>
    </row>
    <row r="136" spans="63:74" x14ac:dyDescent="0.2">
      <c r="BK136" s="390"/>
      <c r="BL136" s="390"/>
      <c r="BM136" s="390"/>
      <c r="BN136" s="390"/>
      <c r="BO136" s="390"/>
      <c r="BP136" s="390"/>
      <c r="BQ136" s="390"/>
      <c r="BR136" s="390"/>
      <c r="BS136" s="390"/>
      <c r="BT136" s="390"/>
      <c r="BU136" s="390"/>
      <c r="BV136" s="390"/>
    </row>
    <row r="137" spans="63:74" x14ac:dyDescent="0.2">
      <c r="BK137" s="390"/>
      <c r="BL137" s="390"/>
      <c r="BM137" s="390"/>
      <c r="BN137" s="390"/>
      <c r="BO137" s="390"/>
      <c r="BP137" s="390"/>
      <c r="BQ137" s="390"/>
      <c r="BR137" s="390"/>
      <c r="BS137" s="390"/>
      <c r="BT137" s="390"/>
      <c r="BU137" s="390"/>
      <c r="BV137" s="390"/>
    </row>
    <row r="138" spans="63:74" x14ac:dyDescent="0.2">
      <c r="BK138" s="390"/>
      <c r="BL138" s="390"/>
      <c r="BM138" s="390"/>
      <c r="BN138" s="390"/>
      <c r="BO138" s="390"/>
      <c r="BP138" s="390"/>
      <c r="BQ138" s="390"/>
      <c r="BR138" s="390"/>
      <c r="BS138" s="390"/>
      <c r="BT138" s="390"/>
      <c r="BU138" s="390"/>
      <c r="BV138" s="390"/>
    </row>
    <row r="139" spans="63:74" x14ac:dyDescent="0.2">
      <c r="BK139" s="390"/>
      <c r="BL139" s="390"/>
      <c r="BM139" s="390"/>
      <c r="BN139" s="390"/>
      <c r="BO139" s="390"/>
      <c r="BP139" s="390"/>
      <c r="BQ139" s="390"/>
      <c r="BR139" s="390"/>
      <c r="BS139" s="390"/>
      <c r="BT139" s="390"/>
      <c r="BU139" s="390"/>
      <c r="BV139" s="390"/>
    </row>
    <row r="140" spans="63:74" x14ac:dyDescent="0.2">
      <c r="BK140" s="390"/>
      <c r="BL140" s="390"/>
      <c r="BM140" s="390"/>
      <c r="BN140" s="390"/>
      <c r="BO140" s="390"/>
      <c r="BP140" s="390"/>
      <c r="BQ140" s="390"/>
      <c r="BR140" s="390"/>
      <c r="BS140" s="390"/>
      <c r="BT140" s="390"/>
      <c r="BU140" s="390"/>
      <c r="BV140" s="390"/>
    </row>
    <row r="141" spans="63:74" x14ac:dyDescent="0.2">
      <c r="BK141" s="390"/>
      <c r="BL141" s="390"/>
      <c r="BM141" s="390"/>
      <c r="BN141" s="390"/>
      <c r="BO141" s="390"/>
      <c r="BP141" s="390"/>
      <c r="BQ141" s="390"/>
      <c r="BR141" s="390"/>
      <c r="BS141" s="390"/>
      <c r="BT141" s="390"/>
      <c r="BU141" s="390"/>
      <c r="BV141" s="390"/>
    </row>
    <row r="142" spans="63:74" x14ac:dyDescent="0.2">
      <c r="BK142" s="390"/>
      <c r="BL142" s="390"/>
      <c r="BM142" s="390"/>
      <c r="BN142" s="390"/>
      <c r="BO142" s="390"/>
      <c r="BP142" s="390"/>
      <c r="BQ142" s="390"/>
      <c r="BR142" s="390"/>
      <c r="BS142" s="390"/>
      <c r="BT142" s="390"/>
      <c r="BU142" s="390"/>
      <c r="BV142" s="390"/>
    </row>
    <row r="143" spans="63:74" x14ac:dyDescent="0.2">
      <c r="BK143" s="390"/>
      <c r="BL143" s="390"/>
      <c r="BM143" s="390"/>
      <c r="BN143" s="390"/>
      <c r="BO143" s="390"/>
      <c r="BP143" s="390"/>
      <c r="BQ143" s="390"/>
      <c r="BR143" s="390"/>
      <c r="BS143" s="390"/>
      <c r="BT143" s="390"/>
      <c r="BU143" s="390"/>
      <c r="BV143" s="390"/>
    </row>
    <row r="144" spans="63:74" x14ac:dyDescent="0.2">
      <c r="BK144" s="390"/>
      <c r="BL144" s="390"/>
      <c r="BM144" s="390"/>
      <c r="BN144" s="390"/>
      <c r="BO144" s="390"/>
      <c r="BP144" s="390"/>
      <c r="BQ144" s="390"/>
      <c r="BR144" s="390"/>
      <c r="BS144" s="390"/>
      <c r="BT144" s="390"/>
      <c r="BU144" s="390"/>
      <c r="BV144" s="390"/>
    </row>
    <row r="145" spans="63:74" x14ac:dyDescent="0.2">
      <c r="BK145" s="390"/>
      <c r="BL145" s="390"/>
      <c r="BM145" s="390"/>
      <c r="BN145" s="390"/>
      <c r="BO145" s="390"/>
      <c r="BP145" s="390"/>
      <c r="BQ145" s="390"/>
      <c r="BR145" s="390"/>
      <c r="BS145" s="390"/>
      <c r="BT145" s="390"/>
      <c r="BU145" s="390"/>
      <c r="BV145" s="390"/>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88"/>
      <c r="AZ178" s="388"/>
      <c r="BA178" s="388"/>
      <c r="BB178" s="388"/>
      <c r="BC178" s="388"/>
      <c r="BD178" s="82"/>
      <c r="BE178" s="82"/>
      <c r="BF178" s="82"/>
      <c r="BG178" s="388"/>
      <c r="BH178" s="388"/>
      <c r="BI178" s="388"/>
      <c r="BJ178" s="388"/>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88"/>
      <c r="AZ179" s="388"/>
      <c r="BA179" s="388"/>
      <c r="BB179" s="388"/>
      <c r="BC179" s="388"/>
      <c r="BD179" s="82"/>
      <c r="BE179" s="82"/>
      <c r="BF179" s="82"/>
      <c r="BG179" s="388"/>
      <c r="BH179" s="388"/>
      <c r="BI179" s="388"/>
      <c r="BJ179" s="388"/>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88"/>
      <c r="AZ180" s="388"/>
      <c r="BA180" s="388"/>
      <c r="BB180" s="388"/>
      <c r="BC180" s="388"/>
      <c r="BD180" s="82"/>
      <c r="BE180" s="82"/>
      <c r="BF180" s="82"/>
      <c r="BG180" s="388"/>
      <c r="BH180" s="388"/>
      <c r="BI180" s="388"/>
      <c r="BJ180" s="388"/>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88"/>
      <c r="AZ181" s="388"/>
      <c r="BA181" s="388"/>
      <c r="BB181" s="388"/>
      <c r="BC181" s="388"/>
      <c r="BD181" s="82"/>
      <c r="BE181" s="82"/>
      <c r="BF181" s="82"/>
      <c r="BG181" s="388"/>
      <c r="BH181" s="388"/>
      <c r="BI181" s="388"/>
      <c r="BJ181" s="388"/>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88"/>
      <c r="AZ182" s="388"/>
      <c r="BA182" s="388"/>
      <c r="BB182" s="388"/>
      <c r="BC182" s="388"/>
      <c r="BD182" s="82"/>
      <c r="BE182" s="82"/>
      <c r="BF182" s="82"/>
      <c r="BG182" s="388"/>
      <c r="BH182" s="388"/>
      <c r="BI182" s="388"/>
      <c r="BJ182" s="388"/>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522"/>
      <c r="AZ183" s="522"/>
      <c r="BA183" s="522"/>
      <c r="BB183" s="522"/>
      <c r="BC183" s="522"/>
      <c r="BD183" s="650"/>
      <c r="BE183" s="650"/>
      <c r="BF183" s="650"/>
      <c r="BG183" s="522"/>
      <c r="BH183" s="522"/>
      <c r="BI183" s="522"/>
      <c r="BJ183" s="522"/>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88"/>
      <c r="AZ184" s="388"/>
      <c r="BA184" s="388"/>
      <c r="BB184" s="388"/>
      <c r="BC184" s="388"/>
      <c r="BD184" s="82"/>
      <c r="BE184" s="82"/>
      <c r="BF184" s="82"/>
      <c r="BG184" s="388"/>
      <c r="BH184" s="388"/>
      <c r="BI184" s="388"/>
      <c r="BJ184" s="388"/>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88"/>
      <c r="AZ185" s="388"/>
      <c r="BA185" s="388"/>
      <c r="BB185" s="388"/>
      <c r="BC185" s="388"/>
      <c r="BD185" s="82"/>
      <c r="BE185" s="82"/>
      <c r="BF185" s="82"/>
      <c r="BG185" s="388"/>
      <c r="BH185" s="388"/>
      <c r="BI185" s="388"/>
      <c r="BJ185" s="388"/>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88"/>
      <c r="AZ186" s="388"/>
      <c r="BA186" s="388"/>
      <c r="BB186" s="388"/>
      <c r="BC186" s="388"/>
      <c r="BD186" s="82"/>
      <c r="BE186" s="82"/>
      <c r="BF186" s="82"/>
      <c r="BG186" s="388"/>
      <c r="BH186" s="388"/>
      <c r="BI186" s="388"/>
      <c r="BJ186" s="388"/>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88"/>
      <c r="AZ187" s="388"/>
      <c r="BA187" s="388"/>
      <c r="BB187" s="388"/>
      <c r="BC187" s="388"/>
      <c r="BD187" s="82"/>
      <c r="BE187" s="82"/>
      <c r="BF187" s="82"/>
      <c r="BG187" s="388"/>
      <c r="BH187" s="388"/>
      <c r="BI187" s="388"/>
      <c r="BJ187" s="388"/>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8">
    <mergeCell ref="AY3:BJ3"/>
    <mergeCell ref="BK3:BV3"/>
    <mergeCell ref="B1:AL1"/>
    <mergeCell ref="C3:N3"/>
    <mergeCell ref="O3:Z3"/>
    <mergeCell ref="AA3:AL3"/>
    <mergeCell ref="A1:A2"/>
    <mergeCell ref="AM3:AX3"/>
    <mergeCell ref="B48:Q48"/>
    <mergeCell ref="B49:Q49"/>
    <mergeCell ref="B44:Q44"/>
    <mergeCell ref="B45:Q45"/>
    <mergeCell ref="B46:Q46"/>
    <mergeCell ref="B47:Q47"/>
    <mergeCell ref="B40:Q40"/>
    <mergeCell ref="B41:Q41"/>
    <mergeCell ref="B43:Q43"/>
    <mergeCell ref="B42:Q42"/>
  </mergeCells>
  <phoneticPr fontId="6" type="noConversion"/>
  <conditionalFormatting sqref="C46:P46">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N5" activePane="bottomRight" state="frozen"/>
      <selection activeCell="BF63" sqref="BF63"/>
      <selection pane="topRight" activeCell="BF63" sqref="BF63"/>
      <selection pane="bottomLeft" activeCell="BF63" sqref="BF63"/>
      <selection pane="bottomRight" activeCell="BG46" sqref="BG46"/>
    </sheetView>
  </sheetViews>
  <sheetFormatPr defaultColWidth="9.5703125" defaultRowHeight="11.25" x14ac:dyDescent="0.2"/>
  <cols>
    <col min="1" max="1" width="12.5703125" style="6" customWidth="1"/>
    <col min="2" max="2" width="20" style="6" customWidth="1"/>
    <col min="3" max="50" width="6.5703125" style="6" customWidth="1"/>
    <col min="51" max="55" width="6.5703125" style="386" customWidth="1"/>
    <col min="56" max="59" width="6.5703125" style="651" customWidth="1"/>
    <col min="60" max="62" width="6.5703125" style="386" customWidth="1"/>
    <col min="63" max="74" width="6.5703125" style="6" customWidth="1"/>
    <col min="75" max="16384" width="9.5703125" style="6"/>
  </cols>
  <sheetData>
    <row r="1" spans="1:74" ht="13.35" customHeight="1" x14ac:dyDescent="0.2">
      <c r="A1" s="792" t="s">
        <v>817</v>
      </c>
      <c r="B1" s="840" t="s">
        <v>134</v>
      </c>
      <c r="C1" s="800"/>
      <c r="D1" s="800"/>
      <c r="E1" s="800"/>
      <c r="F1" s="800"/>
      <c r="G1" s="800"/>
      <c r="H1" s="800"/>
      <c r="I1" s="800"/>
      <c r="J1" s="800"/>
      <c r="K1" s="800"/>
      <c r="L1" s="800"/>
      <c r="M1" s="800"/>
      <c r="N1" s="800"/>
      <c r="O1" s="800"/>
      <c r="P1" s="800"/>
      <c r="Q1" s="800"/>
      <c r="R1" s="800"/>
      <c r="S1" s="800"/>
      <c r="T1" s="800"/>
      <c r="U1" s="800"/>
      <c r="V1" s="800"/>
      <c r="W1" s="800"/>
      <c r="X1" s="800"/>
      <c r="Y1" s="800"/>
      <c r="Z1" s="800"/>
      <c r="AA1" s="800"/>
      <c r="AB1" s="800"/>
      <c r="AC1" s="800"/>
      <c r="AD1" s="800"/>
      <c r="AE1" s="800"/>
      <c r="AF1" s="800"/>
      <c r="AG1" s="800"/>
      <c r="AH1" s="800"/>
      <c r="AI1" s="800"/>
      <c r="AJ1" s="800"/>
      <c r="AK1" s="800"/>
      <c r="AL1" s="800"/>
      <c r="AM1" s="85"/>
    </row>
    <row r="2" spans="1:74" s="72" customFormat="1" ht="12.75" x14ac:dyDescent="0.2">
      <c r="A2" s="793"/>
      <c r="B2" s="532" t="str">
        <f>"U.S. Energy Information Administration  |  Short-Term Energy Outlook  - "&amp;Dates!D1</f>
        <v>U.S. Energy Information Administration  |  Short-Term Energy Outlook  - February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1"/>
      <c r="AY2" s="390"/>
      <c r="AZ2" s="390"/>
      <c r="BA2" s="390"/>
      <c r="BB2" s="390"/>
      <c r="BC2" s="390"/>
      <c r="BD2" s="646"/>
      <c r="BE2" s="646"/>
      <c r="BF2" s="646"/>
      <c r="BG2" s="646"/>
      <c r="BH2" s="390"/>
      <c r="BI2" s="390"/>
      <c r="BJ2" s="390"/>
    </row>
    <row r="3" spans="1:74" s="12" customFormat="1" ht="12.75" x14ac:dyDescent="0.2">
      <c r="A3" s="14"/>
      <c r="B3" s="15"/>
      <c r="C3" s="801">
        <f>Dates!D3</f>
        <v>2016</v>
      </c>
      <c r="D3" s="797"/>
      <c r="E3" s="797"/>
      <c r="F3" s="797"/>
      <c r="G3" s="797"/>
      <c r="H3" s="797"/>
      <c r="I3" s="797"/>
      <c r="J3" s="797"/>
      <c r="K3" s="797"/>
      <c r="L3" s="797"/>
      <c r="M3" s="797"/>
      <c r="N3" s="798"/>
      <c r="O3" s="801">
        <f>C3+1</f>
        <v>2017</v>
      </c>
      <c r="P3" s="802"/>
      <c r="Q3" s="802"/>
      <c r="R3" s="802"/>
      <c r="S3" s="802"/>
      <c r="T3" s="802"/>
      <c r="U3" s="802"/>
      <c r="V3" s="802"/>
      <c r="W3" s="802"/>
      <c r="X3" s="797"/>
      <c r="Y3" s="797"/>
      <c r="Z3" s="798"/>
      <c r="AA3" s="794">
        <f>O3+1</f>
        <v>2018</v>
      </c>
      <c r="AB3" s="797"/>
      <c r="AC3" s="797"/>
      <c r="AD3" s="797"/>
      <c r="AE3" s="797"/>
      <c r="AF3" s="797"/>
      <c r="AG3" s="797"/>
      <c r="AH3" s="797"/>
      <c r="AI3" s="797"/>
      <c r="AJ3" s="797"/>
      <c r="AK3" s="797"/>
      <c r="AL3" s="798"/>
      <c r="AM3" s="794">
        <f>AA3+1</f>
        <v>2019</v>
      </c>
      <c r="AN3" s="797"/>
      <c r="AO3" s="797"/>
      <c r="AP3" s="797"/>
      <c r="AQ3" s="797"/>
      <c r="AR3" s="797"/>
      <c r="AS3" s="797"/>
      <c r="AT3" s="797"/>
      <c r="AU3" s="797"/>
      <c r="AV3" s="797"/>
      <c r="AW3" s="797"/>
      <c r="AX3" s="798"/>
      <c r="AY3" s="794">
        <f>AM3+1</f>
        <v>2020</v>
      </c>
      <c r="AZ3" s="795"/>
      <c r="BA3" s="795"/>
      <c r="BB3" s="795"/>
      <c r="BC3" s="795"/>
      <c r="BD3" s="795"/>
      <c r="BE3" s="795"/>
      <c r="BF3" s="795"/>
      <c r="BG3" s="795"/>
      <c r="BH3" s="795"/>
      <c r="BI3" s="795"/>
      <c r="BJ3" s="796"/>
      <c r="BK3" s="794">
        <f>AY3+1</f>
        <v>2021</v>
      </c>
      <c r="BL3" s="797"/>
      <c r="BM3" s="797"/>
      <c r="BN3" s="797"/>
      <c r="BO3" s="797"/>
      <c r="BP3" s="797"/>
      <c r="BQ3" s="797"/>
      <c r="BR3" s="797"/>
      <c r="BS3" s="797"/>
      <c r="BT3" s="797"/>
      <c r="BU3" s="797"/>
      <c r="BV3" s="798"/>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84"/>
      <c r="B5" s="86" t="s">
        <v>94</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19"/>
      <c r="AZ5" s="419"/>
      <c r="BA5" s="419"/>
      <c r="BB5" s="419"/>
      <c r="BC5" s="419"/>
      <c r="BD5" s="87"/>
      <c r="BE5" s="87"/>
      <c r="BF5" s="87"/>
      <c r="BG5" s="87"/>
      <c r="BH5" s="87"/>
      <c r="BI5" s="87"/>
      <c r="BJ5" s="419"/>
      <c r="BK5" s="419"/>
      <c r="BL5" s="419"/>
      <c r="BM5" s="419"/>
      <c r="BN5" s="419"/>
      <c r="BO5" s="419"/>
      <c r="BP5" s="419"/>
      <c r="BQ5" s="419"/>
      <c r="BR5" s="419"/>
      <c r="BS5" s="419"/>
      <c r="BT5" s="419"/>
      <c r="BU5" s="419"/>
      <c r="BV5" s="419"/>
    </row>
    <row r="6" spans="1:74" ht="11.1" customHeight="1" x14ac:dyDescent="0.2">
      <c r="A6" s="84" t="s">
        <v>755</v>
      </c>
      <c r="B6" s="188" t="s">
        <v>8</v>
      </c>
      <c r="C6" s="213">
        <v>2.3720370000000002</v>
      </c>
      <c r="D6" s="213">
        <v>2.0665710000000002</v>
      </c>
      <c r="E6" s="213">
        <v>1.7964310000000001</v>
      </c>
      <c r="F6" s="213">
        <v>1.991763</v>
      </c>
      <c r="G6" s="213">
        <v>1.996958</v>
      </c>
      <c r="H6" s="213">
        <v>2.6878929999999999</v>
      </c>
      <c r="I6" s="213">
        <v>2.9320580000000001</v>
      </c>
      <c r="J6" s="213">
        <v>2.9320580000000001</v>
      </c>
      <c r="K6" s="213">
        <v>3.1086879999999999</v>
      </c>
      <c r="L6" s="213">
        <v>3.0931030000000002</v>
      </c>
      <c r="M6" s="213">
        <v>2.6473719999999998</v>
      </c>
      <c r="N6" s="213">
        <v>3.7310490000000001</v>
      </c>
      <c r="O6" s="213">
        <v>3.4262480000000002</v>
      </c>
      <c r="P6" s="213">
        <v>2.9575239999999998</v>
      </c>
      <c r="Q6" s="213">
        <v>2.9865599999999999</v>
      </c>
      <c r="R6" s="213">
        <v>3.2178110000000002</v>
      </c>
      <c r="S6" s="213">
        <v>3.2665500000000001</v>
      </c>
      <c r="T6" s="213">
        <v>3.0850749999999998</v>
      </c>
      <c r="U6" s="213">
        <v>3.094408</v>
      </c>
      <c r="V6" s="213">
        <v>3.0072999999999999</v>
      </c>
      <c r="W6" s="213">
        <v>3.086112</v>
      </c>
      <c r="X6" s="213">
        <v>2.9855230000000001</v>
      </c>
      <c r="Y6" s="213">
        <v>3.125518</v>
      </c>
      <c r="Z6" s="213">
        <v>2.9253770000000001</v>
      </c>
      <c r="AA6" s="213">
        <v>3.8302200000000002</v>
      </c>
      <c r="AB6" s="213">
        <v>2.7714599999999998</v>
      </c>
      <c r="AC6" s="213">
        <v>2.795334</v>
      </c>
      <c r="AD6" s="213">
        <v>2.9022480000000002</v>
      </c>
      <c r="AE6" s="213">
        <v>2.9064000000000001</v>
      </c>
      <c r="AF6" s="213">
        <v>3.0797460000000001</v>
      </c>
      <c r="AG6" s="213">
        <v>2.9406539999999999</v>
      </c>
      <c r="AH6" s="213">
        <v>3.073518</v>
      </c>
      <c r="AI6" s="213">
        <v>3.1088100000000001</v>
      </c>
      <c r="AJ6" s="213">
        <v>3.4004880000000002</v>
      </c>
      <c r="AK6" s="213">
        <v>4.2464579999999996</v>
      </c>
      <c r="AL6" s="213">
        <v>4.1945579999999998</v>
      </c>
      <c r="AM6" s="213">
        <v>3.2271420000000002</v>
      </c>
      <c r="AN6" s="213">
        <v>2.7932579999999998</v>
      </c>
      <c r="AO6" s="213">
        <v>3.0600239999999999</v>
      </c>
      <c r="AP6" s="213">
        <v>2.7475860000000001</v>
      </c>
      <c r="AQ6" s="213">
        <v>2.7382439999999999</v>
      </c>
      <c r="AR6" s="213">
        <v>2.4901620000000002</v>
      </c>
      <c r="AS6" s="213">
        <v>2.455908</v>
      </c>
      <c r="AT6" s="213">
        <v>2.3053979999999998</v>
      </c>
      <c r="AU6" s="213">
        <v>2.6562420000000002</v>
      </c>
      <c r="AV6" s="213">
        <v>2.419578</v>
      </c>
      <c r="AW6" s="213">
        <v>2.7538140000000002</v>
      </c>
      <c r="AX6" s="213">
        <v>2.3033220000000001</v>
      </c>
      <c r="AY6" s="213">
        <v>2.0967600000000002</v>
      </c>
      <c r="AZ6" s="351">
        <v>2.0137200000000002</v>
      </c>
      <c r="BA6" s="351">
        <v>2.042805</v>
      </c>
      <c r="BB6" s="351">
        <v>2.0725259999999999</v>
      </c>
      <c r="BC6" s="351">
        <v>2.0926870000000002</v>
      </c>
      <c r="BD6" s="351">
        <v>2.3309850000000001</v>
      </c>
      <c r="BE6" s="351">
        <v>2.485493</v>
      </c>
      <c r="BF6" s="351">
        <v>2.4830000000000001</v>
      </c>
      <c r="BG6" s="351">
        <v>2.3666800000000001</v>
      </c>
      <c r="BH6" s="351">
        <v>2.4071769999999999</v>
      </c>
      <c r="BI6" s="351">
        <v>2.5002740000000001</v>
      </c>
      <c r="BJ6" s="351">
        <v>2.63503</v>
      </c>
      <c r="BK6" s="351">
        <v>2.7800910000000001</v>
      </c>
      <c r="BL6" s="351">
        <v>2.7593350000000001</v>
      </c>
      <c r="BM6" s="351">
        <v>2.7080320000000002</v>
      </c>
      <c r="BN6" s="351">
        <v>2.51193</v>
      </c>
      <c r="BO6" s="351">
        <v>2.5229680000000001</v>
      </c>
      <c r="BP6" s="351">
        <v>2.544708</v>
      </c>
      <c r="BQ6" s="351">
        <v>2.5684710000000002</v>
      </c>
      <c r="BR6" s="351">
        <v>2.5625939999999998</v>
      </c>
      <c r="BS6" s="351">
        <v>2.544867</v>
      </c>
      <c r="BT6" s="351">
        <v>2.5686680000000002</v>
      </c>
      <c r="BU6" s="351">
        <v>2.6532990000000001</v>
      </c>
      <c r="BV6" s="351">
        <v>2.7705259999999998</v>
      </c>
    </row>
    <row r="7" spans="1:74" ht="11.1" customHeight="1" x14ac:dyDescent="0.2">
      <c r="A7" s="84"/>
      <c r="B7" s="88" t="s">
        <v>1052</v>
      </c>
      <c r="C7" s="229"/>
      <c r="D7" s="229"/>
      <c r="E7" s="229"/>
      <c r="F7" s="229"/>
      <c r="G7" s="229"/>
      <c r="H7" s="229"/>
      <c r="I7" s="229"/>
      <c r="J7" s="229"/>
      <c r="K7" s="229"/>
      <c r="L7" s="229"/>
      <c r="M7" s="229"/>
      <c r="N7" s="229"/>
      <c r="O7" s="229"/>
      <c r="P7" s="229"/>
      <c r="Q7" s="229"/>
      <c r="R7" s="229"/>
      <c r="S7" s="229"/>
      <c r="T7" s="229"/>
      <c r="U7" s="229"/>
      <c r="V7" s="229"/>
      <c r="W7" s="229"/>
      <c r="X7" s="229"/>
      <c r="Y7" s="229"/>
      <c r="Z7" s="229"/>
      <c r="AA7" s="229"/>
      <c r="AB7" s="229"/>
      <c r="AC7" s="229"/>
      <c r="AD7" s="229"/>
      <c r="AE7" s="229"/>
      <c r="AF7" s="229"/>
      <c r="AG7" s="229"/>
      <c r="AH7" s="229"/>
      <c r="AI7" s="229"/>
      <c r="AJ7" s="229"/>
      <c r="AK7" s="229"/>
      <c r="AL7" s="229"/>
      <c r="AM7" s="229"/>
      <c r="AN7" s="229"/>
      <c r="AO7" s="229"/>
      <c r="AP7" s="229"/>
      <c r="AQ7" s="229"/>
      <c r="AR7" s="229"/>
      <c r="AS7" s="229"/>
      <c r="AT7" s="229"/>
      <c r="AU7" s="229"/>
      <c r="AV7" s="229"/>
      <c r="AW7" s="229"/>
      <c r="AX7" s="229"/>
      <c r="AY7" s="229"/>
      <c r="AZ7" s="383"/>
      <c r="BA7" s="383"/>
      <c r="BB7" s="383"/>
      <c r="BC7" s="383"/>
      <c r="BD7" s="383"/>
      <c r="BE7" s="383"/>
      <c r="BF7" s="383"/>
      <c r="BG7" s="383"/>
      <c r="BH7" s="383"/>
      <c r="BI7" s="383"/>
      <c r="BJ7" s="383"/>
      <c r="BK7" s="383"/>
      <c r="BL7" s="383"/>
      <c r="BM7" s="383"/>
      <c r="BN7" s="383"/>
      <c r="BO7" s="383"/>
      <c r="BP7" s="383"/>
      <c r="BQ7" s="383"/>
      <c r="BR7" s="383"/>
      <c r="BS7" s="383"/>
      <c r="BT7" s="383"/>
      <c r="BU7" s="383"/>
      <c r="BV7" s="383"/>
    </row>
    <row r="8" spans="1:74" ht="11.1" customHeight="1" x14ac:dyDescent="0.2">
      <c r="A8" s="84" t="s">
        <v>668</v>
      </c>
      <c r="B8" s="189" t="s">
        <v>447</v>
      </c>
      <c r="C8" s="213">
        <v>11.708628060000001</v>
      </c>
      <c r="D8" s="213">
        <v>11.729880100000001</v>
      </c>
      <c r="E8" s="213">
        <v>11.76674375</v>
      </c>
      <c r="F8" s="213">
        <v>12.32954595</v>
      </c>
      <c r="G8" s="213">
        <v>13.295388129999999</v>
      </c>
      <c r="H8" s="213">
        <v>15.177822839999999</v>
      </c>
      <c r="I8" s="213">
        <v>17.155360179999999</v>
      </c>
      <c r="J8" s="213">
        <v>18.303130899999999</v>
      </c>
      <c r="K8" s="213">
        <v>17.767641040000001</v>
      </c>
      <c r="L8" s="213">
        <v>15.055882690000001</v>
      </c>
      <c r="M8" s="213">
        <v>13.45701547</v>
      </c>
      <c r="N8" s="213">
        <v>12.83137762</v>
      </c>
      <c r="O8" s="213">
        <v>12.76872618</v>
      </c>
      <c r="P8" s="213">
        <v>13.107236820000001</v>
      </c>
      <c r="Q8" s="213">
        <v>12.73868764</v>
      </c>
      <c r="R8" s="213">
        <v>13.336267380000001</v>
      </c>
      <c r="S8" s="213">
        <v>14.51441114</v>
      </c>
      <c r="T8" s="213">
        <v>15.318883469999999</v>
      </c>
      <c r="U8" s="213">
        <v>17.860130439999999</v>
      </c>
      <c r="V8" s="213">
        <v>18.561951709999999</v>
      </c>
      <c r="W8" s="213">
        <v>17.905836950000001</v>
      </c>
      <c r="X8" s="213">
        <v>15.199058689999999</v>
      </c>
      <c r="Y8" s="213">
        <v>13.38193791</v>
      </c>
      <c r="Z8" s="213">
        <v>13.40248729</v>
      </c>
      <c r="AA8" s="213">
        <v>13.55757296</v>
      </c>
      <c r="AB8" s="213">
        <v>15.14397434</v>
      </c>
      <c r="AC8" s="213">
        <v>14.874174139999999</v>
      </c>
      <c r="AD8" s="213">
        <v>16.26639583</v>
      </c>
      <c r="AE8" s="213">
        <v>16.763194810000002</v>
      </c>
      <c r="AF8" s="213">
        <v>17.114342019999999</v>
      </c>
      <c r="AG8" s="213">
        <v>18.662701129999999</v>
      </c>
      <c r="AH8" s="213">
        <v>19.6873416</v>
      </c>
      <c r="AI8" s="213">
        <v>18.82623903</v>
      </c>
      <c r="AJ8" s="213">
        <v>15.382985659999999</v>
      </c>
      <c r="AK8" s="213">
        <v>13.74808434</v>
      </c>
      <c r="AL8" s="213">
        <v>14.737107610000001</v>
      </c>
      <c r="AM8" s="213">
        <v>14.54064028</v>
      </c>
      <c r="AN8" s="213">
        <v>14.31373011</v>
      </c>
      <c r="AO8" s="213">
        <v>14.44754998</v>
      </c>
      <c r="AP8" s="213">
        <v>15.19060603</v>
      </c>
      <c r="AQ8" s="213">
        <v>15.500826419999999</v>
      </c>
      <c r="AR8" s="213">
        <v>16.810376210000001</v>
      </c>
      <c r="AS8" s="213">
        <v>19.170142219999999</v>
      </c>
      <c r="AT8" s="213">
        <v>19.954414849999999</v>
      </c>
      <c r="AU8" s="213">
        <v>18.871915049999998</v>
      </c>
      <c r="AV8" s="213">
        <v>16.065565249999999</v>
      </c>
      <c r="AW8" s="213">
        <v>13.621860890000001</v>
      </c>
      <c r="AX8" s="213">
        <v>13.452819999999999</v>
      </c>
      <c r="AY8" s="213">
        <v>13.36097</v>
      </c>
      <c r="AZ8" s="351">
        <v>12.998889999999999</v>
      </c>
      <c r="BA8" s="351">
        <v>12.87571</v>
      </c>
      <c r="BB8" s="351">
        <v>13.177759999999999</v>
      </c>
      <c r="BC8" s="351">
        <v>13.927149999999999</v>
      </c>
      <c r="BD8" s="351">
        <v>14.72106</v>
      </c>
      <c r="BE8" s="351">
        <v>16.46199</v>
      </c>
      <c r="BF8" s="351">
        <v>16.94107</v>
      </c>
      <c r="BG8" s="351">
        <v>16.34273</v>
      </c>
      <c r="BH8" s="351">
        <v>13.514810000000001</v>
      </c>
      <c r="BI8" s="351">
        <v>12.71222</v>
      </c>
      <c r="BJ8" s="351">
        <v>12.573589999999999</v>
      </c>
      <c r="BK8" s="351">
        <v>12.41832</v>
      </c>
      <c r="BL8" s="351">
        <v>12.60957</v>
      </c>
      <c r="BM8" s="351">
        <v>12.683339999999999</v>
      </c>
      <c r="BN8" s="351">
        <v>13.129160000000001</v>
      </c>
      <c r="BO8" s="351">
        <v>13.93817</v>
      </c>
      <c r="BP8" s="351">
        <v>14.802289999999999</v>
      </c>
      <c r="BQ8" s="351">
        <v>16.554179999999999</v>
      </c>
      <c r="BR8" s="351">
        <v>17.011790000000001</v>
      </c>
      <c r="BS8" s="351">
        <v>16.38982</v>
      </c>
      <c r="BT8" s="351">
        <v>13.56198</v>
      </c>
      <c r="BU8" s="351">
        <v>12.75351</v>
      </c>
      <c r="BV8" s="351">
        <v>12.60637</v>
      </c>
    </row>
    <row r="9" spans="1:74" ht="11.1" customHeight="1" x14ac:dyDescent="0.2">
      <c r="A9" s="84" t="s">
        <v>669</v>
      </c>
      <c r="B9" s="187" t="s">
        <v>480</v>
      </c>
      <c r="C9" s="213">
        <v>8.8651019929999997</v>
      </c>
      <c r="D9" s="213">
        <v>8.5629676420000003</v>
      </c>
      <c r="E9" s="213">
        <v>9.2214454870000004</v>
      </c>
      <c r="F9" s="213">
        <v>9.6324801410000003</v>
      </c>
      <c r="G9" s="213">
        <v>10.662777520000001</v>
      </c>
      <c r="H9" s="213">
        <v>13.823025149999999</v>
      </c>
      <c r="I9" s="213">
        <v>15.50737251</v>
      </c>
      <c r="J9" s="213">
        <v>16.811784230000001</v>
      </c>
      <c r="K9" s="213">
        <v>16.24766224</v>
      </c>
      <c r="L9" s="213">
        <v>13.422996169999999</v>
      </c>
      <c r="M9" s="213">
        <v>10.478608749999999</v>
      </c>
      <c r="N9" s="213">
        <v>9.2738357679999996</v>
      </c>
      <c r="O9" s="213">
        <v>9.4274978150000006</v>
      </c>
      <c r="P9" s="213">
        <v>10.137152459999999</v>
      </c>
      <c r="Q9" s="213">
        <v>10.1466574</v>
      </c>
      <c r="R9" s="213">
        <v>10.53435983</v>
      </c>
      <c r="S9" s="213">
        <v>12.96101</v>
      </c>
      <c r="T9" s="213">
        <v>14.905379720000001</v>
      </c>
      <c r="U9" s="213">
        <v>17.393037459999999</v>
      </c>
      <c r="V9" s="213">
        <v>17.642458300000001</v>
      </c>
      <c r="W9" s="213">
        <v>16.537153060000001</v>
      </c>
      <c r="X9" s="213">
        <v>15.42248874</v>
      </c>
      <c r="Y9" s="213">
        <v>11.85208007</v>
      </c>
      <c r="Z9" s="213">
        <v>10.21583568</v>
      </c>
      <c r="AA9" s="213">
        <v>9.4657806230000006</v>
      </c>
      <c r="AB9" s="213">
        <v>10.49023871</v>
      </c>
      <c r="AC9" s="213">
        <v>10.76512565</v>
      </c>
      <c r="AD9" s="213">
        <v>10.27675872</v>
      </c>
      <c r="AE9" s="213">
        <v>13.013382099999999</v>
      </c>
      <c r="AF9" s="213">
        <v>16.915659609999999</v>
      </c>
      <c r="AG9" s="213">
        <v>18.053984880000002</v>
      </c>
      <c r="AH9" s="213">
        <v>18.74802996</v>
      </c>
      <c r="AI9" s="213">
        <v>17.978952670000002</v>
      </c>
      <c r="AJ9" s="213">
        <v>14.373266190000001</v>
      </c>
      <c r="AK9" s="213">
        <v>11.038600479999999</v>
      </c>
      <c r="AL9" s="213">
        <v>10.65259985</v>
      </c>
      <c r="AM9" s="213">
        <v>11.05088454</v>
      </c>
      <c r="AN9" s="213">
        <v>10.689079319999999</v>
      </c>
      <c r="AO9" s="213">
        <v>10.541795670000001</v>
      </c>
      <c r="AP9" s="213">
        <v>11.796979540000001</v>
      </c>
      <c r="AQ9" s="213">
        <v>13.426434220000001</v>
      </c>
      <c r="AR9" s="213">
        <v>15.916897090000001</v>
      </c>
      <c r="AS9" s="213">
        <v>18.297844739999999</v>
      </c>
      <c r="AT9" s="213">
        <v>18.958697180000001</v>
      </c>
      <c r="AU9" s="213">
        <v>18.282171000000002</v>
      </c>
      <c r="AV9" s="213">
        <v>15.297743690000001</v>
      </c>
      <c r="AW9" s="213">
        <v>11.3959858</v>
      </c>
      <c r="AX9" s="213">
        <v>10.0969</v>
      </c>
      <c r="AY9" s="213">
        <v>10.03468</v>
      </c>
      <c r="AZ9" s="351">
        <v>9.8162470000000006</v>
      </c>
      <c r="BA9" s="351">
        <v>9.8682639999999999</v>
      </c>
      <c r="BB9" s="351">
        <v>10.179959999999999</v>
      </c>
      <c r="BC9" s="351">
        <v>11.969279999999999</v>
      </c>
      <c r="BD9" s="351">
        <v>14.668699999999999</v>
      </c>
      <c r="BE9" s="351">
        <v>15.80636</v>
      </c>
      <c r="BF9" s="351">
        <v>16.406680000000001</v>
      </c>
      <c r="BG9" s="351">
        <v>15.7483</v>
      </c>
      <c r="BH9" s="351">
        <v>13.003360000000001</v>
      </c>
      <c r="BI9" s="351">
        <v>10.350289999999999</v>
      </c>
      <c r="BJ9" s="351">
        <v>9.1973540000000007</v>
      </c>
      <c r="BK9" s="351">
        <v>8.9566490000000005</v>
      </c>
      <c r="BL9" s="351">
        <v>9.2135840000000009</v>
      </c>
      <c r="BM9" s="351">
        <v>9.6504410000000007</v>
      </c>
      <c r="BN9" s="351">
        <v>10.21833</v>
      </c>
      <c r="BO9" s="351">
        <v>12.13996</v>
      </c>
      <c r="BP9" s="351">
        <v>14.909509999999999</v>
      </c>
      <c r="BQ9" s="351">
        <v>16.055720000000001</v>
      </c>
      <c r="BR9" s="351">
        <v>16.644400000000001</v>
      </c>
      <c r="BS9" s="351">
        <v>15.9909</v>
      </c>
      <c r="BT9" s="351">
        <v>13.267939999999999</v>
      </c>
      <c r="BU9" s="351">
        <v>10.631769999999999</v>
      </c>
      <c r="BV9" s="351">
        <v>9.4921100000000003</v>
      </c>
    </row>
    <row r="10" spans="1:74" ht="11.1" customHeight="1" x14ac:dyDescent="0.2">
      <c r="A10" s="84" t="s">
        <v>670</v>
      </c>
      <c r="B10" s="189" t="s">
        <v>448</v>
      </c>
      <c r="C10" s="213">
        <v>6.485816528</v>
      </c>
      <c r="D10" s="213">
        <v>6.7431362520000002</v>
      </c>
      <c r="E10" s="213">
        <v>7.3957815560000002</v>
      </c>
      <c r="F10" s="213">
        <v>7.7290952019999999</v>
      </c>
      <c r="G10" s="213">
        <v>10.275944000000001</v>
      </c>
      <c r="H10" s="213">
        <v>14.096790439999999</v>
      </c>
      <c r="I10" s="213">
        <v>17.422533749999999</v>
      </c>
      <c r="J10" s="213">
        <v>18.779172549999998</v>
      </c>
      <c r="K10" s="213">
        <v>17.284549909999999</v>
      </c>
      <c r="L10" s="213">
        <v>12.30303868</v>
      </c>
      <c r="M10" s="213">
        <v>8.7376741070000001</v>
      </c>
      <c r="N10" s="213">
        <v>7.1330221629999997</v>
      </c>
      <c r="O10" s="213">
        <v>7.5460100389999996</v>
      </c>
      <c r="P10" s="213">
        <v>8.1689126289999994</v>
      </c>
      <c r="Q10" s="213">
        <v>7.7849936230000001</v>
      </c>
      <c r="R10" s="213">
        <v>9.9699624849999999</v>
      </c>
      <c r="S10" s="213">
        <v>11.24884288</v>
      </c>
      <c r="T10" s="213">
        <v>16.662568709999999</v>
      </c>
      <c r="U10" s="213">
        <v>18.40760551</v>
      </c>
      <c r="V10" s="213">
        <v>18.831033810000001</v>
      </c>
      <c r="W10" s="213">
        <v>16.749065460000001</v>
      </c>
      <c r="X10" s="213">
        <v>11.103147720000001</v>
      </c>
      <c r="Y10" s="213">
        <v>7.8761079069999997</v>
      </c>
      <c r="Z10" s="213">
        <v>7.0267126080000004</v>
      </c>
      <c r="AA10" s="213">
        <v>6.8706755169999996</v>
      </c>
      <c r="AB10" s="213">
        <v>7.4291122170000001</v>
      </c>
      <c r="AC10" s="213">
        <v>7.3739020609999999</v>
      </c>
      <c r="AD10" s="213">
        <v>7.7361482019999999</v>
      </c>
      <c r="AE10" s="213">
        <v>12.835632690000001</v>
      </c>
      <c r="AF10" s="213">
        <v>16.75279969</v>
      </c>
      <c r="AG10" s="213">
        <v>18.897747649999999</v>
      </c>
      <c r="AH10" s="213">
        <v>18.94032537</v>
      </c>
      <c r="AI10" s="213">
        <v>17.54384799</v>
      </c>
      <c r="AJ10" s="213">
        <v>9.8465435770000003</v>
      </c>
      <c r="AK10" s="213">
        <v>7.4883130930000004</v>
      </c>
      <c r="AL10" s="213">
        <v>7.7499955439999999</v>
      </c>
      <c r="AM10" s="213">
        <v>7.1684620670000001</v>
      </c>
      <c r="AN10" s="213">
        <v>7.2949354</v>
      </c>
      <c r="AO10" s="213">
        <v>7.388133045</v>
      </c>
      <c r="AP10" s="213">
        <v>8.7354894479999992</v>
      </c>
      <c r="AQ10" s="213">
        <v>10.84986499</v>
      </c>
      <c r="AR10" s="213">
        <v>15.667006000000001</v>
      </c>
      <c r="AS10" s="213">
        <v>18.835849020000001</v>
      </c>
      <c r="AT10" s="213">
        <v>19.766839709999999</v>
      </c>
      <c r="AU10" s="213">
        <v>18.565909900000001</v>
      </c>
      <c r="AV10" s="213">
        <v>10.17961451</v>
      </c>
      <c r="AW10" s="213">
        <v>7.3218078540000002</v>
      </c>
      <c r="AX10" s="213">
        <v>7.4116010000000001</v>
      </c>
      <c r="AY10" s="213">
        <v>7.3312600000000003</v>
      </c>
      <c r="AZ10" s="351">
        <v>6.8261289999999999</v>
      </c>
      <c r="BA10" s="351">
        <v>7.2514000000000003</v>
      </c>
      <c r="BB10" s="351">
        <v>8.290476</v>
      </c>
      <c r="BC10" s="351">
        <v>10.626860000000001</v>
      </c>
      <c r="BD10" s="351">
        <v>13.96424</v>
      </c>
      <c r="BE10" s="351">
        <v>16.154319999999998</v>
      </c>
      <c r="BF10" s="351">
        <v>16.8094</v>
      </c>
      <c r="BG10" s="351">
        <v>14.996549999999999</v>
      </c>
      <c r="BH10" s="351">
        <v>10.24377</v>
      </c>
      <c r="BI10" s="351">
        <v>7.944528</v>
      </c>
      <c r="BJ10" s="351">
        <v>7.113988</v>
      </c>
      <c r="BK10" s="351">
        <v>7.1196799999999998</v>
      </c>
      <c r="BL10" s="351">
        <v>7.3707250000000002</v>
      </c>
      <c r="BM10" s="351">
        <v>7.7663830000000003</v>
      </c>
      <c r="BN10" s="351">
        <v>8.7420829999999992</v>
      </c>
      <c r="BO10" s="351">
        <v>11.036199999999999</v>
      </c>
      <c r="BP10" s="351">
        <v>14.282299999999999</v>
      </c>
      <c r="BQ10" s="351">
        <v>16.36974</v>
      </c>
      <c r="BR10" s="351">
        <v>16.931429999999999</v>
      </c>
      <c r="BS10" s="351">
        <v>15.05888</v>
      </c>
      <c r="BT10" s="351">
        <v>10.259</v>
      </c>
      <c r="BU10" s="351">
        <v>7.9235410000000002</v>
      </c>
      <c r="BV10" s="351">
        <v>7.055485</v>
      </c>
    </row>
    <row r="11" spans="1:74" ht="11.1" customHeight="1" x14ac:dyDescent="0.2">
      <c r="A11" s="84" t="s">
        <v>671</v>
      </c>
      <c r="B11" s="189" t="s">
        <v>449</v>
      </c>
      <c r="C11" s="213">
        <v>7.1305342789999999</v>
      </c>
      <c r="D11" s="213">
        <v>7.259256733</v>
      </c>
      <c r="E11" s="213">
        <v>8.0908575089999992</v>
      </c>
      <c r="F11" s="213">
        <v>8.5990363740000006</v>
      </c>
      <c r="G11" s="213">
        <v>11.26900436</v>
      </c>
      <c r="H11" s="213">
        <v>15.034064730000001</v>
      </c>
      <c r="I11" s="213">
        <v>17.760377869999999</v>
      </c>
      <c r="J11" s="213">
        <v>18.50372668</v>
      </c>
      <c r="K11" s="213">
        <v>17.173509670000001</v>
      </c>
      <c r="L11" s="213">
        <v>13.754697520000001</v>
      </c>
      <c r="M11" s="213">
        <v>10.33897803</v>
      </c>
      <c r="N11" s="213">
        <v>7.8103746279999999</v>
      </c>
      <c r="O11" s="213">
        <v>7.9533677740000002</v>
      </c>
      <c r="P11" s="213">
        <v>8.4976755500000003</v>
      </c>
      <c r="Q11" s="213">
        <v>8.5440848660000004</v>
      </c>
      <c r="R11" s="213">
        <v>9.7987291509999999</v>
      </c>
      <c r="S11" s="213">
        <v>12.32398422</v>
      </c>
      <c r="T11" s="213">
        <v>16.105137119999998</v>
      </c>
      <c r="U11" s="213">
        <v>18.759036479999999</v>
      </c>
      <c r="V11" s="213">
        <v>19.177985</v>
      </c>
      <c r="W11" s="213">
        <v>18.004237960000001</v>
      </c>
      <c r="X11" s="213">
        <v>12.79197081</v>
      </c>
      <c r="Y11" s="213">
        <v>9.2800525589999996</v>
      </c>
      <c r="Z11" s="213">
        <v>8.6038449939999992</v>
      </c>
      <c r="AA11" s="213">
        <v>7.8194992599999997</v>
      </c>
      <c r="AB11" s="213">
        <v>8.3217775100000004</v>
      </c>
      <c r="AC11" s="213">
        <v>8.5095076850000009</v>
      </c>
      <c r="AD11" s="213">
        <v>8.8739449050000001</v>
      </c>
      <c r="AE11" s="213">
        <v>11.75290397</v>
      </c>
      <c r="AF11" s="213">
        <v>16.368471079999999</v>
      </c>
      <c r="AG11" s="213">
        <v>19.184589880000001</v>
      </c>
      <c r="AH11" s="213">
        <v>19.40432646</v>
      </c>
      <c r="AI11" s="213">
        <v>17.342856579999999</v>
      </c>
      <c r="AJ11" s="213">
        <v>11.64583294</v>
      </c>
      <c r="AK11" s="213">
        <v>8.5342765949999997</v>
      </c>
      <c r="AL11" s="213">
        <v>8.6114024649999994</v>
      </c>
      <c r="AM11" s="213">
        <v>8.1559516369999994</v>
      </c>
      <c r="AN11" s="213">
        <v>7.7562630490000002</v>
      </c>
      <c r="AO11" s="213">
        <v>7.8236337730000001</v>
      </c>
      <c r="AP11" s="213">
        <v>9.1413528720000006</v>
      </c>
      <c r="AQ11" s="213">
        <v>10.85213663</v>
      </c>
      <c r="AR11" s="213">
        <v>15.022800950000001</v>
      </c>
      <c r="AS11" s="213">
        <v>18.482804049999999</v>
      </c>
      <c r="AT11" s="213">
        <v>18.393550309999998</v>
      </c>
      <c r="AU11" s="213">
        <v>17.600595970000001</v>
      </c>
      <c r="AV11" s="213">
        <v>10.664785889999999</v>
      </c>
      <c r="AW11" s="213">
        <v>7.962199601</v>
      </c>
      <c r="AX11" s="213">
        <v>7.2623990000000003</v>
      </c>
      <c r="AY11" s="213">
        <v>7.0553549999999996</v>
      </c>
      <c r="AZ11" s="351">
        <v>7.1274030000000002</v>
      </c>
      <c r="BA11" s="351">
        <v>7.4459309999999999</v>
      </c>
      <c r="BB11" s="351">
        <v>8.4309860000000008</v>
      </c>
      <c r="BC11" s="351">
        <v>10.409330000000001</v>
      </c>
      <c r="BD11" s="351">
        <v>14.07342</v>
      </c>
      <c r="BE11" s="351">
        <v>16.425799999999999</v>
      </c>
      <c r="BF11" s="351">
        <v>17.090869999999999</v>
      </c>
      <c r="BG11" s="351">
        <v>15.61299</v>
      </c>
      <c r="BH11" s="351">
        <v>11.72916</v>
      </c>
      <c r="BI11" s="351">
        <v>8.6995349999999991</v>
      </c>
      <c r="BJ11" s="351">
        <v>7.5392910000000004</v>
      </c>
      <c r="BK11" s="351">
        <v>7.3133020000000002</v>
      </c>
      <c r="BL11" s="351">
        <v>7.5993959999999996</v>
      </c>
      <c r="BM11" s="351">
        <v>7.9421410000000003</v>
      </c>
      <c r="BN11" s="351">
        <v>8.9428029999999996</v>
      </c>
      <c r="BO11" s="351">
        <v>10.87759</v>
      </c>
      <c r="BP11" s="351">
        <v>14.51079</v>
      </c>
      <c r="BQ11" s="351">
        <v>16.788039999999999</v>
      </c>
      <c r="BR11" s="351">
        <v>17.352070000000001</v>
      </c>
      <c r="BS11" s="351">
        <v>15.78336</v>
      </c>
      <c r="BT11" s="351">
        <v>11.856070000000001</v>
      </c>
      <c r="BU11" s="351">
        <v>8.7901050000000005</v>
      </c>
      <c r="BV11" s="351">
        <v>7.596139</v>
      </c>
    </row>
    <row r="12" spans="1:74" ht="11.1" customHeight="1" x14ac:dyDescent="0.2">
      <c r="A12" s="84" t="s">
        <v>672</v>
      </c>
      <c r="B12" s="189" t="s">
        <v>450</v>
      </c>
      <c r="C12" s="213">
        <v>9.7492652819999996</v>
      </c>
      <c r="D12" s="213">
        <v>9.6273683079999994</v>
      </c>
      <c r="E12" s="213">
        <v>11.611648969999999</v>
      </c>
      <c r="F12" s="213">
        <v>12.897175130000001</v>
      </c>
      <c r="G12" s="213">
        <v>15.71932786</v>
      </c>
      <c r="H12" s="213">
        <v>19.808467369999999</v>
      </c>
      <c r="I12" s="213">
        <v>22.775471979999999</v>
      </c>
      <c r="J12" s="213">
        <v>23.278647419999999</v>
      </c>
      <c r="K12" s="213">
        <v>23.35748766</v>
      </c>
      <c r="L12" s="213">
        <v>19.860198789999998</v>
      </c>
      <c r="M12" s="213">
        <v>13.743433919999999</v>
      </c>
      <c r="N12" s="213">
        <v>11.063063570000001</v>
      </c>
      <c r="O12" s="213">
        <v>11.33674218</v>
      </c>
      <c r="P12" s="213">
        <v>12.73901174</v>
      </c>
      <c r="Q12" s="213">
        <v>11.749708099999999</v>
      </c>
      <c r="R12" s="213">
        <v>15.789817360000001</v>
      </c>
      <c r="S12" s="213">
        <v>20.794327330000002</v>
      </c>
      <c r="T12" s="213">
        <v>23.697296120000001</v>
      </c>
      <c r="U12" s="213">
        <v>25.681117660000002</v>
      </c>
      <c r="V12" s="213">
        <v>26.656245070000001</v>
      </c>
      <c r="W12" s="213">
        <v>24.904320429999999</v>
      </c>
      <c r="X12" s="213">
        <v>20.45593023</v>
      </c>
      <c r="Y12" s="213">
        <v>12.88586941</v>
      </c>
      <c r="Z12" s="213">
        <v>11.13360481</v>
      </c>
      <c r="AA12" s="213">
        <v>10.332055560000001</v>
      </c>
      <c r="AB12" s="213">
        <v>12.32664173</v>
      </c>
      <c r="AC12" s="213">
        <v>10.76376587</v>
      </c>
      <c r="AD12" s="213">
        <v>12.207667969999999</v>
      </c>
      <c r="AE12" s="213">
        <v>17.740141999999999</v>
      </c>
      <c r="AF12" s="213">
        <v>22.336792840000001</v>
      </c>
      <c r="AG12" s="213">
        <v>23.681234480000001</v>
      </c>
      <c r="AH12" s="213">
        <v>24.53396884</v>
      </c>
      <c r="AI12" s="213">
        <v>24.431117149999999</v>
      </c>
      <c r="AJ12" s="213">
        <v>18.110700359999999</v>
      </c>
      <c r="AK12" s="213">
        <v>11.53329153</v>
      </c>
      <c r="AL12" s="213">
        <v>11.33079386</v>
      </c>
      <c r="AM12" s="213">
        <v>11.42322579</v>
      </c>
      <c r="AN12" s="213">
        <v>11.88488817</v>
      </c>
      <c r="AO12" s="213">
        <v>11.67233766</v>
      </c>
      <c r="AP12" s="213">
        <v>14.65422395</v>
      </c>
      <c r="AQ12" s="213">
        <v>20.344439220000002</v>
      </c>
      <c r="AR12" s="213">
        <v>23.681013029999999</v>
      </c>
      <c r="AS12" s="213">
        <v>26.384526430000001</v>
      </c>
      <c r="AT12" s="213">
        <v>25.792692880000001</v>
      </c>
      <c r="AU12" s="213">
        <v>25.807327040000001</v>
      </c>
      <c r="AV12" s="213">
        <v>22.060145250000001</v>
      </c>
      <c r="AW12" s="213">
        <v>12.20884627</v>
      </c>
      <c r="AX12" s="213">
        <v>11.76116</v>
      </c>
      <c r="AY12" s="213">
        <v>11.90235</v>
      </c>
      <c r="AZ12" s="351">
        <v>11.108029999999999</v>
      </c>
      <c r="BA12" s="351">
        <v>11.34718</v>
      </c>
      <c r="BB12" s="351">
        <v>13.244899999999999</v>
      </c>
      <c r="BC12" s="351">
        <v>16.741219999999998</v>
      </c>
      <c r="BD12" s="351">
        <v>20.182729999999999</v>
      </c>
      <c r="BE12" s="351">
        <v>21.842610000000001</v>
      </c>
      <c r="BF12" s="351">
        <v>22.301079999999999</v>
      </c>
      <c r="BG12" s="351">
        <v>21.624939999999999</v>
      </c>
      <c r="BH12" s="351">
        <v>16.729649999999999</v>
      </c>
      <c r="BI12" s="351">
        <v>12.04289</v>
      </c>
      <c r="BJ12" s="351">
        <v>10.556900000000001</v>
      </c>
      <c r="BK12" s="351">
        <v>10.244630000000001</v>
      </c>
      <c r="BL12" s="351">
        <v>10.56316</v>
      </c>
      <c r="BM12" s="351">
        <v>11.008290000000001</v>
      </c>
      <c r="BN12" s="351">
        <v>13.0907</v>
      </c>
      <c r="BO12" s="351">
        <v>16.752680000000002</v>
      </c>
      <c r="BP12" s="351">
        <v>20.27974</v>
      </c>
      <c r="BQ12" s="351">
        <v>21.961359999999999</v>
      </c>
      <c r="BR12" s="351">
        <v>22.409549999999999</v>
      </c>
      <c r="BS12" s="351">
        <v>21.724489999999999</v>
      </c>
      <c r="BT12" s="351">
        <v>16.84216</v>
      </c>
      <c r="BU12" s="351">
        <v>12.161720000000001</v>
      </c>
      <c r="BV12" s="351">
        <v>10.67877</v>
      </c>
    </row>
    <row r="13" spans="1:74" ht="11.1" customHeight="1" x14ac:dyDescent="0.2">
      <c r="A13" s="84" t="s">
        <v>673</v>
      </c>
      <c r="B13" s="189" t="s">
        <v>451</v>
      </c>
      <c r="C13" s="213">
        <v>8.5647697419999993</v>
      </c>
      <c r="D13" s="213">
        <v>8.2193885570000003</v>
      </c>
      <c r="E13" s="213">
        <v>9.1002532009999992</v>
      </c>
      <c r="F13" s="213">
        <v>10.889142270000001</v>
      </c>
      <c r="G13" s="213">
        <v>14.2431298</v>
      </c>
      <c r="H13" s="213">
        <v>16.911297279999999</v>
      </c>
      <c r="I13" s="213">
        <v>19.046655080000001</v>
      </c>
      <c r="J13" s="213">
        <v>20.352199720000002</v>
      </c>
      <c r="K13" s="213">
        <v>19.250153829999999</v>
      </c>
      <c r="L13" s="213">
        <v>18.796215010000001</v>
      </c>
      <c r="M13" s="213">
        <v>13.170340510000001</v>
      </c>
      <c r="N13" s="213">
        <v>9.6316103329999994</v>
      </c>
      <c r="O13" s="213">
        <v>9.7897600170000008</v>
      </c>
      <c r="P13" s="213">
        <v>10.893897239999999</v>
      </c>
      <c r="Q13" s="213">
        <v>10.863130699999999</v>
      </c>
      <c r="R13" s="213">
        <v>13.130260440000001</v>
      </c>
      <c r="S13" s="213">
        <v>16.621351870000002</v>
      </c>
      <c r="T13" s="213">
        <v>19.45387547</v>
      </c>
      <c r="U13" s="213">
        <v>20.711686799999999</v>
      </c>
      <c r="V13" s="213">
        <v>21.353847080000001</v>
      </c>
      <c r="W13" s="213">
        <v>19.914321699999999</v>
      </c>
      <c r="X13" s="213">
        <v>16.924195260000001</v>
      </c>
      <c r="Y13" s="213">
        <v>11.60827484</v>
      </c>
      <c r="Z13" s="213">
        <v>9.9958671960000007</v>
      </c>
      <c r="AA13" s="213">
        <v>9.1387087170000001</v>
      </c>
      <c r="AB13" s="213">
        <v>9.977215889</v>
      </c>
      <c r="AC13" s="213">
        <v>10.412329870000001</v>
      </c>
      <c r="AD13" s="213">
        <v>10.439104690000001</v>
      </c>
      <c r="AE13" s="213">
        <v>14.722739199999999</v>
      </c>
      <c r="AF13" s="213">
        <v>20.259388390000002</v>
      </c>
      <c r="AG13" s="213">
        <v>21.16873992</v>
      </c>
      <c r="AH13" s="213">
        <v>22.35077995</v>
      </c>
      <c r="AI13" s="213">
        <v>20.82289317</v>
      </c>
      <c r="AJ13" s="213">
        <v>16.175837990000002</v>
      </c>
      <c r="AK13" s="213">
        <v>10.53516636</v>
      </c>
      <c r="AL13" s="213">
        <v>9.7381353389999994</v>
      </c>
      <c r="AM13" s="213">
        <v>9.7632808600000001</v>
      </c>
      <c r="AN13" s="213">
        <v>9.611179259</v>
      </c>
      <c r="AO13" s="213">
        <v>9.4622962640000008</v>
      </c>
      <c r="AP13" s="213">
        <v>11.71291445</v>
      </c>
      <c r="AQ13" s="213">
        <v>16.792593929999999</v>
      </c>
      <c r="AR13" s="213">
        <v>20.265073529999999</v>
      </c>
      <c r="AS13" s="213">
        <v>21.30711999</v>
      </c>
      <c r="AT13" s="213">
        <v>21.632163340000002</v>
      </c>
      <c r="AU13" s="213">
        <v>21.30319115</v>
      </c>
      <c r="AV13" s="213">
        <v>17.573233800000001</v>
      </c>
      <c r="AW13" s="213">
        <v>9.7660095160000004</v>
      </c>
      <c r="AX13" s="213">
        <v>9.3606119999999997</v>
      </c>
      <c r="AY13" s="213">
        <v>9.3268020000000007</v>
      </c>
      <c r="AZ13" s="351">
        <v>9.1964249999999996</v>
      </c>
      <c r="BA13" s="351">
        <v>9.3308219999999995</v>
      </c>
      <c r="BB13" s="351">
        <v>11.17254</v>
      </c>
      <c r="BC13" s="351">
        <v>15.00407</v>
      </c>
      <c r="BD13" s="351">
        <v>18.536339999999999</v>
      </c>
      <c r="BE13" s="351">
        <v>20.45139</v>
      </c>
      <c r="BF13" s="351">
        <v>21.447240000000001</v>
      </c>
      <c r="BG13" s="351">
        <v>20.987919999999999</v>
      </c>
      <c r="BH13" s="351">
        <v>17.766069999999999</v>
      </c>
      <c r="BI13" s="351">
        <v>13.11581</v>
      </c>
      <c r="BJ13" s="351">
        <v>11.14166</v>
      </c>
      <c r="BK13" s="351">
        <v>10.08142</v>
      </c>
      <c r="BL13" s="351">
        <v>10.026339999999999</v>
      </c>
      <c r="BM13" s="351">
        <v>10.315670000000001</v>
      </c>
      <c r="BN13" s="351">
        <v>12.25468</v>
      </c>
      <c r="BO13" s="351">
        <v>16.02421</v>
      </c>
      <c r="BP13" s="351">
        <v>19.603829999999999</v>
      </c>
      <c r="BQ13" s="351">
        <v>21.43385</v>
      </c>
      <c r="BR13" s="351">
        <v>22.282430000000002</v>
      </c>
      <c r="BS13" s="351">
        <v>21.690539999999999</v>
      </c>
      <c r="BT13" s="351">
        <v>18.420449999999999</v>
      </c>
      <c r="BU13" s="351">
        <v>13.673590000000001</v>
      </c>
      <c r="BV13" s="351">
        <v>11.63129</v>
      </c>
    </row>
    <row r="14" spans="1:74" ht="11.1" customHeight="1" x14ac:dyDescent="0.2">
      <c r="A14" s="84" t="s">
        <v>674</v>
      </c>
      <c r="B14" s="189" t="s">
        <v>452</v>
      </c>
      <c r="C14" s="213">
        <v>7.916613516</v>
      </c>
      <c r="D14" s="213">
        <v>7.8878008050000004</v>
      </c>
      <c r="E14" s="213">
        <v>9.9470926940000002</v>
      </c>
      <c r="F14" s="213">
        <v>11.494070239999999</v>
      </c>
      <c r="G14" s="213">
        <v>15.876316729999999</v>
      </c>
      <c r="H14" s="213">
        <v>16.68216717</v>
      </c>
      <c r="I14" s="213">
        <v>19.522539009999999</v>
      </c>
      <c r="J14" s="213">
        <v>22.59338644</v>
      </c>
      <c r="K14" s="213">
        <v>21.02829509</v>
      </c>
      <c r="L14" s="213">
        <v>20.35328977</v>
      </c>
      <c r="M14" s="213">
        <v>18.167141749999999</v>
      </c>
      <c r="N14" s="213">
        <v>10.26588432</v>
      </c>
      <c r="O14" s="213">
        <v>9.2855150159999997</v>
      </c>
      <c r="P14" s="213">
        <v>10.52796129</v>
      </c>
      <c r="Q14" s="213">
        <v>11.96660988</v>
      </c>
      <c r="R14" s="213">
        <v>14.79660168</v>
      </c>
      <c r="S14" s="213">
        <v>16.52884018</v>
      </c>
      <c r="T14" s="213">
        <v>18.55035839</v>
      </c>
      <c r="U14" s="213">
        <v>20.910019550000001</v>
      </c>
      <c r="V14" s="213">
        <v>23.25372862</v>
      </c>
      <c r="W14" s="213">
        <v>21.636803709999999</v>
      </c>
      <c r="X14" s="213">
        <v>20.506007709999999</v>
      </c>
      <c r="Y14" s="213">
        <v>13.549094289999999</v>
      </c>
      <c r="Z14" s="213">
        <v>10.96035414</v>
      </c>
      <c r="AA14" s="213">
        <v>8.6077243330000002</v>
      </c>
      <c r="AB14" s="213">
        <v>9.2833014150000004</v>
      </c>
      <c r="AC14" s="213">
        <v>10.885303159999999</v>
      </c>
      <c r="AD14" s="213">
        <v>11.81731813</v>
      </c>
      <c r="AE14" s="213">
        <v>15.17767343</v>
      </c>
      <c r="AF14" s="213">
        <v>19.941891949999999</v>
      </c>
      <c r="AG14" s="213">
        <v>21.47223554</v>
      </c>
      <c r="AH14" s="213">
        <v>23.200504389999999</v>
      </c>
      <c r="AI14" s="213">
        <v>21.6202872</v>
      </c>
      <c r="AJ14" s="213">
        <v>17.332312630000001</v>
      </c>
      <c r="AK14" s="213">
        <v>10.49035286</v>
      </c>
      <c r="AL14" s="213">
        <v>8.4595592100000001</v>
      </c>
      <c r="AM14" s="213">
        <v>8.2874268040000008</v>
      </c>
      <c r="AN14" s="213">
        <v>8.2014858949999994</v>
      </c>
      <c r="AO14" s="213">
        <v>8.3887520569999996</v>
      </c>
      <c r="AP14" s="213">
        <v>10.6322247</v>
      </c>
      <c r="AQ14" s="213">
        <v>15.15513421</v>
      </c>
      <c r="AR14" s="213">
        <v>17.948558340000002</v>
      </c>
      <c r="AS14" s="213">
        <v>20.440324199999999</v>
      </c>
      <c r="AT14" s="213">
        <v>21.904417259999999</v>
      </c>
      <c r="AU14" s="213">
        <v>22.092102950000001</v>
      </c>
      <c r="AV14" s="213">
        <v>20.50195738</v>
      </c>
      <c r="AW14" s="213">
        <v>9.8041536259999997</v>
      </c>
      <c r="AX14" s="213">
        <v>7.9785459999999997</v>
      </c>
      <c r="AY14" s="213">
        <v>8.3524709999999995</v>
      </c>
      <c r="AZ14" s="351">
        <v>8.4247510000000005</v>
      </c>
      <c r="BA14" s="351">
        <v>9.2178570000000004</v>
      </c>
      <c r="BB14" s="351">
        <v>11.60478</v>
      </c>
      <c r="BC14" s="351">
        <v>14.870200000000001</v>
      </c>
      <c r="BD14" s="351">
        <v>17.292919999999999</v>
      </c>
      <c r="BE14" s="351">
        <v>19.133520000000001</v>
      </c>
      <c r="BF14" s="351">
        <v>21.00048</v>
      </c>
      <c r="BG14" s="351">
        <v>20.231259999999999</v>
      </c>
      <c r="BH14" s="351">
        <v>18.374420000000001</v>
      </c>
      <c r="BI14" s="351">
        <v>12.74136</v>
      </c>
      <c r="BJ14" s="351">
        <v>9.2870430000000006</v>
      </c>
      <c r="BK14" s="351">
        <v>8.5240860000000005</v>
      </c>
      <c r="BL14" s="351">
        <v>8.8785349999999994</v>
      </c>
      <c r="BM14" s="351">
        <v>9.9488810000000001</v>
      </c>
      <c r="BN14" s="351">
        <v>12.483129999999999</v>
      </c>
      <c r="BO14" s="351">
        <v>15.615399999999999</v>
      </c>
      <c r="BP14" s="351">
        <v>18.026</v>
      </c>
      <c r="BQ14" s="351">
        <v>19.70177</v>
      </c>
      <c r="BR14" s="351">
        <v>21.33943</v>
      </c>
      <c r="BS14" s="351">
        <v>20.399730000000002</v>
      </c>
      <c r="BT14" s="351">
        <v>18.533580000000001</v>
      </c>
      <c r="BU14" s="351">
        <v>12.886139999999999</v>
      </c>
      <c r="BV14" s="351">
        <v>9.4204860000000004</v>
      </c>
    </row>
    <row r="15" spans="1:74" ht="11.1" customHeight="1" x14ac:dyDescent="0.2">
      <c r="A15" s="84" t="s">
        <v>675</v>
      </c>
      <c r="B15" s="189" t="s">
        <v>453</v>
      </c>
      <c r="C15" s="213">
        <v>7.9005274300000004</v>
      </c>
      <c r="D15" s="213">
        <v>8.2926679209999996</v>
      </c>
      <c r="E15" s="213">
        <v>8.7739948410000004</v>
      </c>
      <c r="F15" s="213">
        <v>8.7813350900000007</v>
      </c>
      <c r="G15" s="213">
        <v>9.3208108050000007</v>
      </c>
      <c r="H15" s="213">
        <v>12.582978580000001</v>
      </c>
      <c r="I15" s="213">
        <v>14.017451210000001</v>
      </c>
      <c r="J15" s="213">
        <v>14.46532558</v>
      </c>
      <c r="K15" s="213">
        <v>12.999683170000001</v>
      </c>
      <c r="L15" s="213">
        <v>10.52777627</v>
      </c>
      <c r="M15" s="213">
        <v>8.9927087530000005</v>
      </c>
      <c r="N15" s="213">
        <v>7.7864388910000004</v>
      </c>
      <c r="O15" s="213">
        <v>7.8577387859999996</v>
      </c>
      <c r="P15" s="213">
        <v>8.3422289000000003</v>
      </c>
      <c r="Q15" s="213">
        <v>8.9036976229999993</v>
      </c>
      <c r="R15" s="213">
        <v>9.2567879919999996</v>
      </c>
      <c r="S15" s="213">
        <v>10.17287061</v>
      </c>
      <c r="T15" s="213">
        <v>12.56793693</v>
      </c>
      <c r="U15" s="213">
        <v>14.50733305</v>
      </c>
      <c r="V15" s="213">
        <v>14.559898929999999</v>
      </c>
      <c r="W15" s="213">
        <v>13.019423489999999</v>
      </c>
      <c r="X15" s="213">
        <v>9.6195561830000003</v>
      </c>
      <c r="Y15" s="213">
        <v>8.7583557120000002</v>
      </c>
      <c r="Z15" s="213">
        <v>8.3203822340000002</v>
      </c>
      <c r="AA15" s="213">
        <v>8.1205024229999996</v>
      </c>
      <c r="AB15" s="213">
        <v>8.1913694530000001</v>
      </c>
      <c r="AC15" s="213">
        <v>8.4995312290000005</v>
      </c>
      <c r="AD15" s="213">
        <v>8.9312091230000004</v>
      </c>
      <c r="AE15" s="213">
        <v>11.128867420000001</v>
      </c>
      <c r="AF15" s="213">
        <v>13.31150023</v>
      </c>
      <c r="AG15" s="213">
        <v>14.960607</v>
      </c>
      <c r="AH15" s="213">
        <v>13.95862488</v>
      </c>
      <c r="AI15" s="213">
        <v>13.34964965</v>
      </c>
      <c r="AJ15" s="213">
        <v>9.35339046</v>
      </c>
      <c r="AK15" s="213">
        <v>7.4163563149999998</v>
      </c>
      <c r="AL15" s="213">
        <v>7.3407176209999996</v>
      </c>
      <c r="AM15" s="213">
        <v>7.6135802159999999</v>
      </c>
      <c r="AN15" s="213">
        <v>7.7297570970000002</v>
      </c>
      <c r="AO15" s="213">
        <v>7.871106631</v>
      </c>
      <c r="AP15" s="213">
        <v>8.6667358199999995</v>
      </c>
      <c r="AQ15" s="213">
        <v>9.2651373639999992</v>
      </c>
      <c r="AR15" s="213">
        <v>11.514806399999999</v>
      </c>
      <c r="AS15" s="213">
        <v>13.13044522</v>
      </c>
      <c r="AT15" s="213">
        <v>14.02627538</v>
      </c>
      <c r="AU15" s="213">
        <v>13.12282458</v>
      </c>
      <c r="AV15" s="213">
        <v>8.9107002299999998</v>
      </c>
      <c r="AW15" s="213">
        <v>7.5316849230000003</v>
      </c>
      <c r="AX15" s="213">
        <v>7.303534</v>
      </c>
      <c r="AY15" s="213">
        <v>7.4193530000000001</v>
      </c>
      <c r="AZ15" s="351">
        <v>7.5572540000000004</v>
      </c>
      <c r="BA15" s="351">
        <v>7.763801</v>
      </c>
      <c r="BB15" s="351">
        <v>8.1900259999999996</v>
      </c>
      <c r="BC15" s="351">
        <v>9.1979199999999999</v>
      </c>
      <c r="BD15" s="351">
        <v>11.33535</v>
      </c>
      <c r="BE15" s="351">
        <v>12.96974</v>
      </c>
      <c r="BF15" s="351">
        <v>13.3315</v>
      </c>
      <c r="BG15" s="351">
        <v>12.35793</v>
      </c>
      <c r="BH15" s="351">
        <v>9.4663769999999996</v>
      </c>
      <c r="BI15" s="351">
        <v>7.6361610000000004</v>
      </c>
      <c r="BJ15" s="351">
        <v>7.3012949999999996</v>
      </c>
      <c r="BK15" s="351">
        <v>7.3374350000000002</v>
      </c>
      <c r="BL15" s="351">
        <v>7.6597660000000003</v>
      </c>
      <c r="BM15" s="351">
        <v>7.9724589999999997</v>
      </c>
      <c r="BN15" s="351">
        <v>8.5015699999999992</v>
      </c>
      <c r="BO15" s="351">
        <v>9.5801379999999998</v>
      </c>
      <c r="BP15" s="351">
        <v>11.78125</v>
      </c>
      <c r="BQ15" s="351">
        <v>13.419420000000001</v>
      </c>
      <c r="BR15" s="351">
        <v>13.74647</v>
      </c>
      <c r="BS15" s="351">
        <v>12.72871</v>
      </c>
      <c r="BT15" s="351">
        <v>9.83033</v>
      </c>
      <c r="BU15" s="351">
        <v>7.9855070000000001</v>
      </c>
      <c r="BV15" s="351">
        <v>7.6393050000000002</v>
      </c>
    </row>
    <row r="16" spans="1:74" ht="11.1" customHeight="1" x14ac:dyDescent="0.2">
      <c r="A16" s="84" t="s">
        <v>676</v>
      </c>
      <c r="B16" s="189" t="s">
        <v>454</v>
      </c>
      <c r="C16" s="213">
        <v>11.00013262</v>
      </c>
      <c r="D16" s="213">
        <v>11.19315761</v>
      </c>
      <c r="E16" s="213">
        <v>10.60800081</v>
      </c>
      <c r="F16" s="213">
        <v>10.672914069999999</v>
      </c>
      <c r="G16" s="213">
        <v>11.67569237</v>
      </c>
      <c r="H16" s="213">
        <v>11.795160940000001</v>
      </c>
      <c r="I16" s="213">
        <v>12.42731055</v>
      </c>
      <c r="J16" s="213">
        <v>13.2446872</v>
      </c>
      <c r="K16" s="213">
        <v>13.356075819999999</v>
      </c>
      <c r="L16" s="213">
        <v>12.73724105</v>
      </c>
      <c r="M16" s="213">
        <v>11.96491048</v>
      </c>
      <c r="N16" s="213">
        <v>12.11928062</v>
      </c>
      <c r="O16" s="213">
        <v>12.178232339999999</v>
      </c>
      <c r="P16" s="213">
        <v>11.90023017</v>
      </c>
      <c r="Q16" s="213">
        <v>11.76913057</v>
      </c>
      <c r="R16" s="213">
        <v>12.01303901</v>
      </c>
      <c r="S16" s="213">
        <v>12.78191584</v>
      </c>
      <c r="T16" s="213">
        <v>13.37095877</v>
      </c>
      <c r="U16" s="213">
        <v>12.970883880000001</v>
      </c>
      <c r="V16" s="213">
        <v>13.05279264</v>
      </c>
      <c r="W16" s="213">
        <v>12.623812060000001</v>
      </c>
      <c r="X16" s="213">
        <v>11.79033405</v>
      </c>
      <c r="Y16" s="213">
        <v>11.05829378</v>
      </c>
      <c r="Z16" s="213">
        <v>11.20333237</v>
      </c>
      <c r="AA16" s="213">
        <v>11.68045648</v>
      </c>
      <c r="AB16" s="213">
        <v>11.47607404</v>
      </c>
      <c r="AC16" s="213">
        <v>11.698392050000001</v>
      </c>
      <c r="AD16" s="213">
        <v>11.380155520000001</v>
      </c>
      <c r="AE16" s="213">
        <v>12.56631823</v>
      </c>
      <c r="AF16" s="213">
        <v>12.433381089999999</v>
      </c>
      <c r="AG16" s="213">
        <v>12.801966289999999</v>
      </c>
      <c r="AH16" s="213">
        <v>13.41361727</v>
      </c>
      <c r="AI16" s="213">
        <v>12.567433429999999</v>
      </c>
      <c r="AJ16" s="213">
        <v>11.803446839999999</v>
      </c>
      <c r="AK16" s="213">
        <v>11.18144646</v>
      </c>
      <c r="AL16" s="213">
        <v>12.07542898</v>
      </c>
      <c r="AM16" s="213">
        <v>12.682305100000001</v>
      </c>
      <c r="AN16" s="213">
        <v>12.18976979</v>
      </c>
      <c r="AO16" s="213">
        <v>12.491727969999999</v>
      </c>
      <c r="AP16" s="213">
        <v>12.620350139999999</v>
      </c>
      <c r="AQ16" s="213">
        <v>12.89351911</v>
      </c>
      <c r="AR16" s="213">
        <v>12.745315570000001</v>
      </c>
      <c r="AS16" s="213">
        <v>13.93680752</v>
      </c>
      <c r="AT16" s="213">
        <v>13.57154437</v>
      </c>
      <c r="AU16" s="213">
        <v>12.984265369999999</v>
      </c>
      <c r="AV16" s="213">
        <v>12.100651450000001</v>
      </c>
      <c r="AW16" s="213">
        <v>11.633250629999999</v>
      </c>
      <c r="AX16" s="213">
        <v>11.98277</v>
      </c>
      <c r="AY16" s="213">
        <v>12.201689999999999</v>
      </c>
      <c r="AZ16" s="351">
        <v>12.01121</v>
      </c>
      <c r="BA16" s="351">
        <v>12.018980000000001</v>
      </c>
      <c r="BB16" s="351">
        <v>12.14676</v>
      </c>
      <c r="BC16" s="351">
        <v>12.9697</v>
      </c>
      <c r="BD16" s="351">
        <v>13.26097</v>
      </c>
      <c r="BE16" s="351">
        <v>13.430210000000001</v>
      </c>
      <c r="BF16" s="351">
        <v>13.649839999999999</v>
      </c>
      <c r="BG16" s="351">
        <v>13.45876</v>
      </c>
      <c r="BH16" s="351">
        <v>13.042590000000001</v>
      </c>
      <c r="BI16" s="351">
        <v>12.16357</v>
      </c>
      <c r="BJ16" s="351">
        <v>12.51674</v>
      </c>
      <c r="BK16" s="351">
        <v>12.81016</v>
      </c>
      <c r="BL16" s="351">
        <v>12.78725</v>
      </c>
      <c r="BM16" s="351">
        <v>12.87074</v>
      </c>
      <c r="BN16" s="351">
        <v>13.037509999999999</v>
      </c>
      <c r="BO16" s="351">
        <v>13.872059999999999</v>
      </c>
      <c r="BP16" s="351">
        <v>14.16399</v>
      </c>
      <c r="BQ16" s="351">
        <v>14.281499999999999</v>
      </c>
      <c r="BR16" s="351">
        <v>14.43393</v>
      </c>
      <c r="BS16" s="351">
        <v>14.19276</v>
      </c>
      <c r="BT16" s="351">
        <v>13.75272</v>
      </c>
      <c r="BU16" s="351">
        <v>12.84704</v>
      </c>
      <c r="BV16" s="351">
        <v>13.175269999999999</v>
      </c>
    </row>
    <row r="17" spans="1:74" ht="11.1" customHeight="1" x14ac:dyDescent="0.2">
      <c r="A17" s="84" t="s">
        <v>543</v>
      </c>
      <c r="B17" s="189" t="s">
        <v>428</v>
      </c>
      <c r="C17" s="213">
        <v>8.2799999999999994</v>
      </c>
      <c r="D17" s="213">
        <v>8.36</v>
      </c>
      <c r="E17" s="213">
        <v>9.19</v>
      </c>
      <c r="F17" s="213">
        <v>9.65</v>
      </c>
      <c r="G17" s="213">
        <v>11.62</v>
      </c>
      <c r="H17" s="213">
        <v>14.43</v>
      </c>
      <c r="I17" s="213">
        <v>16.559999999999999</v>
      </c>
      <c r="J17" s="213">
        <v>17.600000000000001</v>
      </c>
      <c r="K17" s="213">
        <v>16.78</v>
      </c>
      <c r="L17" s="213">
        <v>13.74</v>
      </c>
      <c r="M17" s="213">
        <v>10.77</v>
      </c>
      <c r="N17" s="213">
        <v>9.06</v>
      </c>
      <c r="O17" s="213">
        <v>9.32</v>
      </c>
      <c r="P17" s="213">
        <v>10.01</v>
      </c>
      <c r="Q17" s="213">
        <v>9.86</v>
      </c>
      <c r="R17" s="213">
        <v>11.34</v>
      </c>
      <c r="S17" s="213">
        <v>13.25</v>
      </c>
      <c r="T17" s="213">
        <v>16.059999999999999</v>
      </c>
      <c r="U17" s="213">
        <v>17.86</v>
      </c>
      <c r="V17" s="213">
        <v>18.22</v>
      </c>
      <c r="W17" s="213">
        <v>16.920000000000002</v>
      </c>
      <c r="X17" s="213">
        <v>13.39</v>
      </c>
      <c r="Y17" s="213">
        <v>10.14</v>
      </c>
      <c r="Z17" s="213">
        <v>9.2899999999999991</v>
      </c>
      <c r="AA17" s="213">
        <v>8.9</v>
      </c>
      <c r="AB17" s="213">
        <v>9.6300000000000008</v>
      </c>
      <c r="AC17" s="213">
        <v>9.76</v>
      </c>
      <c r="AD17" s="213">
        <v>10.050000000000001</v>
      </c>
      <c r="AE17" s="213">
        <v>13.52</v>
      </c>
      <c r="AF17" s="213">
        <v>16.47</v>
      </c>
      <c r="AG17" s="213">
        <v>17.84</v>
      </c>
      <c r="AH17" s="213">
        <v>18.559999999999999</v>
      </c>
      <c r="AI17" s="213">
        <v>17.23</v>
      </c>
      <c r="AJ17" s="213">
        <v>12.23</v>
      </c>
      <c r="AK17" s="213">
        <v>9.41</v>
      </c>
      <c r="AL17" s="213">
        <v>9.61</v>
      </c>
      <c r="AM17" s="213">
        <v>9.4499999999999993</v>
      </c>
      <c r="AN17" s="213">
        <v>9.4700000000000006</v>
      </c>
      <c r="AO17" s="213">
        <v>9.49</v>
      </c>
      <c r="AP17" s="213">
        <v>10.94</v>
      </c>
      <c r="AQ17" s="213">
        <v>12.88</v>
      </c>
      <c r="AR17" s="213">
        <v>15.72</v>
      </c>
      <c r="AS17" s="213">
        <v>17.940000000000001</v>
      </c>
      <c r="AT17" s="213">
        <v>18.579999999999998</v>
      </c>
      <c r="AU17" s="213">
        <v>17.809999999999999</v>
      </c>
      <c r="AV17" s="213">
        <v>12.62</v>
      </c>
      <c r="AW17" s="213">
        <v>9.43</v>
      </c>
      <c r="AX17" s="213">
        <v>9.2277950000000004</v>
      </c>
      <c r="AY17" s="213">
        <v>9.1618089999999999</v>
      </c>
      <c r="AZ17" s="351">
        <v>8.965325</v>
      </c>
      <c r="BA17" s="351">
        <v>9.2113350000000001</v>
      </c>
      <c r="BB17" s="351">
        <v>10.150359999999999</v>
      </c>
      <c r="BC17" s="351">
        <v>12.238709999999999</v>
      </c>
      <c r="BD17" s="351">
        <v>14.830260000000001</v>
      </c>
      <c r="BE17" s="351">
        <v>16.357530000000001</v>
      </c>
      <c r="BF17" s="351">
        <v>17.02261</v>
      </c>
      <c r="BG17" s="351">
        <v>16.039200000000001</v>
      </c>
      <c r="BH17" s="351">
        <v>12.641019999999999</v>
      </c>
      <c r="BI17" s="351">
        <v>10.00864</v>
      </c>
      <c r="BJ17" s="351">
        <v>9.1285980000000002</v>
      </c>
      <c r="BK17" s="351">
        <v>8.8586390000000002</v>
      </c>
      <c r="BL17" s="351">
        <v>9.1417490000000008</v>
      </c>
      <c r="BM17" s="351">
        <v>9.531739</v>
      </c>
      <c r="BN17" s="351">
        <v>10.581440000000001</v>
      </c>
      <c r="BO17" s="351">
        <v>12.698079999999999</v>
      </c>
      <c r="BP17" s="351">
        <v>15.309799999999999</v>
      </c>
      <c r="BQ17" s="351">
        <v>16.781230000000001</v>
      </c>
      <c r="BR17" s="351">
        <v>17.38036</v>
      </c>
      <c r="BS17" s="351">
        <v>16.34423</v>
      </c>
      <c r="BT17" s="351">
        <v>12.895049999999999</v>
      </c>
      <c r="BU17" s="351">
        <v>10.214549999999999</v>
      </c>
      <c r="BV17" s="351">
        <v>9.3229349999999993</v>
      </c>
    </row>
    <row r="18" spans="1:74" ht="11.1" customHeight="1" x14ac:dyDescent="0.2">
      <c r="A18" s="84"/>
      <c r="B18" s="88" t="s">
        <v>1053</v>
      </c>
      <c r="C18" s="230"/>
      <c r="D18" s="230"/>
      <c r="E18" s="230"/>
      <c r="F18" s="230"/>
      <c r="G18" s="230"/>
      <c r="H18" s="230"/>
      <c r="I18" s="230"/>
      <c r="J18" s="230"/>
      <c r="K18" s="230"/>
      <c r="L18" s="230"/>
      <c r="M18" s="230"/>
      <c r="N18" s="230"/>
      <c r="O18" s="230"/>
      <c r="P18" s="230"/>
      <c r="Q18" s="230"/>
      <c r="R18" s="230"/>
      <c r="S18" s="230"/>
      <c r="T18" s="230"/>
      <c r="U18" s="230"/>
      <c r="V18" s="230"/>
      <c r="W18" s="230"/>
      <c r="X18" s="230"/>
      <c r="Y18" s="230"/>
      <c r="Z18" s="230"/>
      <c r="AA18" s="230"/>
      <c r="AB18" s="230"/>
      <c r="AC18" s="230"/>
      <c r="AD18" s="230"/>
      <c r="AE18" s="230"/>
      <c r="AF18" s="230"/>
      <c r="AG18" s="230"/>
      <c r="AH18" s="230"/>
      <c r="AI18" s="230"/>
      <c r="AJ18" s="230"/>
      <c r="AK18" s="230"/>
      <c r="AL18" s="230"/>
      <c r="AM18" s="230"/>
      <c r="AN18" s="230"/>
      <c r="AO18" s="230"/>
      <c r="AP18" s="230"/>
      <c r="AQ18" s="230"/>
      <c r="AR18" s="230"/>
      <c r="AS18" s="230"/>
      <c r="AT18" s="230"/>
      <c r="AU18" s="230"/>
      <c r="AV18" s="230"/>
      <c r="AW18" s="230"/>
      <c r="AX18" s="230"/>
      <c r="AY18" s="230"/>
      <c r="AZ18" s="384"/>
      <c r="BA18" s="384"/>
      <c r="BB18" s="384"/>
      <c r="BC18" s="384"/>
      <c r="BD18" s="384"/>
      <c r="BE18" s="384"/>
      <c r="BF18" s="384"/>
      <c r="BG18" s="384"/>
      <c r="BH18" s="384"/>
      <c r="BI18" s="384"/>
      <c r="BJ18" s="384"/>
      <c r="BK18" s="384"/>
      <c r="BL18" s="384"/>
      <c r="BM18" s="384"/>
      <c r="BN18" s="384"/>
      <c r="BO18" s="384"/>
      <c r="BP18" s="384"/>
      <c r="BQ18" s="384"/>
      <c r="BR18" s="384"/>
      <c r="BS18" s="384"/>
      <c r="BT18" s="384"/>
      <c r="BU18" s="384"/>
      <c r="BV18" s="384"/>
    </row>
    <row r="19" spans="1:74" ht="11.1" customHeight="1" x14ac:dyDescent="0.2">
      <c r="A19" s="84" t="s">
        <v>677</v>
      </c>
      <c r="B19" s="189" t="s">
        <v>447</v>
      </c>
      <c r="C19" s="213">
        <v>8.8438091199999995</v>
      </c>
      <c r="D19" s="213">
        <v>8.7964741380000007</v>
      </c>
      <c r="E19" s="213">
        <v>8.77048731</v>
      </c>
      <c r="F19" s="213">
        <v>9.3908153349999992</v>
      </c>
      <c r="G19" s="213">
        <v>9.5196524650000001</v>
      </c>
      <c r="H19" s="213">
        <v>10.05904555</v>
      </c>
      <c r="I19" s="213">
        <v>10.242276479999999</v>
      </c>
      <c r="J19" s="213">
        <v>10.688144080000001</v>
      </c>
      <c r="K19" s="213">
        <v>10.31750422</v>
      </c>
      <c r="L19" s="213">
        <v>9.8424160829999998</v>
      </c>
      <c r="M19" s="213">
        <v>9.4953731000000001</v>
      </c>
      <c r="N19" s="213">
        <v>9.4696665499999995</v>
      </c>
      <c r="O19" s="213">
        <v>9.5931426290000008</v>
      </c>
      <c r="P19" s="213">
        <v>9.9854696670000003</v>
      </c>
      <c r="Q19" s="213">
        <v>9.4599479479999999</v>
      </c>
      <c r="R19" s="213">
        <v>9.8296195040000001</v>
      </c>
      <c r="S19" s="213">
        <v>10.37786228</v>
      </c>
      <c r="T19" s="213">
        <v>10.34649705</v>
      </c>
      <c r="U19" s="213">
        <v>10.743619280000001</v>
      </c>
      <c r="V19" s="213">
        <v>10.84145977</v>
      </c>
      <c r="W19" s="213">
        <v>10.49107912</v>
      </c>
      <c r="X19" s="213">
        <v>9.9154192969999997</v>
      </c>
      <c r="Y19" s="213">
        <v>9.5022677869999992</v>
      </c>
      <c r="Z19" s="213">
        <v>9.9073746479999993</v>
      </c>
      <c r="AA19" s="213">
        <v>10.51822694</v>
      </c>
      <c r="AB19" s="213">
        <v>11.35234082</v>
      </c>
      <c r="AC19" s="213">
        <v>12.11169945</v>
      </c>
      <c r="AD19" s="213">
        <v>12.20189553</v>
      </c>
      <c r="AE19" s="213">
        <v>12.24700947</v>
      </c>
      <c r="AF19" s="213">
        <v>10.78482288</v>
      </c>
      <c r="AG19" s="213">
        <v>10.988833639999999</v>
      </c>
      <c r="AH19" s="213">
        <v>10.9073443</v>
      </c>
      <c r="AI19" s="213">
        <v>11.060715480000001</v>
      </c>
      <c r="AJ19" s="213">
        <v>10.223200650000001</v>
      </c>
      <c r="AK19" s="213">
        <v>10.132444789999999</v>
      </c>
      <c r="AL19" s="213">
        <v>11.419295809999999</v>
      </c>
      <c r="AM19" s="213">
        <v>11.21114777</v>
      </c>
      <c r="AN19" s="213">
        <v>11.08550479</v>
      </c>
      <c r="AO19" s="213">
        <v>11.360226340000001</v>
      </c>
      <c r="AP19" s="213">
        <v>11.484291989999999</v>
      </c>
      <c r="AQ19" s="213">
        <v>11.391828200000001</v>
      </c>
      <c r="AR19" s="213">
        <v>11.28938677</v>
      </c>
      <c r="AS19" s="213">
        <v>11.481390490000001</v>
      </c>
      <c r="AT19" s="213">
        <v>12.263576309999999</v>
      </c>
      <c r="AU19" s="213">
        <v>11.16509102</v>
      </c>
      <c r="AV19" s="213">
        <v>10.03524668</v>
      </c>
      <c r="AW19" s="213">
        <v>9.8069741100000005</v>
      </c>
      <c r="AX19" s="213">
        <v>9.9671660000000006</v>
      </c>
      <c r="AY19" s="213">
        <v>9.633127</v>
      </c>
      <c r="AZ19" s="351">
        <v>9.2852979999999992</v>
      </c>
      <c r="BA19" s="351">
        <v>8.9229749999999992</v>
      </c>
      <c r="BB19" s="351">
        <v>8.8876810000000006</v>
      </c>
      <c r="BC19" s="351">
        <v>8.7149680000000007</v>
      </c>
      <c r="BD19" s="351">
        <v>8.5335520000000002</v>
      </c>
      <c r="BE19" s="351">
        <v>8.5944699999999994</v>
      </c>
      <c r="BF19" s="351">
        <v>8.7554789999999993</v>
      </c>
      <c r="BG19" s="351">
        <v>8.6798380000000002</v>
      </c>
      <c r="BH19" s="351">
        <v>8.1748089999999998</v>
      </c>
      <c r="BI19" s="351">
        <v>8.2726880000000005</v>
      </c>
      <c r="BJ19" s="351">
        <v>8.8970070000000003</v>
      </c>
      <c r="BK19" s="351">
        <v>8.8966980000000007</v>
      </c>
      <c r="BL19" s="351">
        <v>8.7454230000000006</v>
      </c>
      <c r="BM19" s="351">
        <v>8.8677879999999991</v>
      </c>
      <c r="BN19" s="351">
        <v>9.1604069999999993</v>
      </c>
      <c r="BO19" s="351">
        <v>9.1416249999999994</v>
      </c>
      <c r="BP19" s="351">
        <v>8.9997779999999992</v>
      </c>
      <c r="BQ19" s="351">
        <v>9.0491130000000002</v>
      </c>
      <c r="BR19" s="351">
        <v>9.1927629999999994</v>
      </c>
      <c r="BS19" s="351">
        <v>9.1328379999999996</v>
      </c>
      <c r="BT19" s="351">
        <v>8.6620229999999996</v>
      </c>
      <c r="BU19" s="351">
        <v>8.7922309999999992</v>
      </c>
      <c r="BV19" s="351">
        <v>9.4465660000000007</v>
      </c>
    </row>
    <row r="20" spans="1:74" ht="11.1" customHeight="1" x14ac:dyDescent="0.2">
      <c r="A20" s="84" t="s">
        <v>678</v>
      </c>
      <c r="B20" s="187" t="s">
        <v>480</v>
      </c>
      <c r="C20" s="213">
        <v>6.9498748250000002</v>
      </c>
      <c r="D20" s="213">
        <v>6.9571643180000002</v>
      </c>
      <c r="E20" s="213">
        <v>6.8602306620000002</v>
      </c>
      <c r="F20" s="213">
        <v>6.5237488829999997</v>
      </c>
      <c r="G20" s="213">
        <v>6.4465875820000003</v>
      </c>
      <c r="H20" s="213">
        <v>6.3374758140000003</v>
      </c>
      <c r="I20" s="213">
        <v>6.25555065</v>
      </c>
      <c r="J20" s="213">
        <v>5.9203295320000002</v>
      </c>
      <c r="K20" s="213">
        <v>6.0284618459999999</v>
      </c>
      <c r="L20" s="213">
        <v>6.2694763379999996</v>
      </c>
      <c r="M20" s="213">
        <v>6.7011599239999997</v>
      </c>
      <c r="N20" s="213">
        <v>7.0619127009999998</v>
      </c>
      <c r="O20" s="213">
        <v>7.5827686050000001</v>
      </c>
      <c r="P20" s="213">
        <v>7.9284085790000001</v>
      </c>
      <c r="Q20" s="213">
        <v>7.7083014600000004</v>
      </c>
      <c r="R20" s="213">
        <v>7.4107859229999997</v>
      </c>
      <c r="S20" s="213">
        <v>7.4887926389999997</v>
      </c>
      <c r="T20" s="213">
        <v>7.4759880399999998</v>
      </c>
      <c r="U20" s="213">
        <v>7.3486523310000003</v>
      </c>
      <c r="V20" s="213">
        <v>6.6758507820000004</v>
      </c>
      <c r="W20" s="213">
        <v>6.6378238520000004</v>
      </c>
      <c r="X20" s="213">
        <v>7.2887059169999997</v>
      </c>
      <c r="Y20" s="213">
        <v>7.318730178</v>
      </c>
      <c r="Z20" s="213">
        <v>7.5810708849999999</v>
      </c>
      <c r="AA20" s="213">
        <v>7.7866607569999999</v>
      </c>
      <c r="AB20" s="213">
        <v>8.3352810799999997</v>
      </c>
      <c r="AC20" s="213">
        <v>8.2729578480000008</v>
      </c>
      <c r="AD20" s="213">
        <v>7.5228413180000002</v>
      </c>
      <c r="AE20" s="213">
        <v>7.8049432269999999</v>
      </c>
      <c r="AF20" s="213">
        <v>7.7293118940000003</v>
      </c>
      <c r="AG20" s="213">
        <v>7.5991385820000001</v>
      </c>
      <c r="AH20" s="213">
        <v>7.4435917859999998</v>
      </c>
      <c r="AI20" s="213">
        <v>7.2703919529999999</v>
      </c>
      <c r="AJ20" s="213">
        <v>7.4165989550000004</v>
      </c>
      <c r="AK20" s="213">
        <v>7.5516751080000004</v>
      </c>
      <c r="AL20" s="213">
        <v>8.247676641</v>
      </c>
      <c r="AM20" s="213">
        <v>8.7682652619999999</v>
      </c>
      <c r="AN20" s="213">
        <v>8.3602623010000006</v>
      </c>
      <c r="AO20" s="213">
        <v>8.0376224329999992</v>
      </c>
      <c r="AP20" s="213">
        <v>7.6323182059999999</v>
      </c>
      <c r="AQ20" s="213">
        <v>8.0549056790000009</v>
      </c>
      <c r="AR20" s="213">
        <v>7.431150648</v>
      </c>
      <c r="AS20" s="213">
        <v>6.9448748289999997</v>
      </c>
      <c r="AT20" s="213">
        <v>6.8128909560000004</v>
      </c>
      <c r="AU20" s="213">
        <v>6.826959778</v>
      </c>
      <c r="AV20" s="213">
        <v>7.5047490459999997</v>
      </c>
      <c r="AW20" s="213">
        <v>7.4524741240000001</v>
      </c>
      <c r="AX20" s="213">
        <v>7.66648</v>
      </c>
      <c r="AY20" s="213">
        <v>7.5075710000000004</v>
      </c>
      <c r="AZ20" s="351">
        <v>7.3282379999999998</v>
      </c>
      <c r="BA20" s="351">
        <v>7.4353930000000004</v>
      </c>
      <c r="BB20" s="351">
        <v>7.1912459999999996</v>
      </c>
      <c r="BC20" s="351">
        <v>7.1196900000000003</v>
      </c>
      <c r="BD20" s="351">
        <v>6.9635490000000004</v>
      </c>
      <c r="BE20" s="351">
        <v>6.6172459999999997</v>
      </c>
      <c r="BF20" s="351">
        <v>6.5544000000000002</v>
      </c>
      <c r="BG20" s="351">
        <v>6.6833689999999999</v>
      </c>
      <c r="BH20" s="351">
        <v>6.9654879999999997</v>
      </c>
      <c r="BI20" s="351">
        <v>7.143205</v>
      </c>
      <c r="BJ20" s="351">
        <v>7.3424149999999999</v>
      </c>
      <c r="BK20" s="351">
        <v>7.2965410000000004</v>
      </c>
      <c r="BL20" s="351">
        <v>7.3441219999999996</v>
      </c>
      <c r="BM20" s="351">
        <v>7.5515600000000003</v>
      </c>
      <c r="BN20" s="351">
        <v>7.3361739999999998</v>
      </c>
      <c r="BO20" s="351">
        <v>7.2924569999999997</v>
      </c>
      <c r="BP20" s="351">
        <v>7.1279209999999997</v>
      </c>
      <c r="BQ20" s="351">
        <v>6.747382</v>
      </c>
      <c r="BR20" s="351">
        <v>6.6517580000000001</v>
      </c>
      <c r="BS20" s="351">
        <v>6.7668229999999996</v>
      </c>
      <c r="BT20" s="351">
        <v>7.0329030000000001</v>
      </c>
      <c r="BU20" s="351">
        <v>7.1928190000000001</v>
      </c>
      <c r="BV20" s="351">
        <v>7.3715609999999998</v>
      </c>
    </row>
    <row r="21" spans="1:74" ht="11.1" customHeight="1" x14ac:dyDescent="0.2">
      <c r="A21" s="84" t="s">
        <v>679</v>
      </c>
      <c r="B21" s="189" t="s">
        <v>448</v>
      </c>
      <c r="C21" s="213">
        <v>5.745064781</v>
      </c>
      <c r="D21" s="213">
        <v>5.8572770199999997</v>
      </c>
      <c r="E21" s="213">
        <v>6.0855502809999997</v>
      </c>
      <c r="F21" s="213">
        <v>6.0756137299999997</v>
      </c>
      <c r="G21" s="213">
        <v>6.8427921889999999</v>
      </c>
      <c r="H21" s="213">
        <v>7.8568277530000001</v>
      </c>
      <c r="I21" s="213">
        <v>8.8436179280000005</v>
      </c>
      <c r="J21" s="213">
        <v>8.9780526490000003</v>
      </c>
      <c r="K21" s="213">
        <v>8.5368532439999996</v>
      </c>
      <c r="L21" s="213">
        <v>7.394186446</v>
      </c>
      <c r="M21" s="213">
        <v>6.7441753430000002</v>
      </c>
      <c r="N21" s="213">
        <v>6.136120279</v>
      </c>
      <c r="O21" s="213">
        <v>6.5959354010000002</v>
      </c>
      <c r="P21" s="213">
        <v>6.7437421710000001</v>
      </c>
      <c r="Q21" s="213">
        <v>6.4853329400000002</v>
      </c>
      <c r="R21" s="213">
        <v>7.3984238759999998</v>
      </c>
      <c r="S21" s="213">
        <v>7.8567877800000003</v>
      </c>
      <c r="T21" s="213">
        <v>8.9315618509999997</v>
      </c>
      <c r="U21" s="213">
        <v>9.054957108</v>
      </c>
      <c r="V21" s="213">
        <v>9.2259046080000005</v>
      </c>
      <c r="W21" s="213">
        <v>8.5474582879999996</v>
      </c>
      <c r="X21" s="213">
        <v>6.9873020480000001</v>
      </c>
      <c r="Y21" s="213">
        <v>6.2006028950000003</v>
      </c>
      <c r="Z21" s="213">
        <v>5.9312724140000004</v>
      </c>
      <c r="AA21" s="213">
        <v>6.0300300470000003</v>
      </c>
      <c r="AB21" s="213">
        <v>6.3635553700000003</v>
      </c>
      <c r="AC21" s="213">
        <v>6.1385827429999997</v>
      </c>
      <c r="AD21" s="213">
        <v>6.1975124270000004</v>
      </c>
      <c r="AE21" s="213">
        <v>7.9983456259999999</v>
      </c>
      <c r="AF21" s="213">
        <v>8.4819087209999999</v>
      </c>
      <c r="AG21" s="213">
        <v>9.1334596710000007</v>
      </c>
      <c r="AH21" s="213">
        <v>9.0412032260000004</v>
      </c>
      <c r="AI21" s="213">
        <v>8.7505414720000001</v>
      </c>
      <c r="AJ21" s="213">
        <v>6.8060856139999997</v>
      </c>
      <c r="AK21" s="213">
        <v>6.2609518250000002</v>
      </c>
      <c r="AL21" s="213">
        <v>6.6066916070000001</v>
      </c>
      <c r="AM21" s="213">
        <v>6.3204182700000002</v>
      </c>
      <c r="AN21" s="213">
        <v>6.2857391360000001</v>
      </c>
      <c r="AO21" s="213">
        <v>6.192593424</v>
      </c>
      <c r="AP21" s="213">
        <v>6.7112744959999997</v>
      </c>
      <c r="AQ21" s="213">
        <v>7.2863787240000004</v>
      </c>
      <c r="AR21" s="213">
        <v>8.3035890880000007</v>
      </c>
      <c r="AS21" s="213">
        <v>9.0243935979999996</v>
      </c>
      <c r="AT21" s="213">
        <v>8.8669912709999998</v>
      </c>
      <c r="AU21" s="213">
        <v>8.6810653549999994</v>
      </c>
      <c r="AV21" s="213">
        <v>6.6744210500000003</v>
      </c>
      <c r="AW21" s="213">
        <v>5.9280503429999998</v>
      </c>
      <c r="AX21" s="213">
        <v>6.3158500000000002</v>
      </c>
      <c r="AY21" s="213">
        <v>5.9597619999999996</v>
      </c>
      <c r="AZ21" s="351">
        <v>5.359343</v>
      </c>
      <c r="BA21" s="351">
        <v>5.7201680000000001</v>
      </c>
      <c r="BB21" s="351">
        <v>6.056057</v>
      </c>
      <c r="BC21" s="351">
        <v>6.9625409999999999</v>
      </c>
      <c r="BD21" s="351">
        <v>7.8398120000000002</v>
      </c>
      <c r="BE21" s="351">
        <v>8.3234949999999994</v>
      </c>
      <c r="BF21" s="351">
        <v>8.5973220000000001</v>
      </c>
      <c r="BG21" s="351">
        <v>8.0434230000000007</v>
      </c>
      <c r="BH21" s="351">
        <v>6.8498659999999996</v>
      </c>
      <c r="BI21" s="351">
        <v>6.4017689999999998</v>
      </c>
      <c r="BJ21" s="351">
        <v>6.3527909999999999</v>
      </c>
      <c r="BK21" s="351">
        <v>6.2779030000000002</v>
      </c>
      <c r="BL21" s="351">
        <v>6.0780329999999996</v>
      </c>
      <c r="BM21" s="351">
        <v>6.4199900000000003</v>
      </c>
      <c r="BN21" s="351">
        <v>6.7349969999999999</v>
      </c>
      <c r="BO21" s="351">
        <v>7.5568109999999997</v>
      </c>
      <c r="BP21" s="351">
        <v>8.3750940000000007</v>
      </c>
      <c r="BQ21" s="351">
        <v>8.7489629999999998</v>
      </c>
      <c r="BR21" s="351">
        <v>8.8946489999999994</v>
      </c>
      <c r="BS21" s="351">
        <v>8.2396329999999995</v>
      </c>
      <c r="BT21" s="351">
        <v>7.0095419999999997</v>
      </c>
      <c r="BU21" s="351">
        <v>6.5316919999999996</v>
      </c>
      <c r="BV21" s="351">
        <v>6.4570210000000001</v>
      </c>
    </row>
    <row r="22" spans="1:74" ht="11.1" customHeight="1" x14ac:dyDescent="0.2">
      <c r="A22" s="84" t="s">
        <v>680</v>
      </c>
      <c r="B22" s="189" t="s">
        <v>449</v>
      </c>
      <c r="C22" s="213">
        <v>6.1175357469999998</v>
      </c>
      <c r="D22" s="213">
        <v>6.1853920010000003</v>
      </c>
      <c r="E22" s="213">
        <v>6.4511635419999998</v>
      </c>
      <c r="F22" s="213">
        <v>6.2428619000000003</v>
      </c>
      <c r="G22" s="213">
        <v>6.7650606020000001</v>
      </c>
      <c r="H22" s="213">
        <v>7.7724631239999997</v>
      </c>
      <c r="I22" s="213">
        <v>8.4893882260000009</v>
      </c>
      <c r="J22" s="213">
        <v>8.6874276869999996</v>
      </c>
      <c r="K22" s="213">
        <v>8.3280943819999997</v>
      </c>
      <c r="L22" s="213">
        <v>7.3638628830000004</v>
      </c>
      <c r="M22" s="213">
        <v>6.9741567050000004</v>
      </c>
      <c r="N22" s="213">
        <v>6.534452259</v>
      </c>
      <c r="O22" s="213">
        <v>6.9276853520000001</v>
      </c>
      <c r="P22" s="213">
        <v>7.0393323959999998</v>
      </c>
      <c r="Q22" s="213">
        <v>6.7586815360000001</v>
      </c>
      <c r="R22" s="213">
        <v>7.1324821140000001</v>
      </c>
      <c r="S22" s="213">
        <v>7.7950360930000002</v>
      </c>
      <c r="T22" s="213">
        <v>8.8083525589999994</v>
      </c>
      <c r="U22" s="213">
        <v>9.0974341390000006</v>
      </c>
      <c r="V22" s="213">
        <v>9.3089353619999997</v>
      </c>
      <c r="W22" s="213">
        <v>8.7777406829999993</v>
      </c>
      <c r="X22" s="213">
        <v>7.2548528250000004</v>
      </c>
      <c r="Y22" s="213">
        <v>6.8570849049999998</v>
      </c>
      <c r="Z22" s="213">
        <v>7.010455898</v>
      </c>
      <c r="AA22" s="213">
        <v>6.8890682459999999</v>
      </c>
      <c r="AB22" s="213">
        <v>6.9304612590000003</v>
      </c>
      <c r="AC22" s="213">
        <v>7.038031481</v>
      </c>
      <c r="AD22" s="213">
        <v>6.9195587200000004</v>
      </c>
      <c r="AE22" s="213">
        <v>7.3410661450000001</v>
      </c>
      <c r="AF22" s="213">
        <v>8.6602332910000008</v>
      </c>
      <c r="AG22" s="213">
        <v>9.1571448709999999</v>
      </c>
      <c r="AH22" s="213">
        <v>9.1569721120000001</v>
      </c>
      <c r="AI22" s="213">
        <v>8.7203558399999999</v>
      </c>
      <c r="AJ22" s="213">
        <v>7.1343869800000004</v>
      </c>
      <c r="AK22" s="213">
        <v>6.9764916279999998</v>
      </c>
      <c r="AL22" s="213">
        <v>7.1559571039999996</v>
      </c>
      <c r="AM22" s="213">
        <v>7.0507742010000003</v>
      </c>
      <c r="AN22" s="213">
        <v>6.7336228</v>
      </c>
      <c r="AO22" s="213">
        <v>6.5371264040000003</v>
      </c>
      <c r="AP22" s="213">
        <v>6.7994524070000004</v>
      </c>
      <c r="AQ22" s="213">
        <v>7.0874978679999998</v>
      </c>
      <c r="AR22" s="213">
        <v>7.9946904820000002</v>
      </c>
      <c r="AS22" s="213">
        <v>8.4418709110000005</v>
      </c>
      <c r="AT22" s="213">
        <v>8.2926707929999992</v>
      </c>
      <c r="AU22" s="213">
        <v>7.8576295070000004</v>
      </c>
      <c r="AV22" s="213">
        <v>6.2696128629999999</v>
      </c>
      <c r="AW22" s="213">
        <v>6.2288144519999999</v>
      </c>
      <c r="AX22" s="213">
        <v>6.5227500000000003</v>
      </c>
      <c r="AY22" s="213">
        <v>6.5234220000000001</v>
      </c>
      <c r="AZ22" s="351">
        <v>6.4688220000000003</v>
      </c>
      <c r="BA22" s="351">
        <v>6.5576980000000002</v>
      </c>
      <c r="BB22" s="351">
        <v>6.4803839999999999</v>
      </c>
      <c r="BC22" s="351">
        <v>6.6729339999999997</v>
      </c>
      <c r="BD22" s="351">
        <v>7.5762530000000003</v>
      </c>
      <c r="BE22" s="351">
        <v>8.0589739999999992</v>
      </c>
      <c r="BF22" s="351">
        <v>8.3089929999999992</v>
      </c>
      <c r="BG22" s="351">
        <v>7.7745850000000001</v>
      </c>
      <c r="BH22" s="351">
        <v>6.7360910000000001</v>
      </c>
      <c r="BI22" s="351">
        <v>6.6086830000000001</v>
      </c>
      <c r="BJ22" s="351">
        <v>6.3863770000000004</v>
      </c>
      <c r="BK22" s="351">
        <v>6.5548320000000002</v>
      </c>
      <c r="BL22" s="351">
        <v>6.8669460000000004</v>
      </c>
      <c r="BM22" s="351">
        <v>7.047828</v>
      </c>
      <c r="BN22" s="351">
        <v>6.9901119999999999</v>
      </c>
      <c r="BO22" s="351">
        <v>7.1746449999999999</v>
      </c>
      <c r="BP22" s="351">
        <v>8.0341419999999992</v>
      </c>
      <c r="BQ22" s="351">
        <v>8.4422700000000006</v>
      </c>
      <c r="BR22" s="351">
        <v>8.6350049999999996</v>
      </c>
      <c r="BS22" s="351">
        <v>8.0846649999999993</v>
      </c>
      <c r="BT22" s="351">
        <v>7.0360699999999996</v>
      </c>
      <c r="BU22" s="351">
        <v>6.8965719999999999</v>
      </c>
      <c r="BV22" s="351">
        <v>6.6636939999999996</v>
      </c>
    </row>
    <row r="23" spans="1:74" ht="11.1" customHeight="1" x14ac:dyDescent="0.2">
      <c r="A23" s="84" t="s">
        <v>681</v>
      </c>
      <c r="B23" s="189" t="s">
        <v>450</v>
      </c>
      <c r="C23" s="213">
        <v>7.2796476849999996</v>
      </c>
      <c r="D23" s="213">
        <v>7.4942681970000002</v>
      </c>
      <c r="E23" s="213">
        <v>8.1502783020000003</v>
      </c>
      <c r="F23" s="213">
        <v>8.0866253070000003</v>
      </c>
      <c r="G23" s="213">
        <v>8.3010406900000007</v>
      </c>
      <c r="H23" s="213">
        <v>8.7834616170000004</v>
      </c>
      <c r="I23" s="213">
        <v>9.335187822</v>
      </c>
      <c r="J23" s="213">
        <v>9.2839632460000008</v>
      </c>
      <c r="K23" s="213">
        <v>9.3340717259999995</v>
      </c>
      <c r="L23" s="213">
        <v>8.972180689</v>
      </c>
      <c r="M23" s="213">
        <v>8.6751286870000008</v>
      </c>
      <c r="N23" s="213">
        <v>8.2817929110000001</v>
      </c>
      <c r="O23" s="213">
        <v>8.6542832860000001</v>
      </c>
      <c r="P23" s="213">
        <v>9.3191504290000005</v>
      </c>
      <c r="Q23" s="213">
        <v>8.4790201740000004</v>
      </c>
      <c r="R23" s="213">
        <v>9.6082333169999998</v>
      </c>
      <c r="S23" s="213">
        <v>9.9089417540000007</v>
      </c>
      <c r="T23" s="213">
        <v>10.05682622</v>
      </c>
      <c r="U23" s="213">
        <v>9.5237150840000009</v>
      </c>
      <c r="V23" s="213">
        <v>9.7314502429999994</v>
      </c>
      <c r="W23" s="213">
        <v>9.6184220709999995</v>
      </c>
      <c r="X23" s="213">
        <v>9.2906870640000001</v>
      </c>
      <c r="Y23" s="213">
        <v>8.8750225169999997</v>
      </c>
      <c r="Z23" s="213">
        <v>8.4652616760000008</v>
      </c>
      <c r="AA23" s="213">
        <v>8.1868814239999992</v>
      </c>
      <c r="AB23" s="213">
        <v>9.0355760549999999</v>
      </c>
      <c r="AC23" s="213">
        <v>8.0711328820000006</v>
      </c>
      <c r="AD23" s="213">
        <v>8.8678931569999992</v>
      </c>
      <c r="AE23" s="213">
        <v>9.5224331039999992</v>
      </c>
      <c r="AF23" s="213">
        <v>9.8914721149999991</v>
      </c>
      <c r="AG23" s="213">
        <v>9.8731824939999999</v>
      </c>
      <c r="AH23" s="213">
        <v>9.6766938959999997</v>
      </c>
      <c r="AI23" s="213">
        <v>9.8203638170000005</v>
      </c>
      <c r="AJ23" s="213">
        <v>9.0491518769999999</v>
      </c>
      <c r="AK23" s="213">
        <v>8.6015756979999995</v>
      </c>
      <c r="AL23" s="213">
        <v>8.7226616700000008</v>
      </c>
      <c r="AM23" s="213">
        <v>9.0211189279999999</v>
      </c>
      <c r="AN23" s="213">
        <v>9.0475941570000007</v>
      </c>
      <c r="AO23" s="213">
        <v>8.4082917469999998</v>
      </c>
      <c r="AP23" s="213">
        <v>9.3706348649999995</v>
      </c>
      <c r="AQ23" s="213">
        <v>9.4797942049999993</v>
      </c>
      <c r="AR23" s="213">
        <v>9.8407470690000007</v>
      </c>
      <c r="AS23" s="213">
        <v>9.8013901870000009</v>
      </c>
      <c r="AT23" s="213">
        <v>9.5427606639999993</v>
      </c>
      <c r="AU23" s="213">
        <v>9.5522192379999993</v>
      </c>
      <c r="AV23" s="213">
        <v>9.449294986</v>
      </c>
      <c r="AW23" s="213">
        <v>8.4459205239999999</v>
      </c>
      <c r="AX23" s="213">
        <v>8.6989049999999999</v>
      </c>
      <c r="AY23" s="213">
        <v>8.7204759999999997</v>
      </c>
      <c r="AZ23" s="351">
        <v>8.2557810000000007</v>
      </c>
      <c r="BA23" s="351">
        <v>8.3364080000000005</v>
      </c>
      <c r="BB23" s="351">
        <v>8.7805479999999996</v>
      </c>
      <c r="BC23" s="351">
        <v>9.1820979999999999</v>
      </c>
      <c r="BD23" s="351">
        <v>9.6105199999999993</v>
      </c>
      <c r="BE23" s="351">
        <v>9.7593350000000001</v>
      </c>
      <c r="BF23" s="351">
        <v>9.7693089999999998</v>
      </c>
      <c r="BG23" s="351">
        <v>9.6672530000000005</v>
      </c>
      <c r="BH23" s="351">
        <v>9.2399749999999994</v>
      </c>
      <c r="BI23" s="351">
        <v>8.8537079999999992</v>
      </c>
      <c r="BJ23" s="351">
        <v>8.6315770000000001</v>
      </c>
      <c r="BK23" s="351">
        <v>8.6339260000000007</v>
      </c>
      <c r="BL23" s="351">
        <v>8.6104369999999992</v>
      </c>
      <c r="BM23" s="351">
        <v>8.7329509999999999</v>
      </c>
      <c r="BN23" s="351">
        <v>9.1276689999999991</v>
      </c>
      <c r="BO23" s="351">
        <v>9.4934370000000001</v>
      </c>
      <c r="BP23" s="351">
        <v>9.8770609999999994</v>
      </c>
      <c r="BQ23" s="351">
        <v>9.9202180000000002</v>
      </c>
      <c r="BR23" s="351">
        <v>9.820271</v>
      </c>
      <c r="BS23" s="351">
        <v>9.6441479999999995</v>
      </c>
      <c r="BT23" s="351">
        <v>9.1812869999999993</v>
      </c>
      <c r="BU23" s="351">
        <v>8.7564969999999995</v>
      </c>
      <c r="BV23" s="351">
        <v>8.4958410000000004</v>
      </c>
    </row>
    <row r="24" spans="1:74" ht="11.1" customHeight="1" x14ac:dyDescent="0.2">
      <c r="A24" s="84" t="s">
        <v>682</v>
      </c>
      <c r="B24" s="189" t="s">
        <v>451</v>
      </c>
      <c r="C24" s="213">
        <v>7.5212303560000002</v>
      </c>
      <c r="D24" s="213">
        <v>7.3566755500000003</v>
      </c>
      <c r="E24" s="213">
        <v>7.6702787910000003</v>
      </c>
      <c r="F24" s="213">
        <v>8.3349355490000008</v>
      </c>
      <c r="G24" s="213">
        <v>8.4597283599999997</v>
      </c>
      <c r="H24" s="213">
        <v>9.0501157939999999</v>
      </c>
      <c r="I24" s="213">
        <v>9.5000941549999993</v>
      </c>
      <c r="J24" s="213">
        <v>10.01615183</v>
      </c>
      <c r="K24" s="213">
        <v>9.7334595979999996</v>
      </c>
      <c r="L24" s="213">
        <v>10.145863950000001</v>
      </c>
      <c r="M24" s="213">
        <v>9.4891298249999991</v>
      </c>
      <c r="N24" s="213">
        <v>8.4394713079999999</v>
      </c>
      <c r="O24" s="213">
        <v>8.6951086219999993</v>
      </c>
      <c r="P24" s="213">
        <v>9.1312956290000002</v>
      </c>
      <c r="Q24" s="213">
        <v>9.0463971500000007</v>
      </c>
      <c r="R24" s="213">
        <v>9.7864027169999996</v>
      </c>
      <c r="S24" s="213">
        <v>10.180161549999999</v>
      </c>
      <c r="T24" s="213">
        <v>10.499552919999999</v>
      </c>
      <c r="U24" s="213">
        <v>10.55549905</v>
      </c>
      <c r="V24" s="213">
        <v>10.72065826</v>
      </c>
      <c r="W24" s="213">
        <v>10.569577880000001</v>
      </c>
      <c r="X24" s="213">
        <v>10.10542085</v>
      </c>
      <c r="Y24" s="213">
        <v>9.3346739920000008</v>
      </c>
      <c r="Z24" s="213">
        <v>8.7311751169999994</v>
      </c>
      <c r="AA24" s="213">
        <v>8.4276742739999992</v>
      </c>
      <c r="AB24" s="213">
        <v>8.7835359650000004</v>
      </c>
      <c r="AC24" s="213">
        <v>8.9246330070000006</v>
      </c>
      <c r="AD24" s="213">
        <v>8.7222544610000003</v>
      </c>
      <c r="AE24" s="213">
        <v>9.7157160860000005</v>
      </c>
      <c r="AF24" s="213">
        <v>10.46767034</v>
      </c>
      <c r="AG24" s="213">
        <v>10.770551749999999</v>
      </c>
      <c r="AH24" s="213">
        <v>10.776230760000001</v>
      </c>
      <c r="AI24" s="213">
        <v>10.203347129999999</v>
      </c>
      <c r="AJ24" s="213">
        <v>9.6568063399999993</v>
      </c>
      <c r="AK24" s="213">
        <v>8.6540650069999998</v>
      </c>
      <c r="AL24" s="213">
        <v>8.7405005140000007</v>
      </c>
      <c r="AM24" s="213">
        <v>8.7707657319999992</v>
      </c>
      <c r="AN24" s="213">
        <v>8.6379814069999998</v>
      </c>
      <c r="AO24" s="213">
        <v>8.3429829739999999</v>
      </c>
      <c r="AP24" s="213">
        <v>9.1344339639999994</v>
      </c>
      <c r="AQ24" s="213">
        <v>10.15819845</v>
      </c>
      <c r="AR24" s="213">
        <v>10.309468669999999</v>
      </c>
      <c r="AS24" s="213">
        <v>10.061316079999999</v>
      </c>
      <c r="AT24" s="213">
        <v>10.043864920000001</v>
      </c>
      <c r="AU24" s="213">
        <v>10.088012060000001</v>
      </c>
      <c r="AV24" s="213">
        <v>9.7253808450000001</v>
      </c>
      <c r="AW24" s="213">
        <v>8.139744404</v>
      </c>
      <c r="AX24" s="213">
        <v>7.8819160000000004</v>
      </c>
      <c r="AY24" s="213">
        <v>7.9140769999999998</v>
      </c>
      <c r="AZ24" s="351">
        <v>7.9026519999999998</v>
      </c>
      <c r="BA24" s="351">
        <v>7.7873789999999996</v>
      </c>
      <c r="BB24" s="351">
        <v>8.2815309999999993</v>
      </c>
      <c r="BC24" s="351">
        <v>8.5839630000000007</v>
      </c>
      <c r="BD24" s="351">
        <v>8.7221220000000006</v>
      </c>
      <c r="BE24" s="351">
        <v>8.9582160000000002</v>
      </c>
      <c r="BF24" s="351">
        <v>9.2535539999999994</v>
      </c>
      <c r="BG24" s="351">
        <v>9.1307910000000003</v>
      </c>
      <c r="BH24" s="351">
        <v>8.7969779999999993</v>
      </c>
      <c r="BI24" s="351">
        <v>8.3547609999999999</v>
      </c>
      <c r="BJ24" s="351">
        <v>7.7340059999999999</v>
      </c>
      <c r="BK24" s="351">
        <v>7.5801150000000002</v>
      </c>
      <c r="BL24" s="351">
        <v>7.8215849999999998</v>
      </c>
      <c r="BM24" s="351">
        <v>7.8980069999999998</v>
      </c>
      <c r="BN24" s="351">
        <v>8.5100739999999995</v>
      </c>
      <c r="BO24" s="351">
        <v>8.8547879999999992</v>
      </c>
      <c r="BP24" s="351">
        <v>9.0297999999999998</v>
      </c>
      <c r="BQ24" s="351">
        <v>9.2359460000000002</v>
      </c>
      <c r="BR24" s="351">
        <v>9.4767130000000002</v>
      </c>
      <c r="BS24" s="351">
        <v>9.3132160000000006</v>
      </c>
      <c r="BT24" s="351">
        <v>8.9810119999999998</v>
      </c>
      <c r="BU24" s="351">
        <v>8.5353549999999991</v>
      </c>
      <c r="BV24" s="351">
        <v>7.9106360000000002</v>
      </c>
    </row>
    <row r="25" spans="1:74" ht="11.1" customHeight="1" x14ac:dyDescent="0.2">
      <c r="A25" s="84" t="s">
        <v>683</v>
      </c>
      <c r="B25" s="189" t="s">
        <v>452</v>
      </c>
      <c r="C25" s="213">
        <v>6.2657175650000001</v>
      </c>
      <c r="D25" s="213">
        <v>6.1006638799999999</v>
      </c>
      <c r="E25" s="213">
        <v>6.5206001689999997</v>
      </c>
      <c r="F25" s="213">
        <v>6.4745830660000001</v>
      </c>
      <c r="G25" s="213">
        <v>7.1913992950000001</v>
      </c>
      <c r="H25" s="213">
        <v>7.1013067330000004</v>
      </c>
      <c r="I25" s="213">
        <v>7.8884590149999996</v>
      </c>
      <c r="J25" s="213">
        <v>8.5164762700000001</v>
      </c>
      <c r="K25" s="213">
        <v>8.4064110880000005</v>
      </c>
      <c r="L25" s="213">
        <v>8.7017409350000001</v>
      </c>
      <c r="M25" s="213">
        <v>8.5249550139999997</v>
      </c>
      <c r="N25" s="213">
        <v>7.6508547020000002</v>
      </c>
      <c r="O25" s="213">
        <v>7.4198012310000001</v>
      </c>
      <c r="P25" s="213">
        <v>7.688897753</v>
      </c>
      <c r="Q25" s="213">
        <v>7.6239105110000001</v>
      </c>
      <c r="R25" s="213">
        <v>8.014193444</v>
      </c>
      <c r="S25" s="213">
        <v>8.1031750200000001</v>
      </c>
      <c r="T25" s="213">
        <v>8.3014922799999997</v>
      </c>
      <c r="U25" s="213">
        <v>8.6964242980000002</v>
      </c>
      <c r="V25" s="213">
        <v>8.8819582159999992</v>
      </c>
      <c r="W25" s="213">
        <v>8.7929095499999992</v>
      </c>
      <c r="X25" s="213">
        <v>8.6319461959999995</v>
      </c>
      <c r="Y25" s="213">
        <v>8.0318788390000009</v>
      </c>
      <c r="Z25" s="213">
        <v>7.9060980599999997</v>
      </c>
      <c r="AA25" s="213">
        <v>6.5109998009999996</v>
      </c>
      <c r="AB25" s="213">
        <v>6.7242550919999999</v>
      </c>
      <c r="AC25" s="213">
        <v>7.0531021909999998</v>
      </c>
      <c r="AD25" s="213">
        <v>7.0939918430000004</v>
      </c>
      <c r="AE25" s="213">
        <v>7.4505407149999998</v>
      </c>
      <c r="AF25" s="213">
        <v>7.9485720559999997</v>
      </c>
      <c r="AG25" s="213">
        <v>8.0428883649999996</v>
      </c>
      <c r="AH25" s="213">
        <v>8.0243936770000008</v>
      </c>
      <c r="AI25" s="213">
        <v>7.8679431370000001</v>
      </c>
      <c r="AJ25" s="213">
        <v>7.4112750040000002</v>
      </c>
      <c r="AK25" s="213">
        <v>6.4991923979999999</v>
      </c>
      <c r="AL25" s="213">
        <v>6.1842620630000003</v>
      </c>
      <c r="AM25" s="213">
        <v>6.1318388940000004</v>
      </c>
      <c r="AN25" s="213">
        <v>5.9803558299999997</v>
      </c>
      <c r="AO25" s="213">
        <v>5.9239410719999999</v>
      </c>
      <c r="AP25" s="213">
        <v>6.146601134</v>
      </c>
      <c r="AQ25" s="213">
        <v>6.865462215</v>
      </c>
      <c r="AR25" s="213">
        <v>6.9520048829999999</v>
      </c>
      <c r="AS25" s="213">
        <v>7.2258454600000004</v>
      </c>
      <c r="AT25" s="213">
        <v>7.4421857200000003</v>
      </c>
      <c r="AU25" s="213">
        <v>7.6094917510000002</v>
      </c>
      <c r="AV25" s="213">
        <v>7.660448594</v>
      </c>
      <c r="AW25" s="213">
        <v>6.1135935979999996</v>
      </c>
      <c r="AX25" s="213">
        <v>6.2828989999999996</v>
      </c>
      <c r="AY25" s="213">
        <v>6.5281380000000002</v>
      </c>
      <c r="AZ25" s="351">
        <v>6.290565</v>
      </c>
      <c r="BA25" s="351">
        <v>6.0395019999999997</v>
      </c>
      <c r="BB25" s="351">
        <v>6.2941520000000004</v>
      </c>
      <c r="BC25" s="351">
        <v>6.6595079999999998</v>
      </c>
      <c r="BD25" s="351">
        <v>6.900347</v>
      </c>
      <c r="BE25" s="351">
        <v>7.2835169999999998</v>
      </c>
      <c r="BF25" s="351">
        <v>7.593782</v>
      </c>
      <c r="BG25" s="351">
        <v>7.4917699999999998</v>
      </c>
      <c r="BH25" s="351">
        <v>7.511628</v>
      </c>
      <c r="BI25" s="351">
        <v>7.111224</v>
      </c>
      <c r="BJ25" s="351">
        <v>6.544689</v>
      </c>
      <c r="BK25" s="351">
        <v>6.570157</v>
      </c>
      <c r="BL25" s="351">
        <v>6.6470180000000001</v>
      </c>
      <c r="BM25" s="351">
        <v>6.5401439999999997</v>
      </c>
      <c r="BN25" s="351">
        <v>6.8619659999999998</v>
      </c>
      <c r="BO25" s="351">
        <v>7.1658819999999999</v>
      </c>
      <c r="BP25" s="351">
        <v>7.383254</v>
      </c>
      <c r="BQ25" s="351">
        <v>7.654077</v>
      </c>
      <c r="BR25" s="351">
        <v>7.8376029999999997</v>
      </c>
      <c r="BS25" s="351">
        <v>7.6565240000000001</v>
      </c>
      <c r="BT25" s="351">
        <v>7.6849280000000002</v>
      </c>
      <c r="BU25" s="351">
        <v>7.2814589999999999</v>
      </c>
      <c r="BV25" s="351">
        <v>6.7106000000000003</v>
      </c>
    </row>
    <row r="26" spans="1:74" ht="11.1" customHeight="1" x14ac:dyDescent="0.2">
      <c r="A26" s="84" t="s">
        <v>684</v>
      </c>
      <c r="B26" s="189" t="s">
        <v>453</v>
      </c>
      <c r="C26" s="213">
        <v>6.8436322000000001</v>
      </c>
      <c r="D26" s="213">
        <v>6.9775949610000003</v>
      </c>
      <c r="E26" s="213">
        <v>7.1145222739999996</v>
      </c>
      <c r="F26" s="213">
        <v>6.9575303640000001</v>
      </c>
      <c r="G26" s="213">
        <v>6.949129278</v>
      </c>
      <c r="H26" s="213">
        <v>7.5873176869999996</v>
      </c>
      <c r="I26" s="213">
        <v>7.8950360960000001</v>
      </c>
      <c r="J26" s="213">
        <v>8.1039387230000006</v>
      </c>
      <c r="K26" s="213">
        <v>7.8771148560000004</v>
      </c>
      <c r="L26" s="213">
        <v>7.4345254880000002</v>
      </c>
      <c r="M26" s="213">
        <v>6.9515867890000003</v>
      </c>
      <c r="N26" s="213">
        <v>6.6784014770000004</v>
      </c>
      <c r="O26" s="213">
        <v>6.7201430320000002</v>
      </c>
      <c r="P26" s="213">
        <v>6.9553309890000001</v>
      </c>
      <c r="Q26" s="213">
        <v>7.1529288720000004</v>
      </c>
      <c r="R26" s="213">
        <v>7.2039907520000002</v>
      </c>
      <c r="S26" s="213">
        <v>7.2940875610000004</v>
      </c>
      <c r="T26" s="213">
        <v>7.9007280199999999</v>
      </c>
      <c r="U26" s="213">
        <v>8.3608026960000004</v>
      </c>
      <c r="V26" s="213">
        <v>8.3601375020000006</v>
      </c>
      <c r="W26" s="213">
        <v>8.223194501</v>
      </c>
      <c r="X26" s="213">
        <v>7.302136365</v>
      </c>
      <c r="Y26" s="213">
        <v>7.2275735360000004</v>
      </c>
      <c r="Z26" s="213">
        <v>7.1755322289999999</v>
      </c>
      <c r="AA26" s="213">
        <v>6.9606657189999996</v>
      </c>
      <c r="AB26" s="213">
        <v>6.9539941609999998</v>
      </c>
      <c r="AC26" s="213">
        <v>7.100963031</v>
      </c>
      <c r="AD26" s="213">
        <v>7.0804514579999998</v>
      </c>
      <c r="AE26" s="213">
        <v>7.7971438190000004</v>
      </c>
      <c r="AF26" s="213">
        <v>8.0150609280000005</v>
      </c>
      <c r="AG26" s="213">
        <v>8.4682697499999993</v>
      </c>
      <c r="AH26" s="213">
        <v>7.5556694230000003</v>
      </c>
      <c r="AI26" s="213">
        <v>7.6873354300000001</v>
      </c>
      <c r="AJ26" s="213">
        <v>6.7657232699999996</v>
      </c>
      <c r="AK26" s="213">
        <v>6.292960399</v>
      </c>
      <c r="AL26" s="213">
        <v>6.1542659259999999</v>
      </c>
      <c r="AM26" s="213">
        <v>6.3387448769999999</v>
      </c>
      <c r="AN26" s="213">
        <v>6.40203772</v>
      </c>
      <c r="AO26" s="213">
        <v>6.4596341080000004</v>
      </c>
      <c r="AP26" s="213">
        <v>6.498283829</v>
      </c>
      <c r="AQ26" s="213">
        <v>6.6718213000000004</v>
      </c>
      <c r="AR26" s="213">
        <v>7.1695989090000003</v>
      </c>
      <c r="AS26" s="213">
        <v>7.4223917569999998</v>
      </c>
      <c r="AT26" s="213">
        <v>7.4062199739999999</v>
      </c>
      <c r="AU26" s="213">
        <v>7.4030947310000004</v>
      </c>
      <c r="AV26" s="213">
        <v>6.4098648349999996</v>
      </c>
      <c r="AW26" s="213">
        <v>6.1036578500000003</v>
      </c>
      <c r="AX26" s="213">
        <v>6.0668280000000001</v>
      </c>
      <c r="AY26" s="213">
        <v>6.4240950000000003</v>
      </c>
      <c r="AZ26" s="351">
        <v>6.5314389999999998</v>
      </c>
      <c r="BA26" s="351">
        <v>6.550122</v>
      </c>
      <c r="BB26" s="351">
        <v>6.577197</v>
      </c>
      <c r="BC26" s="351">
        <v>6.6810609999999997</v>
      </c>
      <c r="BD26" s="351">
        <v>7.00061</v>
      </c>
      <c r="BE26" s="351">
        <v>7.393135</v>
      </c>
      <c r="BF26" s="351">
        <v>7.6610529999999999</v>
      </c>
      <c r="BG26" s="351">
        <v>7.6372099999999996</v>
      </c>
      <c r="BH26" s="351">
        <v>7.1669619999999998</v>
      </c>
      <c r="BI26" s="351">
        <v>6.5837370000000002</v>
      </c>
      <c r="BJ26" s="351">
        <v>6.425656</v>
      </c>
      <c r="BK26" s="351">
        <v>6.7367439999999998</v>
      </c>
      <c r="BL26" s="351">
        <v>6.8932469999999997</v>
      </c>
      <c r="BM26" s="351">
        <v>6.9595060000000002</v>
      </c>
      <c r="BN26" s="351">
        <v>7.0064039999999999</v>
      </c>
      <c r="BO26" s="351">
        <v>7.1057610000000002</v>
      </c>
      <c r="BP26" s="351">
        <v>7.4251079999999998</v>
      </c>
      <c r="BQ26" s="351">
        <v>7.7850640000000002</v>
      </c>
      <c r="BR26" s="351">
        <v>8.0055499999999995</v>
      </c>
      <c r="BS26" s="351">
        <v>7.9407969999999999</v>
      </c>
      <c r="BT26" s="351">
        <v>7.4507029999999999</v>
      </c>
      <c r="BU26" s="351">
        <v>6.848312</v>
      </c>
      <c r="BV26" s="351">
        <v>6.6726349999999996</v>
      </c>
    </row>
    <row r="27" spans="1:74" ht="11.1" customHeight="1" x14ac:dyDescent="0.2">
      <c r="A27" s="84" t="s">
        <v>685</v>
      </c>
      <c r="B27" s="189" t="s">
        <v>454</v>
      </c>
      <c r="C27" s="213">
        <v>8.2355107529999998</v>
      </c>
      <c r="D27" s="213">
        <v>8.7109176720000008</v>
      </c>
      <c r="E27" s="213">
        <v>8.4521432809999997</v>
      </c>
      <c r="F27" s="213">
        <v>7.9453054840000004</v>
      </c>
      <c r="G27" s="213">
        <v>8.1078895709999994</v>
      </c>
      <c r="H27" s="213">
        <v>8.5651464219999998</v>
      </c>
      <c r="I27" s="213">
        <v>8.8520243700000005</v>
      </c>
      <c r="J27" s="213">
        <v>9.3159325230000007</v>
      </c>
      <c r="K27" s="213">
        <v>9.5252054279999996</v>
      </c>
      <c r="L27" s="213">
        <v>9.2298115349999996</v>
      </c>
      <c r="M27" s="213">
        <v>9.2160965739999998</v>
      </c>
      <c r="N27" s="213">
        <v>9.1846307300000003</v>
      </c>
      <c r="O27" s="213">
        <v>9.0318213969999999</v>
      </c>
      <c r="P27" s="213">
        <v>9.0401089080000006</v>
      </c>
      <c r="Q27" s="213">
        <v>9.2052122759999992</v>
      </c>
      <c r="R27" s="213">
        <v>8.9645232060000009</v>
      </c>
      <c r="S27" s="213">
        <v>8.8609399530000008</v>
      </c>
      <c r="T27" s="213">
        <v>9.4269185869999994</v>
      </c>
      <c r="U27" s="213">
        <v>9.202691519</v>
      </c>
      <c r="V27" s="213">
        <v>9.2448786819999995</v>
      </c>
      <c r="W27" s="213">
        <v>8.8567408679999993</v>
      </c>
      <c r="X27" s="213">
        <v>8.4553672199999994</v>
      </c>
      <c r="Y27" s="213">
        <v>8.4778077849999995</v>
      </c>
      <c r="Z27" s="213">
        <v>8.6182836500000004</v>
      </c>
      <c r="AA27" s="213">
        <v>8.8226280900000003</v>
      </c>
      <c r="AB27" s="213">
        <v>8.9553310980000003</v>
      </c>
      <c r="AC27" s="213">
        <v>8.806901818</v>
      </c>
      <c r="AD27" s="213">
        <v>8.6098163529999994</v>
      </c>
      <c r="AE27" s="213">
        <v>8.5350408590000004</v>
      </c>
      <c r="AF27" s="213">
        <v>8.4783965709999993</v>
      </c>
      <c r="AG27" s="213">
        <v>9.1778928670000006</v>
      </c>
      <c r="AH27" s="213">
        <v>9.0591103069999992</v>
      </c>
      <c r="AI27" s="213">
        <v>8.9932663890000004</v>
      </c>
      <c r="AJ27" s="213">
        <v>8.2468311990000007</v>
      </c>
      <c r="AK27" s="213">
        <v>8.4116935290000008</v>
      </c>
      <c r="AL27" s="213">
        <v>9.0483670269999994</v>
      </c>
      <c r="AM27" s="213">
        <v>9.187720895</v>
      </c>
      <c r="AN27" s="213">
        <v>8.8309016739999997</v>
      </c>
      <c r="AO27" s="213">
        <v>9.288486442</v>
      </c>
      <c r="AP27" s="213">
        <v>9.208526912</v>
      </c>
      <c r="AQ27" s="213">
        <v>8.7469877070000006</v>
      </c>
      <c r="AR27" s="213">
        <v>8.3769432629999994</v>
      </c>
      <c r="AS27" s="213">
        <v>9.3081629190000008</v>
      </c>
      <c r="AT27" s="213">
        <v>8.9914221469999998</v>
      </c>
      <c r="AU27" s="213">
        <v>9.1263445589999996</v>
      </c>
      <c r="AV27" s="213">
        <v>8.6009223590000001</v>
      </c>
      <c r="AW27" s="213">
        <v>8.8328311369999994</v>
      </c>
      <c r="AX27" s="213">
        <v>8.8599619999999994</v>
      </c>
      <c r="AY27" s="213">
        <v>8.6017650000000003</v>
      </c>
      <c r="AZ27" s="351">
        <v>8.4371569999999991</v>
      </c>
      <c r="BA27" s="351">
        <v>8.3612490000000008</v>
      </c>
      <c r="BB27" s="351">
        <v>8.0632180000000009</v>
      </c>
      <c r="BC27" s="351">
        <v>8.1131539999999998</v>
      </c>
      <c r="BD27" s="351">
        <v>8.3752279999999999</v>
      </c>
      <c r="BE27" s="351">
        <v>8.4285920000000001</v>
      </c>
      <c r="BF27" s="351">
        <v>8.5370690000000007</v>
      </c>
      <c r="BG27" s="351">
        <v>8.3465500000000006</v>
      </c>
      <c r="BH27" s="351">
        <v>8.1346100000000003</v>
      </c>
      <c r="BI27" s="351">
        <v>7.9842969999999998</v>
      </c>
      <c r="BJ27" s="351">
        <v>8.2195680000000007</v>
      </c>
      <c r="BK27" s="351">
        <v>8.1822900000000001</v>
      </c>
      <c r="BL27" s="351">
        <v>8.3625150000000001</v>
      </c>
      <c r="BM27" s="351">
        <v>8.4729910000000004</v>
      </c>
      <c r="BN27" s="351">
        <v>8.2857599999999998</v>
      </c>
      <c r="BO27" s="351">
        <v>8.4011080000000007</v>
      </c>
      <c r="BP27" s="351">
        <v>8.698302</v>
      </c>
      <c r="BQ27" s="351">
        <v>8.7221019999999996</v>
      </c>
      <c r="BR27" s="351">
        <v>8.7797699999999992</v>
      </c>
      <c r="BS27" s="351">
        <v>8.5546980000000001</v>
      </c>
      <c r="BT27" s="351">
        <v>8.3341740000000009</v>
      </c>
      <c r="BU27" s="351">
        <v>8.1700990000000004</v>
      </c>
      <c r="BV27" s="351">
        <v>8.3909950000000002</v>
      </c>
    </row>
    <row r="28" spans="1:74" ht="11.1" customHeight="1" x14ac:dyDescent="0.2">
      <c r="A28" s="84" t="s">
        <v>686</v>
      </c>
      <c r="B28" s="189" t="s">
        <v>428</v>
      </c>
      <c r="C28" s="213">
        <v>6.75</v>
      </c>
      <c r="D28" s="213">
        <v>6.86</v>
      </c>
      <c r="E28" s="213">
        <v>7.08</v>
      </c>
      <c r="F28" s="213">
        <v>6.98</v>
      </c>
      <c r="G28" s="213">
        <v>7.32</v>
      </c>
      <c r="H28" s="213">
        <v>7.72</v>
      </c>
      <c r="I28" s="213">
        <v>8.14</v>
      </c>
      <c r="J28" s="213">
        <v>8.3000000000000007</v>
      </c>
      <c r="K28" s="213">
        <v>8.2799999999999994</v>
      </c>
      <c r="L28" s="213">
        <v>7.96</v>
      </c>
      <c r="M28" s="213">
        <v>7.67</v>
      </c>
      <c r="N28" s="213">
        <v>7.27</v>
      </c>
      <c r="O28" s="213">
        <v>7.58</v>
      </c>
      <c r="P28" s="213">
        <v>7.89</v>
      </c>
      <c r="Q28" s="213">
        <v>7.68</v>
      </c>
      <c r="R28" s="213">
        <v>8.0399999999999991</v>
      </c>
      <c r="S28" s="213">
        <v>8.31</v>
      </c>
      <c r="T28" s="213">
        <v>8.75</v>
      </c>
      <c r="U28" s="213">
        <v>8.81</v>
      </c>
      <c r="V28" s="213">
        <v>8.76</v>
      </c>
      <c r="W28" s="213">
        <v>8.52</v>
      </c>
      <c r="X28" s="213">
        <v>7.97</v>
      </c>
      <c r="Y28" s="213">
        <v>7.51</v>
      </c>
      <c r="Z28" s="213">
        <v>7.42</v>
      </c>
      <c r="AA28" s="213">
        <v>7.39</v>
      </c>
      <c r="AB28" s="213">
        <v>7.74</v>
      </c>
      <c r="AC28" s="213">
        <v>7.71</v>
      </c>
      <c r="AD28" s="213">
        <v>7.65</v>
      </c>
      <c r="AE28" s="213">
        <v>8.34</v>
      </c>
      <c r="AF28" s="213">
        <v>8.58</v>
      </c>
      <c r="AG28" s="213">
        <v>8.84</v>
      </c>
      <c r="AH28" s="213">
        <v>8.69</v>
      </c>
      <c r="AI28" s="213">
        <v>8.57</v>
      </c>
      <c r="AJ28" s="213">
        <v>7.69</v>
      </c>
      <c r="AK28" s="213">
        <v>7.34</v>
      </c>
      <c r="AL28" s="213">
        <v>7.7</v>
      </c>
      <c r="AM28" s="213">
        <v>7.7</v>
      </c>
      <c r="AN28" s="213">
        <v>7.58</v>
      </c>
      <c r="AO28" s="213">
        <v>7.44</v>
      </c>
      <c r="AP28" s="213">
        <v>7.76</v>
      </c>
      <c r="AQ28" s="213">
        <v>8.08</v>
      </c>
      <c r="AR28" s="213">
        <v>8.2200000000000006</v>
      </c>
      <c r="AS28" s="213">
        <v>8.4499999999999993</v>
      </c>
      <c r="AT28" s="213">
        <v>8.41</v>
      </c>
      <c r="AU28" s="213">
        <v>8.33</v>
      </c>
      <c r="AV28" s="213">
        <v>7.63</v>
      </c>
      <c r="AW28" s="213">
        <v>7.03</v>
      </c>
      <c r="AX28" s="213">
        <v>7.351947</v>
      </c>
      <c r="AY28" s="213">
        <v>7.2193870000000002</v>
      </c>
      <c r="AZ28" s="351">
        <v>6.9595729999999998</v>
      </c>
      <c r="BA28" s="351">
        <v>7.0472830000000002</v>
      </c>
      <c r="BB28" s="351">
        <v>7.1364359999999998</v>
      </c>
      <c r="BC28" s="351">
        <v>7.4647649999999999</v>
      </c>
      <c r="BD28" s="351">
        <v>7.7985759999999997</v>
      </c>
      <c r="BE28" s="351">
        <v>7.9469599999999998</v>
      </c>
      <c r="BF28" s="351">
        <v>8.0665949999999995</v>
      </c>
      <c r="BG28" s="351">
        <v>7.936839</v>
      </c>
      <c r="BH28" s="351">
        <v>7.514513</v>
      </c>
      <c r="BI28" s="351">
        <v>7.2552079999999997</v>
      </c>
      <c r="BJ28" s="351">
        <v>7.2034140000000004</v>
      </c>
      <c r="BK28" s="351">
        <v>7.1732870000000002</v>
      </c>
      <c r="BL28" s="351">
        <v>7.2107020000000004</v>
      </c>
      <c r="BM28" s="351">
        <v>7.4035970000000004</v>
      </c>
      <c r="BN28" s="351">
        <v>7.533849</v>
      </c>
      <c r="BO28" s="351">
        <v>7.8384799999999997</v>
      </c>
      <c r="BP28" s="351">
        <v>8.1540169999999996</v>
      </c>
      <c r="BQ28" s="351">
        <v>8.2348409999999994</v>
      </c>
      <c r="BR28" s="351">
        <v>8.2848240000000004</v>
      </c>
      <c r="BS28" s="351">
        <v>8.1051319999999993</v>
      </c>
      <c r="BT28" s="351">
        <v>7.6793699999999996</v>
      </c>
      <c r="BU28" s="351">
        <v>7.4055099999999996</v>
      </c>
      <c r="BV28" s="351">
        <v>7.3432399999999998</v>
      </c>
    </row>
    <row r="29" spans="1:74" ht="11.1" customHeight="1" x14ac:dyDescent="0.2">
      <c r="A29" s="84"/>
      <c r="B29" s="88" t="s">
        <v>1054</v>
      </c>
      <c r="C29" s="230"/>
      <c r="D29" s="230"/>
      <c r="E29" s="230"/>
      <c r="F29" s="230"/>
      <c r="G29" s="230"/>
      <c r="H29" s="230"/>
      <c r="I29" s="230"/>
      <c r="J29" s="230"/>
      <c r="K29" s="230"/>
      <c r="L29" s="230"/>
      <c r="M29" s="230"/>
      <c r="N29" s="230"/>
      <c r="O29" s="230"/>
      <c r="P29" s="230"/>
      <c r="Q29" s="230"/>
      <c r="R29" s="230"/>
      <c r="S29" s="230"/>
      <c r="T29" s="230"/>
      <c r="U29" s="230"/>
      <c r="V29" s="230"/>
      <c r="W29" s="230"/>
      <c r="X29" s="230"/>
      <c r="Y29" s="230"/>
      <c r="Z29" s="230"/>
      <c r="AA29" s="230"/>
      <c r="AB29" s="230"/>
      <c r="AC29" s="230"/>
      <c r="AD29" s="230"/>
      <c r="AE29" s="230"/>
      <c r="AF29" s="230"/>
      <c r="AG29" s="230"/>
      <c r="AH29" s="230"/>
      <c r="AI29" s="230"/>
      <c r="AJ29" s="230"/>
      <c r="AK29" s="230"/>
      <c r="AL29" s="230"/>
      <c r="AM29" s="230"/>
      <c r="AN29" s="230"/>
      <c r="AO29" s="230"/>
      <c r="AP29" s="230"/>
      <c r="AQ29" s="230"/>
      <c r="AR29" s="230"/>
      <c r="AS29" s="230"/>
      <c r="AT29" s="230"/>
      <c r="AU29" s="230"/>
      <c r="AV29" s="230"/>
      <c r="AW29" s="230"/>
      <c r="AX29" s="230"/>
      <c r="AY29" s="230"/>
      <c r="AZ29" s="384"/>
      <c r="BA29" s="384"/>
      <c r="BB29" s="384"/>
      <c r="BC29" s="384"/>
      <c r="BD29" s="384"/>
      <c r="BE29" s="384"/>
      <c r="BF29" s="384"/>
      <c r="BG29" s="384"/>
      <c r="BH29" s="384"/>
      <c r="BI29" s="384"/>
      <c r="BJ29" s="384"/>
      <c r="BK29" s="384"/>
      <c r="BL29" s="384"/>
      <c r="BM29" s="384"/>
      <c r="BN29" s="384"/>
      <c r="BO29" s="384"/>
      <c r="BP29" s="384"/>
      <c r="BQ29" s="384"/>
      <c r="BR29" s="384"/>
      <c r="BS29" s="384"/>
      <c r="BT29" s="384"/>
      <c r="BU29" s="384"/>
      <c r="BV29" s="384"/>
    </row>
    <row r="30" spans="1:74" ht="11.1" customHeight="1" x14ac:dyDescent="0.2">
      <c r="A30" s="84" t="s">
        <v>687</v>
      </c>
      <c r="B30" s="189" t="s">
        <v>447</v>
      </c>
      <c r="C30" s="259">
        <v>6.9363884730000001</v>
      </c>
      <c r="D30" s="259">
        <v>6.8895142399999996</v>
      </c>
      <c r="E30" s="259">
        <v>6.7995878059999999</v>
      </c>
      <c r="F30" s="259">
        <v>7.1242841050000001</v>
      </c>
      <c r="G30" s="259">
        <v>6.7164218289999997</v>
      </c>
      <c r="H30" s="259">
        <v>6.0022458680000002</v>
      </c>
      <c r="I30" s="259">
        <v>6.1916693609999998</v>
      </c>
      <c r="J30" s="259">
        <v>6.1707072040000002</v>
      </c>
      <c r="K30" s="259">
        <v>6.0265870179999999</v>
      </c>
      <c r="L30" s="259">
        <v>6.3814590219999996</v>
      </c>
      <c r="M30" s="259">
        <v>6.8369076260000003</v>
      </c>
      <c r="N30" s="259">
        <v>7.4073315830000004</v>
      </c>
      <c r="O30" s="259">
        <v>7.7954803940000001</v>
      </c>
      <c r="P30" s="259">
        <v>8.0512428039999993</v>
      </c>
      <c r="Q30" s="259">
        <v>7.5129609479999999</v>
      </c>
      <c r="R30" s="259">
        <v>7.3678126879999999</v>
      </c>
      <c r="S30" s="259">
        <v>7.3957094999999997</v>
      </c>
      <c r="T30" s="259">
        <v>6.2762496580000002</v>
      </c>
      <c r="U30" s="259">
        <v>6.3644888259999997</v>
      </c>
      <c r="V30" s="259">
        <v>6.3163158619999997</v>
      </c>
      <c r="W30" s="259">
        <v>6.4823519129999996</v>
      </c>
      <c r="X30" s="259">
        <v>5.6898904879999996</v>
      </c>
      <c r="Y30" s="259">
        <v>6.8923153189999997</v>
      </c>
      <c r="Z30" s="259">
        <v>7.6882873869999999</v>
      </c>
      <c r="AA30" s="259">
        <v>8.5533484830000006</v>
      </c>
      <c r="AB30" s="259">
        <v>9.1655362319999991</v>
      </c>
      <c r="AC30" s="259">
        <v>9.5354845170000004</v>
      </c>
      <c r="AD30" s="259">
        <v>10.016747779999999</v>
      </c>
      <c r="AE30" s="259">
        <v>8.4288619409999992</v>
      </c>
      <c r="AF30" s="259">
        <v>6.9336793930000002</v>
      </c>
      <c r="AG30" s="259">
        <v>6.6919032639999996</v>
      </c>
      <c r="AH30" s="259">
        <v>6.6491853350000003</v>
      </c>
      <c r="AI30" s="259">
        <v>6.263146968</v>
      </c>
      <c r="AJ30" s="259">
        <v>6.4324183540000002</v>
      </c>
      <c r="AK30" s="259">
        <v>7.7010730409999999</v>
      </c>
      <c r="AL30" s="259">
        <v>9.1837783949999992</v>
      </c>
      <c r="AM30" s="259">
        <v>9.0814247110000004</v>
      </c>
      <c r="AN30" s="259">
        <v>9.0932066650000003</v>
      </c>
      <c r="AO30" s="259">
        <v>9.3515002280000008</v>
      </c>
      <c r="AP30" s="259">
        <v>9.006926322</v>
      </c>
      <c r="AQ30" s="259">
        <v>8.0226654790000005</v>
      </c>
      <c r="AR30" s="259">
        <v>7.5296971099999999</v>
      </c>
      <c r="AS30" s="259">
        <v>6.9266279910000002</v>
      </c>
      <c r="AT30" s="259">
        <v>7.3914581779999997</v>
      </c>
      <c r="AU30" s="259">
        <v>6.4704012899999999</v>
      </c>
      <c r="AV30" s="259">
        <v>6.3052714459999999</v>
      </c>
      <c r="AW30" s="259">
        <v>7.1604683820000004</v>
      </c>
      <c r="AX30" s="259">
        <v>8.0351669999999995</v>
      </c>
      <c r="AY30" s="259">
        <v>7.6061139999999998</v>
      </c>
      <c r="AZ30" s="378">
        <v>7.4920150000000003</v>
      </c>
      <c r="BA30" s="378">
        <v>7.5370030000000003</v>
      </c>
      <c r="BB30" s="378">
        <v>7.4999320000000003</v>
      </c>
      <c r="BC30" s="378">
        <v>6.8737029999999999</v>
      </c>
      <c r="BD30" s="378">
        <v>6.6816810000000002</v>
      </c>
      <c r="BE30" s="378">
        <v>6.7689380000000003</v>
      </c>
      <c r="BF30" s="378">
        <v>6.8150180000000002</v>
      </c>
      <c r="BG30" s="378">
        <v>6.7765570000000004</v>
      </c>
      <c r="BH30" s="378">
        <v>6.8907639999999999</v>
      </c>
      <c r="BI30" s="378">
        <v>7.8977120000000003</v>
      </c>
      <c r="BJ30" s="378">
        <v>8.4496649999999995</v>
      </c>
      <c r="BK30" s="378">
        <v>8.4306249999999991</v>
      </c>
      <c r="BL30" s="378">
        <v>8.1869820000000004</v>
      </c>
      <c r="BM30" s="378">
        <v>8.1451150000000005</v>
      </c>
      <c r="BN30" s="378">
        <v>7.9781940000000002</v>
      </c>
      <c r="BO30" s="378">
        <v>7.2596319999999999</v>
      </c>
      <c r="BP30" s="378">
        <v>7.0045520000000003</v>
      </c>
      <c r="BQ30" s="378">
        <v>6.9700319999999998</v>
      </c>
      <c r="BR30" s="378">
        <v>6.8930930000000004</v>
      </c>
      <c r="BS30" s="378">
        <v>6.7724700000000002</v>
      </c>
      <c r="BT30" s="378">
        <v>6.8521599999999996</v>
      </c>
      <c r="BU30" s="378">
        <v>7.8218329999999998</v>
      </c>
      <c r="BV30" s="378">
        <v>8.3371099999999991</v>
      </c>
    </row>
    <row r="31" spans="1:74" ht="11.1" customHeight="1" x14ac:dyDescent="0.2">
      <c r="A31" s="84" t="s">
        <v>688</v>
      </c>
      <c r="B31" s="187" t="s">
        <v>480</v>
      </c>
      <c r="C31" s="259">
        <v>6.5068490450000001</v>
      </c>
      <c r="D31" s="259">
        <v>6.393824167</v>
      </c>
      <c r="E31" s="259">
        <v>6.6387285199999999</v>
      </c>
      <c r="F31" s="259">
        <v>5.8151801250000004</v>
      </c>
      <c r="G31" s="259">
        <v>6.0861503309999998</v>
      </c>
      <c r="H31" s="259">
        <v>6.1539792049999997</v>
      </c>
      <c r="I31" s="259">
        <v>6.4207180050000003</v>
      </c>
      <c r="J31" s="259">
        <v>6.2030051479999999</v>
      </c>
      <c r="K31" s="259">
        <v>6.141799947</v>
      </c>
      <c r="L31" s="259">
        <v>6.2946883769999999</v>
      </c>
      <c r="M31" s="259">
        <v>6.7719712510000001</v>
      </c>
      <c r="N31" s="259">
        <v>6.9358542490000001</v>
      </c>
      <c r="O31" s="259">
        <v>7.5689719850000001</v>
      </c>
      <c r="P31" s="259">
        <v>8.0716385119999998</v>
      </c>
      <c r="Q31" s="259">
        <v>7.4868232209999999</v>
      </c>
      <c r="R31" s="259">
        <v>7.661189931</v>
      </c>
      <c r="S31" s="259">
        <v>7.3251826500000004</v>
      </c>
      <c r="T31" s="259">
        <v>8.0639777119999998</v>
      </c>
      <c r="U31" s="259">
        <v>8.2978650300000005</v>
      </c>
      <c r="V31" s="259">
        <v>7.3401395569999996</v>
      </c>
      <c r="W31" s="259">
        <v>7.0643328470000002</v>
      </c>
      <c r="X31" s="259">
        <v>7.3726771859999998</v>
      </c>
      <c r="Y31" s="259">
        <v>7.5642822479999996</v>
      </c>
      <c r="Z31" s="259">
        <v>7.8598414549999998</v>
      </c>
      <c r="AA31" s="259">
        <v>7.996986229</v>
      </c>
      <c r="AB31" s="259">
        <v>8.6365123490000002</v>
      </c>
      <c r="AC31" s="259">
        <v>8.7142671630000006</v>
      </c>
      <c r="AD31" s="259">
        <v>7.7343045269999999</v>
      </c>
      <c r="AE31" s="259">
        <v>7.8043025410000002</v>
      </c>
      <c r="AF31" s="259">
        <v>7.5933170030000001</v>
      </c>
      <c r="AG31" s="259">
        <v>7.7940928400000002</v>
      </c>
      <c r="AH31" s="259">
        <v>7.8897886599999998</v>
      </c>
      <c r="AI31" s="259">
        <v>7.6537421329999997</v>
      </c>
      <c r="AJ31" s="259">
        <v>7.2342827879999998</v>
      </c>
      <c r="AK31" s="259">
        <v>7.6251370300000003</v>
      </c>
      <c r="AL31" s="259">
        <v>8.3821212749999994</v>
      </c>
      <c r="AM31" s="259">
        <v>9.2459132989999997</v>
      </c>
      <c r="AN31" s="259">
        <v>8.7125008659999992</v>
      </c>
      <c r="AO31" s="259">
        <v>8.2812320600000007</v>
      </c>
      <c r="AP31" s="259">
        <v>7.957750603</v>
      </c>
      <c r="AQ31" s="259">
        <v>7.5175151720000004</v>
      </c>
      <c r="AR31" s="259">
        <v>7.2183118820000001</v>
      </c>
      <c r="AS31" s="259">
        <v>7.4085482450000004</v>
      </c>
      <c r="AT31" s="259">
        <v>6.6221988200000004</v>
      </c>
      <c r="AU31" s="259">
        <v>6.887047667</v>
      </c>
      <c r="AV31" s="259">
        <v>6.2211473000000002</v>
      </c>
      <c r="AW31" s="259">
        <v>6.9634784500000002</v>
      </c>
      <c r="AX31" s="259">
        <v>7.045604</v>
      </c>
      <c r="AY31" s="259">
        <v>7.0776779999999997</v>
      </c>
      <c r="AZ31" s="378">
        <v>7.0391719999999998</v>
      </c>
      <c r="BA31" s="378">
        <v>7.0103090000000003</v>
      </c>
      <c r="BB31" s="378">
        <v>6.4553339999999997</v>
      </c>
      <c r="BC31" s="378">
        <v>6.3001269999999998</v>
      </c>
      <c r="BD31" s="378">
        <v>6.3871669999999998</v>
      </c>
      <c r="BE31" s="378">
        <v>6.5858449999999999</v>
      </c>
      <c r="BF31" s="378">
        <v>6.6325770000000004</v>
      </c>
      <c r="BG31" s="378">
        <v>6.6051399999999996</v>
      </c>
      <c r="BH31" s="378">
        <v>6.754594</v>
      </c>
      <c r="BI31" s="378">
        <v>6.9885089999999996</v>
      </c>
      <c r="BJ31" s="378">
        <v>7.013433</v>
      </c>
      <c r="BK31" s="378">
        <v>7.3528269999999996</v>
      </c>
      <c r="BL31" s="378">
        <v>7.4135840000000002</v>
      </c>
      <c r="BM31" s="378">
        <v>7.4585400000000002</v>
      </c>
      <c r="BN31" s="378">
        <v>6.9176310000000001</v>
      </c>
      <c r="BO31" s="378">
        <v>6.7482040000000003</v>
      </c>
      <c r="BP31" s="378">
        <v>6.7961090000000004</v>
      </c>
      <c r="BQ31" s="378">
        <v>6.919899</v>
      </c>
      <c r="BR31" s="378">
        <v>6.8933450000000001</v>
      </c>
      <c r="BS31" s="378">
        <v>6.8233889999999997</v>
      </c>
      <c r="BT31" s="378">
        <v>6.9509299999999996</v>
      </c>
      <c r="BU31" s="378">
        <v>7.1644750000000004</v>
      </c>
      <c r="BV31" s="378">
        <v>7.1700799999999996</v>
      </c>
    </row>
    <row r="32" spans="1:74" ht="11.1" customHeight="1" x14ac:dyDescent="0.2">
      <c r="A32" s="84" t="s">
        <v>689</v>
      </c>
      <c r="B32" s="189" t="s">
        <v>448</v>
      </c>
      <c r="C32" s="259">
        <v>5.0522579949999997</v>
      </c>
      <c r="D32" s="259">
        <v>5.1111485590000001</v>
      </c>
      <c r="E32" s="259">
        <v>4.9290572260000003</v>
      </c>
      <c r="F32" s="259">
        <v>4.9908062690000001</v>
      </c>
      <c r="G32" s="259">
        <v>4.5197621200000002</v>
      </c>
      <c r="H32" s="259">
        <v>4.5057452119999999</v>
      </c>
      <c r="I32" s="259">
        <v>5.554647589</v>
      </c>
      <c r="J32" s="259">
        <v>5.3521507719999999</v>
      </c>
      <c r="K32" s="259">
        <v>5.4429123539999997</v>
      </c>
      <c r="L32" s="259">
        <v>5.2189345989999998</v>
      </c>
      <c r="M32" s="259">
        <v>5.5099714420000003</v>
      </c>
      <c r="N32" s="259">
        <v>5.4294632329999999</v>
      </c>
      <c r="O32" s="259">
        <v>6.1121250309999997</v>
      </c>
      <c r="P32" s="259">
        <v>5.9143382080000002</v>
      </c>
      <c r="Q32" s="259">
        <v>5.6620856030000004</v>
      </c>
      <c r="R32" s="259">
        <v>6.1469859690000002</v>
      </c>
      <c r="S32" s="259">
        <v>5.7397176410000004</v>
      </c>
      <c r="T32" s="259">
        <v>5.9421259690000001</v>
      </c>
      <c r="U32" s="259">
        <v>5.3872642500000003</v>
      </c>
      <c r="V32" s="259">
        <v>5.7275306700000002</v>
      </c>
      <c r="W32" s="259">
        <v>5.610091368</v>
      </c>
      <c r="X32" s="259">
        <v>5.0159022350000004</v>
      </c>
      <c r="Y32" s="259">
        <v>5.450583763</v>
      </c>
      <c r="Z32" s="259">
        <v>5.3575339179999997</v>
      </c>
      <c r="AA32" s="259">
        <v>5.6805788890000004</v>
      </c>
      <c r="AB32" s="259">
        <v>6.0601997250000004</v>
      </c>
      <c r="AC32" s="259">
        <v>5.4811123390000001</v>
      </c>
      <c r="AD32" s="259">
        <v>4.9810028439999998</v>
      </c>
      <c r="AE32" s="259">
        <v>5.0340925929999996</v>
      </c>
      <c r="AF32" s="259">
        <v>5.3807876800000001</v>
      </c>
      <c r="AG32" s="259">
        <v>5.2620833999999999</v>
      </c>
      <c r="AH32" s="259">
        <v>5.3724417180000001</v>
      </c>
      <c r="AI32" s="259">
        <v>5.1028525250000003</v>
      </c>
      <c r="AJ32" s="259">
        <v>5.2316172009999997</v>
      </c>
      <c r="AK32" s="259">
        <v>5.708100935</v>
      </c>
      <c r="AL32" s="259">
        <v>6.2118903090000002</v>
      </c>
      <c r="AM32" s="259">
        <v>5.7742560210000002</v>
      </c>
      <c r="AN32" s="259">
        <v>5.6272858059999997</v>
      </c>
      <c r="AO32" s="259">
        <v>5.8558619140000001</v>
      </c>
      <c r="AP32" s="259">
        <v>5.5799614330000002</v>
      </c>
      <c r="AQ32" s="259">
        <v>4.9619042059999998</v>
      </c>
      <c r="AR32" s="259">
        <v>5.6522987740000001</v>
      </c>
      <c r="AS32" s="259">
        <v>6.1135378950000003</v>
      </c>
      <c r="AT32" s="259">
        <v>5.4698705539999999</v>
      </c>
      <c r="AU32" s="259">
        <v>5.3458265049999998</v>
      </c>
      <c r="AV32" s="259">
        <v>5.2502308490000003</v>
      </c>
      <c r="AW32" s="259">
        <v>5.1449413140000004</v>
      </c>
      <c r="AX32" s="259">
        <v>5.4913040000000004</v>
      </c>
      <c r="AY32" s="259">
        <v>5.8204250000000002</v>
      </c>
      <c r="AZ32" s="378">
        <v>5.4482200000000001</v>
      </c>
      <c r="BA32" s="378">
        <v>5.4095490000000002</v>
      </c>
      <c r="BB32" s="378">
        <v>5.1483499999999998</v>
      </c>
      <c r="BC32" s="378">
        <v>4.7316149999999997</v>
      </c>
      <c r="BD32" s="378">
        <v>4.7688040000000003</v>
      </c>
      <c r="BE32" s="378">
        <v>5.0419890000000001</v>
      </c>
      <c r="BF32" s="378">
        <v>5.1343880000000004</v>
      </c>
      <c r="BG32" s="378">
        <v>4.9670180000000004</v>
      </c>
      <c r="BH32" s="378">
        <v>4.7140750000000002</v>
      </c>
      <c r="BI32" s="378">
        <v>5.0398019999999999</v>
      </c>
      <c r="BJ32" s="378">
        <v>5.1681939999999997</v>
      </c>
      <c r="BK32" s="378">
        <v>5.628482</v>
      </c>
      <c r="BL32" s="378">
        <v>5.6241659999999998</v>
      </c>
      <c r="BM32" s="378">
        <v>5.8126259999999998</v>
      </c>
      <c r="BN32" s="378">
        <v>5.6399819999999998</v>
      </c>
      <c r="BO32" s="378">
        <v>5.2347960000000002</v>
      </c>
      <c r="BP32" s="378">
        <v>5.2148029999999999</v>
      </c>
      <c r="BQ32" s="378">
        <v>5.3960920000000003</v>
      </c>
      <c r="BR32" s="378">
        <v>5.418666</v>
      </c>
      <c r="BS32" s="378">
        <v>5.2387790000000001</v>
      </c>
      <c r="BT32" s="378">
        <v>4.9901879999999998</v>
      </c>
      <c r="BU32" s="378">
        <v>5.3188060000000004</v>
      </c>
      <c r="BV32" s="378">
        <v>5.4475239999999996</v>
      </c>
    </row>
    <row r="33" spans="1:74" ht="11.1" customHeight="1" x14ac:dyDescent="0.2">
      <c r="A33" s="84" t="s">
        <v>690</v>
      </c>
      <c r="B33" s="189" t="s">
        <v>449</v>
      </c>
      <c r="C33" s="259">
        <v>4.5110971559999999</v>
      </c>
      <c r="D33" s="259">
        <v>4.5994602970000003</v>
      </c>
      <c r="E33" s="259">
        <v>4.115386473</v>
      </c>
      <c r="F33" s="259">
        <v>3.8328093669999999</v>
      </c>
      <c r="G33" s="259">
        <v>3.3954542320000001</v>
      </c>
      <c r="H33" s="259">
        <v>3.4803901129999999</v>
      </c>
      <c r="I33" s="259">
        <v>4.106205332</v>
      </c>
      <c r="J33" s="259">
        <v>4.0457257479999997</v>
      </c>
      <c r="K33" s="259">
        <v>4.0306279260000002</v>
      </c>
      <c r="L33" s="259">
        <v>4.1156677669999997</v>
      </c>
      <c r="M33" s="259">
        <v>4.3783098369999998</v>
      </c>
      <c r="N33" s="259">
        <v>4.930324111</v>
      </c>
      <c r="O33" s="259">
        <v>5.2225537539999998</v>
      </c>
      <c r="P33" s="259">
        <v>5.2028518149999998</v>
      </c>
      <c r="Q33" s="259">
        <v>4.5014933619999997</v>
      </c>
      <c r="R33" s="259">
        <v>4.3593083479999999</v>
      </c>
      <c r="S33" s="259">
        <v>4.1659291429999996</v>
      </c>
      <c r="T33" s="259">
        <v>4.2333279929999996</v>
      </c>
      <c r="U33" s="259">
        <v>4.1031653009999998</v>
      </c>
      <c r="V33" s="259">
        <v>4.067260815</v>
      </c>
      <c r="W33" s="259">
        <v>4.4622733810000001</v>
      </c>
      <c r="X33" s="259">
        <v>4.4552670990000003</v>
      </c>
      <c r="Y33" s="259">
        <v>4.4902398080000001</v>
      </c>
      <c r="Z33" s="259">
        <v>4.9382210740000003</v>
      </c>
      <c r="AA33" s="259">
        <v>5.1759302900000002</v>
      </c>
      <c r="AB33" s="259">
        <v>5.4870909450000003</v>
      </c>
      <c r="AC33" s="259">
        <v>4.649954921</v>
      </c>
      <c r="AD33" s="259">
        <v>4.3606358869999999</v>
      </c>
      <c r="AE33" s="259">
        <v>4.2275219069999999</v>
      </c>
      <c r="AF33" s="259">
        <v>4.1199472630000002</v>
      </c>
      <c r="AG33" s="259">
        <v>4.1328681229999997</v>
      </c>
      <c r="AH33" s="259">
        <v>4.2253201530000002</v>
      </c>
      <c r="AI33" s="259">
        <v>4.2663109370000001</v>
      </c>
      <c r="AJ33" s="259">
        <v>4.4154117490000004</v>
      </c>
      <c r="AK33" s="259">
        <v>5.0660764489999996</v>
      </c>
      <c r="AL33" s="259">
        <v>5.6176428439999997</v>
      </c>
      <c r="AM33" s="259">
        <v>5.5488784180000001</v>
      </c>
      <c r="AN33" s="259">
        <v>5.1887083709999997</v>
      </c>
      <c r="AO33" s="259">
        <v>4.7169224669999998</v>
      </c>
      <c r="AP33" s="259">
        <v>4.2251105600000001</v>
      </c>
      <c r="AQ33" s="259">
        <v>3.844751617</v>
      </c>
      <c r="AR33" s="259">
        <v>3.6539936270000002</v>
      </c>
      <c r="AS33" s="259">
        <v>3.37984273</v>
      </c>
      <c r="AT33" s="259">
        <v>3.3518795770000001</v>
      </c>
      <c r="AU33" s="259">
        <v>3.3876225980000001</v>
      </c>
      <c r="AV33" s="259">
        <v>3.753881051</v>
      </c>
      <c r="AW33" s="259">
        <v>4.2325360500000002</v>
      </c>
      <c r="AX33" s="259">
        <v>4.9178639999999998</v>
      </c>
      <c r="AY33" s="259">
        <v>4.8620359999999998</v>
      </c>
      <c r="AZ33" s="378">
        <v>4.5526049999999998</v>
      </c>
      <c r="BA33" s="378">
        <v>4.2204199999999998</v>
      </c>
      <c r="BB33" s="378">
        <v>3.7554470000000002</v>
      </c>
      <c r="BC33" s="378">
        <v>3.3905270000000001</v>
      </c>
      <c r="BD33" s="378">
        <v>3.423365</v>
      </c>
      <c r="BE33" s="378">
        <v>3.5046200000000001</v>
      </c>
      <c r="BF33" s="378">
        <v>3.582579</v>
      </c>
      <c r="BG33" s="378">
        <v>3.6438109999999999</v>
      </c>
      <c r="BH33" s="378">
        <v>3.83487</v>
      </c>
      <c r="BI33" s="378">
        <v>4.1615270000000004</v>
      </c>
      <c r="BJ33" s="378">
        <v>4.5761630000000002</v>
      </c>
      <c r="BK33" s="378">
        <v>4.7765000000000004</v>
      </c>
      <c r="BL33" s="378">
        <v>4.8648910000000001</v>
      </c>
      <c r="BM33" s="378">
        <v>4.7293329999999996</v>
      </c>
      <c r="BN33" s="378">
        <v>4.3005019999999998</v>
      </c>
      <c r="BO33" s="378">
        <v>3.9367779999999999</v>
      </c>
      <c r="BP33" s="378">
        <v>3.909786</v>
      </c>
      <c r="BQ33" s="378">
        <v>3.9039160000000002</v>
      </c>
      <c r="BR33" s="378">
        <v>3.937608</v>
      </c>
      <c r="BS33" s="378">
        <v>4.0136690000000002</v>
      </c>
      <c r="BT33" s="378">
        <v>4.2043980000000003</v>
      </c>
      <c r="BU33" s="378">
        <v>4.5222889999999998</v>
      </c>
      <c r="BV33" s="378">
        <v>4.9311210000000001</v>
      </c>
    </row>
    <row r="34" spans="1:74" ht="11.1" customHeight="1" x14ac:dyDescent="0.2">
      <c r="A34" s="84" t="s">
        <v>691</v>
      </c>
      <c r="B34" s="189" t="s">
        <v>450</v>
      </c>
      <c r="C34" s="259">
        <v>4.7035626109999997</v>
      </c>
      <c r="D34" s="259">
        <v>4.4803406250000002</v>
      </c>
      <c r="E34" s="259">
        <v>4.0133889439999999</v>
      </c>
      <c r="F34" s="259">
        <v>3.6975872810000001</v>
      </c>
      <c r="G34" s="259">
        <v>3.8202695539999998</v>
      </c>
      <c r="H34" s="259">
        <v>3.8429000809999998</v>
      </c>
      <c r="I34" s="259">
        <v>4.4191412579999998</v>
      </c>
      <c r="J34" s="259">
        <v>4.4285752819999997</v>
      </c>
      <c r="K34" s="259">
        <v>4.4867768799999999</v>
      </c>
      <c r="L34" s="259">
        <v>4.5429080730000004</v>
      </c>
      <c r="M34" s="259">
        <v>4.7053761009999997</v>
      </c>
      <c r="N34" s="259">
        <v>5.185781671</v>
      </c>
      <c r="O34" s="259">
        <v>5.7869137830000001</v>
      </c>
      <c r="P34" s="259">
        <v>5.4451839580000003</v>
      </c>
      <c r="Q34" s="259">
        <v>4.7539431749999999</v>
      </c>
      <c r="R34" s="259">
        <v>5.0305350530000004</v>
      </c>
      <c r="S34" s="259">
        <v>4.8876263360000003</v>
      </c>
      <c r="T34" s="259">
        <v>4.946310027</v>
      </c>
      <c r="U34" s="259">
        <v>4.8784224969999999</v>
      </c>
      <c r="V34" s="259">
        <v>4.8190040090000004</v>
      </c>
      <c r="W34" s="259">
        <v>4.9079771450000003</v>
      </c>
      <c r="X34" s="259">
        <v>4.7686152860000002</v>
      </c>
      <c r="Y34" s="259">
        <v>4.7608916859999999</v>
      </c>
      <c r="Z34" s="259">
        <v>5.1942190310000003</v>
      </c>
      <c r="AA34" s="259">
        <v>5.5586808650000004</v>
      </c>
      <c r="AB34" s="259">
        <v>5.5225435940000001</v>
      </c>
      <c r="AC34" s="259">
        <v>4.8921786100000002</v>
      </c>
      <c r="AD34" s="259">
        <v>4.7942012390000004</v>
      </c>
      <c r="AE34" s="259">
        <v>4.6691260569999997</v>
      </c>
      <c r="AF34" s="259">
        <v>4.4835870010000001</v>
      </c>
      <c r="AG34" s="259">
        <v>4.7269324209999999</v>
      </c>
      <c r="AH34" s="259">
        <v>4.5992481889999999</v>
      </c>
      <c r="AI34" s="259">
        <v>4.6882099430000004</v>
      </c>
      <c r="AJ34" s="259">
        <v>4.7460454929999996</v>
      </c>
      <c r="AK34" s="259">
        <v>5.2168281609999996</v>
      </c>
      <c r="AL34" s="259">
        <v>6.19634134</v>
      </c>
      <c r="AM34" s="259">
        <v>6.0565216260000003</v>
      </c>
      <c r="AN34" s="259">
        <v>5.412212577</v>
      </c>
      <c r="AO34" s="259">
        <v>5.0513356419999997</v>
      </c>
      <c r="AP34" s="259">
        <v>4.8951257549999996</v>
      </c>
      <c r="AQ34" s="259">
        <v>4.4185245950000001</v>
      </c>
      <c r="AR34" s="259">
        <v>4.4623533980000003</v>
      </c>
      <c r="AS34" s="259">
        <v>4.2595792000000001</v>
      </c>
      <c r="AT34" s="259">
        <v>4.3775506139999996</v>
      </c>
      <c r="AU34" s="259">
        <v>4.5545208190000004</v>
      </c>
      <c r="AV34" s="259">
        <v>3.8370273319999999</v>
      </c>
      <c r="AW34" s="259">
        <v>4.7179885979999998</v>
      </c>
      <c r="AX34" s="259">
        <v>5.0988350000000002</v>
      </c>
      <c r="AY34" s="259">
        <v>4.8625980000000002</v>
      </c>
      <c r="AZ34" s="378">
        <v>4.3436139999999996</v>
      </c>
      <c r="BA34" s="378">
        <v>4.1017489999999999</v>
      </c>
      <c r="BB34" s="378">
        <v>3.9734759999999998</v>
      </c>
      <c r="BC34" s="378">
        <v>4.0235529999999997</v>
      </c>
      <c r="BD34" s="378">
        <v>4.0918000000000001</v>
      </c>
      <c r="BE34" s="378">
        <v>4.2762969999999996</v>
      </c>
      <c r="BF34" s="378">
        <v>4.3576959999999998</v>
      </c>
      <c r="BG34" s="378">
        <v>4.3811650000000002</v>
      </c>
      <c r="BH34" s="378">
        <v>4.3329069999999996</v>
      </c>
      <c r="BI34" s="378">
        <v>4.6577339999999996</v>
      </c>
      <c r="BJ34" s="378">
        <v>4.9219980000000003</v>
      </c>
      <c r="BK34" s="378">
        <v>5.2610950000000001</v>
      </c>
      <c r="BL34" s="378">
        <v>4.9870890000000001</v>
      </c>
      <c r="BM34" s="378">
        <v>4.7754399999999997</v>
      </c>
      <c r="BN34" s="378">
        <v>4.5217580000000002</v>
      </c>
      <c r="BO34" s="378">
        <v>4.4365350000000001</v>
      </c>
      <c r="BP34" s="378">
        <v>4.4270509999999996</v>
      </c>
      <c r="BQ34" s="378">
        <v>4.4364710000000001</v>
      </c>
      <c r="BR34" s="378">
        <v>4.4097140000000001</v>
      </c>
      <c r="BS34" s="378">
        <v>4.4334959999999999</v>
      </c>
      <c r="BT34" s="378">
        <v>4.4308290000000001</v>
      </c>
      <c r="BU34" s="378">
        <v>4.7459809999999996</v>
      </c>
      <c r="BV34" s="378">
        <v>4.9940119999999997</v>
      </c>
    </row>
    <row r="35" spans="1:74" ht="11.1" customHeight="1" x14ac:dyDescent="0.2">
      <c r="A35" s="84" t="s">
        <v>692</v>
      </c>
      <c r="B35" s="189" t="s">
        <v>451</v>
      </c>
      <c r="C35" s="259">
        <v>4.1271880259999998</v>
      </c>
      <c r="D35" s="259">
        <v>4.1347143879999999</v>
      </c>
      <c r="E35" s="259">
        <v>3.7080405380000001</v>
      </c>
      <c r="F35" s="259">
        <v>3.4521801760000002</v>
      </c>
      <c r="G35" s="259">
        <v>3.3528390450000001</v>
      </c>
      <c r="H35" s="259">
        <v>3.4474100179999998</v>
      </c>
      <c r="I35" s="259">
        <v>4.1107239980000001</v>
      </c>
      <c r="J35" s="259">
        <v>4.0384545249999997</v>
      </c>
      <c r="K35" s="259">
        <v>4.2538391229999997</v>
      </c>
      <c r="L35" s="259">
        <v>4.4036368809999997</v>
      </c>
      <c r="M35" s="259">
        <v>4.5214702759999996</v>
      </c>
      <c r="N35" s="259">
        <v>4.9457381729999996</v>
      </c>
      <c r="O35" s="259">
        <v>5.2979019510000001</v>
      </c>
      <c r="P35" s="259">
        <v>5.1080018789999997</v>
      </c>
      <c r="Q35" s="259">
        <v>4.4886547480000001</v>
      </c>
      <c r="R35" s="259">
        <v>4.4947945469999997</v>
      </c>
      <c r="S35" s="259">
        <v>4.4733808939999999</v>
      </c>
      <c r="T35" s="259">
        <v>4.5085468540000004</v>
      </c>
      <c r="U35" s="259">
        <v>4.3994705740000004</v>
      </c>
      <c r="V35" s="259">
        <v>4.2721029460000004</v>
      </c>
      <c r="W35" s="259">
        <v>4.2550807260000001</v>
      </c>
      <c r="X35" s="259">
        <v>4.2884529699999998</v>
      </c>
      <c r="Y35" s="259">
        <v>4.4590980309999999</v>
      </c>
      <c r="Z35" s="259">
        <v>4.6830244670000001</v>
      </c>
      <c r="AA35" s="259">
        <v>4.9634788790000002</v>
      </c>
      <c r="AB35" s="259">
        <v>5.2490872</v>
      </c>
      <c r="AC35" s="259">
        <v>4.4831761419999996</v>
      </c>
      <c r="AD35" s="259">
        <v>4.2792269430000003</v>
      </c>
      <c r="AE35" s="259">
        <v>4.1770477359999996</v>
      </c>
      <c r="AF35" s="259">
        <v>4.0804131530000003</v>
      </c>
      <c r="AG35" s="259">
        <v>4.141173824</v>
      </c>
      <c r="AH35" s="259">
        <v>4.0569913480000004</v>
      </c>
      <c r="AI35" s="259">
        <v>4.1152915639999996</v>
      </c>
      <c r="AJ35" s="259">
        <v>4.2566776610000003</v>
      </c>
      <c r="AK35" s="259">
        <v>4.7204455789999997</v>
      </c>
      <c r="AL35" s="259">
        <v>5.5030755899999999</v>
      </c>
      <c r="AM35" s="259">
        <v>5.2986483309999999</v>
      </c>
      <c r="AN35" s="259">
        <v>5.0022345799999997</v>
      </c>
      <c r="AO35" s="259">
        <v>4.4676965849999997</v>
      </c>
      <c r="AP35" s="259">
        <v>4.3412131939999998</v>
      </c>
      <c r="AQ35" s="259">
        <v>3.8938029869999999</v>
      </c>
      <c r="AR35" s="259">
        <v>3.872467178</v>
      </c>
      <c r="AS35" s="259">
        <v>3.658845087</v>
      </c>
      <c r="AT35" s="259">
        <v>3.5055482389999999</v>
      </c>
      <c r="AU35" s="259">
        <v>3.6004483999999999</v>
      </c>
      <c r="AV35" s="259">
        <v>3.7152126989999998</v>
      </c>
      <c r="AW35" s="259">
        <v>4.1669054479999996</v>
      </c>
      <c r="AX35" s="259">
        <v>4.6701050000000004</v>
      </c>
      <c r="AY35" s="259">
        <v>4.1827569999999996</v>
      </c>
      <c r="AZ35" s="378">
        <v>3.9646460000000001</v>
      </c>
      <c r="BA35" s="378">
        <v>3.7908780000000002</v>
      </c>
      <c r="BB35" s="378">
        <v>3.6163370000000001</v>
      </c>
      <c r="BC35" s="378">
        <v>3.7000090000000001</v>
      </c>
      <c r="BD35" s="378">
        <v>3.7706930000000001</v>
      </c>
      <c r="BE35" s="378">
        <v>3.840484</v>
      </c>
      <c r="BF35" s="378">
        <v>4.0134400000000001</v>
      </c>
      <c r="BG35" s="378">
        <v>4.0726760000000004</v>
      </c>
      <c r="BH35" s="378">
        <v>4.1446740000000002</v>
      </c>
      <c r="BI35" s="378">
        <v>4.3183379999999998</v>
      </c>
      <c r="BJ35" s="378">
        <v>4.5936320000000004</v>
      </c>
      <c r="BK35" s="378">
        <v>4.6426049999999996</v>
      </c>
      <c r="BL35" s="378">
        <v>4.6898179999999998</v>
      </c>
      <c r="BM35" s="378">
        <v>4.577115</v>
      </c>
      <c r="BN35" s="378">
        <v>4.2990190000000004</v>
      </c>
      <c r="BO35" s="378">
        <v>4.2197519999999997</v>
      </c>
      <c r="BP35" s="378">
        <v>4.1832180000000001</v>
      </c>
      <c r="BQ35" s="378">
        <v>4.072095</v>
      </c>
      <c r="BR35" s="378">
        <v>4.1283510000000003</v>
      </c>
      <c r="BS35" s="378">
        <v>4.1880920000000001</v>
      </c>
      <c r="BT35" s="378">
        <v>4.3001719999999999</v>
      </c>
      <c r="BU35" s="378">
        <v>4.4692040000000004</v>
      </c>
      <c r="BV35" s="378">
        <v>4.7321030000000004</v>
      </c>
    </row>
    <row r="36" spans="1:74" ht="11.1" customHeight="1" x14ac:dyDescent="0.2">
      <c r="A36" s="84" t="s">
        <v>693</v>
      </c>
      <c r="B36" s="189" t="s">
        <v>452</v>
      </c>
      <c r="C36" s="259">
        <v>2.5267723179999999</v>
      </c>
      <c r="D36" s="259">
        <v>2.4114417330000002</v>
      </c>
      <c r="E36" s="259">
        <v>1.9226332420000001</v>
      </c>
      <c r="F36" s="259">
        <v>2.1320701899999999</v>
      </c>
      <c r="G36" s="259">
        <v>2.1806384570000001</v>
      </c>
      <c r="H36" s="259">
        <v>2.2030475260000002</v>
      </c>
      <c r="I36" s="259">
        <v>3.007267245</v>
      </c>
      <c r="J36" s="259">
        <v>3.0445728179999998</v>
      </c>
      <c r="K36" s="259">
        <v>3.1836996019999999</v>
      </c>
      <c r="L36" s="259">
        <v>3.2380297100000002</v>
      </c>
      <c r="M36" s="259">
        <v>2.9995746740000002</v>
      </c>
      <c r="N36" s="259">
        <v>3.3436314</v>
      </c>
      <c r="O36" s="259">
        <v>3.894518068</v>
      </c>
      <c r="P36" s="259">
        <v>3.5076543089999999</v>
      </c>
      <c r="Q36" s="259">
        <v>2.8582694069999999</v>
      </c>
      <c r="R36" s="259">
        <v>3.331595654</v>
      </c>
      <c r="S36" s="259">
        <v>3.370100366</v>
      </c>
      <c r="T36" s="259">
        <v>3.5258609189999999</v>
      </c>
      <c r="U36" s="259">
        <v>3.417497241</v>
      </c>
      <c r="V36" s="259">
        <v>3.2125897430000001</v>
      </c>
      <c r="W36" s="259">
        <v>3.2231721740000001</v>
      </c>
      <c r="X36" s="259">
        <v>3.1376008299999998</v>
      </c>
      <c r="Y36" s="259">
        <v>3.0135575459999999</v>
      </c>
      <c r="Z36" s="259">
        <v>3.224893749</v>
      </c>
      <c r="AA36" s="259">
        <v>3.3825953659999999</v>
      </c>
      <c r="AB36" s="259">
        <v>3.796037766</v>
      </c>
      <c r="AC36" s="259">
        <v>2.9327141449999998</v>
      </c>
      <c r="AD36" s="259">
        <v>2.9947424520000001</v>
      </c>
      <c r="AE36" s="259">
        <v>3.1329763659999998</v>
      </c>
      <c r="AF36" s="259">
        <v>3.2395659530000001</v>
      </c>
      <c r="AG36" s="259">
        <v>3.2089278960000001</v>
      </c>
      <c r="AH36" s="259">
        <v>3.0457916030000001</v>
      </c>
      <c r="AI36" s="259">
        <v>3.194751106</v>
      </c>
      <c r="AJ36" s="259">
        <v>3.4819310109999999</v>
      </c>
      <c r="AK36" s="259">
        <v>3.8404976849999999</v>
      </c>
      <c r="AL36" s="259">
        <v>4.8298166580000004</v>
      </c>
      <c r="AM36" s="259">
        <v>3.9753267980000002</v>
      </c>
      <c r="AN36" s="259">
        <v>3.323339415</v>
      </c>
      <c r="AO36" s="259">
        <v>3.0687019690000001</v>
      </c>
      <c r="AP36" s="259">
        <v>2.952904615</v>
      </c>
      <c r="AQ36" s="259">
        <v>2.8427643150000002</v>
      </c>
      <c r="AR36" s="259">
        <v>2.8298711870000002</v>
      </c>
      <c r="AS36" s="259">
        <v>2.631643671</v>
      </c>
      <c r="AT36" s="259">
        <v>2.4149948910000001</v>
      </c>
      <c r="AU36" s="259">
        <v>2.5334193680000001</v>
      </c>
      <c r="AV36" s="259">
        <v>2.5607374780000001</v>
      </c>
      <c r="AW36" s="259">
        <v>2.78764309</v>
      </c>
      <c r="AX36" s="259">
        <v>3.2762479999999998</v>
      </c>
      <c r="AY36" s="259">
        <v>2.5189219999999999</v>
      </c>
      <c r="AZ36" s="378">
        <v>2.126458</v>
      </c>
      <c r="BA36" s="378">
        <v>2.1407530000000001</v>
      </c>
      <c r="BB36" s="378">
        <v>2.1086019999999999</v>
      </c>
      <c r="BC36" s="378">
        <v>2.2243300000000001</v>
      </c>
      <c r="BD36" s="378">
        <v>2.3500399999999999</v>
      </c>
      <c r="BE36" s="378">
        <v>2.639491</v>
      </c>
      <c r="BF36" s="378">
        <v>2.7654719999999999</v>
      </c>
      <c r="BG36" s="378">
        <v>2.5449109999999999</v>
      </c>
      <c r="BH36" s="378">
        <v>2.6079080000000001</v>
      </c>
      <c r="BI36" s="378">
        <v>2.5690230000000001</v>
      </c>
      <c r="BJ36" s="378">
        <v>2.8589329999999999</v>
      </c>
      <c r="BK36" s="378">
        <v>2.9764699999999999</v>
      </c>
      <c r="BL36" s="378">
        <v>2.854311</v>
      </c>
      <c r="BM36" s="378">
        <v>2.8064809999999998</v>
      </c>
      <c r="BN36" s="378">
        <v>2.626919</v>
      </c>
      <c r="BO36" s="378">
        <v>2.6228419999999999</v>
      </c>
      <c r="BP36" s="378">
        <v>2.6677</v>
      </c>
      <c r="BQ36" s="378">
        <v>2.759395</v>
      </c>
      <c r="BR36" s="378">
        <v>2.835798</v>
      </c>
      <c r="BS36" s="378">
        <v>2.6727970000000001</v>
      </c>
      <c r="BT36" s="378">
        <v>2.7915100000000002</v>
      </c>
      <c r="BU36" s="378">
        <v>2.7258610000000001</v>
      </c>
      <c r="BV36" s="378">
        <v>3.007536</v>
      </c>
    </row>
    <row r="37" spans="1:74" s="85" customFormat="1" ht="11.1" customHeight="1" x14ac:dyDescent="0.2">
      <c r="A37" s="84" t="s">
        <v>694</v>
      </c>
      <c r="B37" s="189" t="s">
        <v>453</v>
      </c>
      <c r="C37" s="259">
        <v>5.1722677690000003</v>
      </c>
      <c r="D37" s="259">
        <v>5.3440807269999997</v>
      </c>
      <c r="E37" s="259">
        <v>5.364426463</v>
      </c>
      <c r="F37" s="259">
        <v>5.0094400810000002</v>
      </c>
      <c r="G37" s="259">
        <v>4.8311354189999998</v>
      </c>
      <c r="H37" s="259">
        <v>5.0712494709999998</v>
      </c>
      <c r="I37" s="259">
        <v>5.4299312400000002</v>
      </c>
      <c r="J37" s="259">
        <v>5.4765530140000003</v>
      </c>
      <c r="K37" s="259">
        <v>5.4356943360000001</v>
      </c>
      <c r="L37" s="259">
        <v>5.3669115070000002</v>
      </c>
      <c r="M37" s="259">
        <v>5.0587194139999996</v>
      </c>
      <c r="N37" s="259">
        <v>4.9980827259999998</v>
      </c>
      <c r="O37" s="259">
        <v>5.2972361149999996</v>
      </c>
      <c r="P37" s="259">
        <v>5.3605868350000003</v>
      </c>
      <c r="Q37" s="259">
        <v>5.3579657259999998</v>
      </c>
      <c r="R37" s="259">
        <v>5.2137567369999998</v>
      </c>
      <c r="S37" s="259">
        <v>5.428069915</v>
      </c>
      <c r="T37" s="259">
        <v>5.6379229869999996</v>
      </c>
      <c r="U37" s="259">
        <v>5.7188914820000001</v>
      </c>
      <c r="V37" s="259">
        <v>5.7457657869999998</v>
      </c>
      <c r="W37" s="259">
        <v>5.6204761569999997</v>
      </c>
      <c r="X37" s="259">
        <v>6.058180224</v>
      </c>
      <c r="Y37" s="259">
        <v>5.4162233410000002</v>
      </c>
      <c r="Z37" s="259">
        <v>5.3164554099999997</v>
      </c>
      <c r="AA37" s="259">
        <v>5.4896643000000003</v>
      </c>
      <c r="AB37" s="259">
        <v>5.5560795890000003</v>
      </c>
      <c r="AC37" s="259">
        <v>5.5665571610000004</v>
      </c>
      <c r="AD37" s="259">
        <v>5.3050969879999998</v>
      </c>
      <c r="AE37" s="259">
        <v>5.4150409589999997</v>
      </c>
      <c r="AF37" s="259">
        <v>5.6137402420000004</v>
      </c>
      <c r="AG37" s="259">
        <v>5.5613106859999997</v>
      </c>
      <c r="AH37" s="259">
        <v>5.196752128</v>
      </c>
      <c r="AI37" s="259">
        <v>3.9754688919999999</v>
      </c>
      <c r="AJ37" s="259">
        <v>5.1332166170000004</v>
      </c>
      <c r="AK37" s="259">
        <v>4.7934967139999998</v>
      </c>
      <c r="AL37" s="259">
        <v>4.819046621</v>
      </c>
      <c r="AM37" s="259">
        <v>5.2932368480000003</v>
      </c>
      <c r="AN37" s="259">
        <v>5.3652349429999999</v>
      </c>
      <c r="AO37" s="259">
        <v>5.2690945339999997</v>
      </c>
      <c r="AP37" s="259">
        <v>4.964771517</v>
      </c>
      <c r="AQ37" s="259">
        <v>4.693550364</v>
      </c>
      <c r="AR37" s="259">
        <v>4.7321313820000004</v>
      </c>
      <c r="AS37" s="259">
        <v>5.1993403479999998</v>
      </c>
      <c r="AT37" s="259">
        <v>4.8530073419999997</v>
      </c>
      <c r="AU37" s="259">
        <v>4.935238622</v>
      </c>
      <c r="AV37" s="259">
        <v>4.9319171089999996</v>
      </c>
      <c r="AW37" s="259">
        <v>4.7323385690000004</v>
      </c>
      <c r="AX37" s="259">
        <v>4.9513619999999996</v>
      </c>
      <c r="AY37" s="259">
        <v>5.037954</v>
      </c>
      <c r="AZ37" s="378">
        <v>4.9393929999999999</v>
      </c>
      <c r="BA37" s="378">
        <v>5.008572</v>
      </c>
      <c r="BB37" s="378">
        <v>4.7873320000000001</v>
      </c>
      <c r="BC37" s="378">
        <v>4.5808429999999998</v>
      </c>
      <c r="BD37" s="378">
        <v>4.7379439999999997</v>
      </c>
      <c r="BE37" s="378">
        <v>5.0168359999999996</v>
      </c>
      <c r="BF37" s="378">
        <v>5.1753669999999996</v>
      </c>
      <c r="BG37" s="378">
        <v>5.1819819999999996</v>
      </c>
      <c r="BH37" s="378">
        <v>5.2700290000000001</v>
      </c>
      <c r="BI37" s="378">
        <v>5.2237169999999997</v>
      </c>
      <c r="BJ37" s="378">
        <v>5.2616519999999998</v>
      </c>
      <c r="BK37" s="378">
        <v>5.4077929999999999</v>
      </c>
      <c r="BL37" s="378">
        <v>5.3916230000000001</v>
      </c>
      <c r="BM37" s="378">
        <v>5.4951280000000002</v>
      </c>
      <c r="BN37" s="378">
        <v>5.2543699999999998</v>
      </c>
      <c r="BO37" s="378">
        <v>5.0166180000000002</v>
      </c>
      <c r="BP37" s="378">
        <v>5.11449</v>
      </c>
      <c r="BQ37" s="378">
        <v>5.3134540000000001</v>
      </c>
      <c r="BR37" s="378">
        <v>5.4013270000000002</v>
      </c>
      <c r="BS37" s="378">
        <v>5.3710050000000003</v>
      </c>
      <c r="BT37" s="378">
        <v>5.4340349999999997</v>
      </c>
      <c r="BU37" s="378">
        <v>5.3695719999999998</v>
      </c>
      <c r="BV37" s="378">
        <v>5.3891790000000004</v>
      </c>
    </row>
    <row r="38" spans="1:74" s="85" customFormat="1" ht="11.1" customHeight="1" x14ac:dyDescent="0.2">
      <c r="A38" s="84" t="s">
        <v>695</v>
      </c>
      <c r="B38" s="189" t="s">
        <v>454</v>
      </c>
      <c r="C38" s="259">
        <v>6.356417134</v>
      </c>
      <c r="D38" s="259">
        <v>6.8026068750000004</v>
      </c>
      <c r="E38" s="259">
        <v>6.6009490609999997</v>
      </c>
      <c r="F38" s="259">
        <v>5.9493335470000002</v>
      </c>
      <c r="G38" s="259">
        <v>5.8138672109999998</v>
      </c>
      <c r="H38" s="259">
        <v>6.006773924</v>
      </c>
      <c r="I38" s="259">
        <v>6.222315268</v>
      </c>
      <c r="J38" s="259">
        <v>6.7161794090000004</v>
      </c>
      <c r="K38" s="259">
        <v>6.7078777690000004</v>
      </c>
      <c r="L38" s="259">
        <v>6.7015964950000004</v>
      </c>
      <c r="M38" s="259">
        <v>6.9158010760000002</v>
      </c>
      <c r="N38" s="259">
        <v>7.4736873389999996</v>
      </c>
      <c r="O38" s="259">
        <v>7.3179371010000001</v>
      </c>
      <c r="P38" s="259">
        <v>7.1805507229999996</v>
      </c>
      <c r="Q38" s="259">
        <v>7.2256126629999997</v>
      </c>
      <c r="R38" s="259">
        <v>6.6695920319999997</v>
      </c>
      <c r="S38" s="259">
        <v>6.5883332719999999</v>
      </c>
      <c r="T38" s="259">
        <v>6.5778267279999998</v>
      </c>
      <c r="U38" s="259">
        <v>6.4981616539999996</v>
      </c>
      <c r="V38" s="259">
        <v>6.167649623</v>
      </c>
      <c r="W38" s="259">
        <v>6.0278947599999997</v>
      </c>
      <c r="X38" s="259">
        <v>5.9341815530000002</v>
      </c>
      <c r="Y38" s="259">
        <v>6.1655559599999998</v>
      </c>
      <c r="Z38" s="259">
        <v>6.6398606779999998</v>
      </c>
      <c r="AA38" s="259">
        <v>7.0905676599999996</v>
      </c>
      <c r="AB38" s="259">
        <v>6.9850194569999999</v>
      </c>
      <c r="AC38" s="259">
        <v>6.922733977</v>
      </c>
      <c r="AD38" s="259">
        <v>6.1807968669999998</v>
      </c>
      <c r="AE38" s="259">
        <v>6.0497829330000004</v>
      </c>
      <c r="AF38" s="259">
        <v>5.9890818069999998</v>
      </c>
      <c r="AG38" s="259">
        <v>6.3316232909999997</v>
      </c>
      <c r="AH38" s="259">
        <v>7.3885039089999998</v>
      </c>
      <c r="AI38" s="259">
        <v>6.7539959549999997</v>
      </c>
      <c r="AJ38" s="259">
        <v>6.0908687620000004</v>
      </c>
      <c r="AK38" s="259">
        <v>6.55490073</v>
      </c>
      <c r="AL38" s="259">
        <v>7.3707126900000004</v>
      </c>
      <c r="AM38" s="259">
        <v>7.5886826249999997</v>
      </c>
      <c r="AN38" s="259">
        <v>7.6575412460000001</v>
      </c>
      <c r="AO38" s="259">
        <v>7.7967597389999996</v>
      </c>
      <c r="AP38" s="259">
        <v>7.0297203430000001</v>
      </c>
      <c r="AQ38" s="259">
        <v>6.5291691490000003</v>
      </c>
      <c r="AR38" s="259">
        <v>6.3492097669999996</v>
      </c>
      <c r="AS38" s="259">
        <v>6.4477351609999998</v>
      </c>
      <c r="AT38" s="259">
        <v>6.6041123170000002</v>
      </c>
      <c r="AU38" s="259">
        <v>6.4400528650000002</v>
      </c>
      <c r="AV38" s="259">
        <v>6.2700271240000003</v>
      </c>
      <c r="AW38" s="259">
        <v>6.8200272909999997</v>
      </c>
      <c r="AX38" s="259">
        <v>6.9055840000000002</v>
      </c>
      <c r="AY38" s="259">
        <v>6.8961620000000003</v>
      </c>
      <c r="AZ38" s="378">
        <v>6.4152469999999999</v>
      </c>
      <c r="BA38" s="378">
        <v>6.23062</v>
      </c>
      <c r="BB38" s="378">
        <v>5.6890169999999998</v>
      </c>
      <c r="BC38" s="378">
        <v>5.5617049999999999</v>
      </c>
      <c r="BD38" s="378">
        <v>5.6839570000000004</v>
      </c>
      <c r="BE38" s="378">
        <v>5.7784990000000001</v>
      </c>
      <c r="BF38" s="378">
        <v>5.9341030000000003</v>
      </c>
      <c r="BG38" s="378">
        <v>5.9384870000000003</v>
      </c>
      <c r="BH38" s="378">
        <v>5.7860740000000002</v>
      </c>
      <c r="BI38" s="378">
        <v>5.9653650000000003</v>
      </c>
      <c r="BJ38" s="378">
        <v>6.2818399999999999</v>
      </c>
      <c r="BK38" s="378">
        <v>6.6163550000000004</v>
      </c>
      <c r="BL38" s="378">
        <v>6.4601059999999997</v>
      </c>
      <c r="BM38" s="378">
        <v>6.4960719999999998</v>
      </c>
      <c r="BN38" s="378">
        <v>6.0684620000000002</v>
      </c>
      <c r="BO38" s="378">
        <v>5.9645590000000004</v>
      </c>
      <c r="BP38" s="378">
        <v>6.0932750000000002</v>
      </c>
      <c r="BQ38" s="378">
        <v>6.1208650000000002</v>
      </c>
      <c r="BR38" s="378">
        <v>6.19346</v>
      </c>
      <c r="BS38" s="378">
        <v>6.1455929999999999</v>
      </c>
      <c r="BT38" s="378">
        <v>5.9826680000000003</v>
      </c>
      <c r="BU38" s="378">
        <v>6.1467369999999999</v>
      </c>
      <c r="BV38" s="378">
        <v>6.4484500000000002</v>
      </c>
    </row>
    <row r="39" spans="1:74" s="85" customFormat="1" ht="11.1" customHeight="1" x14ac:dyDescent="0.2">
      <c r="A39" s="84" t="s">
        <v>696</v>
      </c>
      <c r="B39" s="190" t="s">
        <v>428</v>
      </c>
      <c r="C39" s="214">
        <v>3.62</v>
      </c>
      <c r="D39" s="214">
        <v>3.58</v>
      </c>
      <c r="E39" s="214">
        <v>3.02</v>
      </c>
      <c r="F39" s="214">
        <v>3</v>
      </c>
      <c r="G39" s="214">
        <v>2.9</v>
      </c>
      <c r="H39" s="214">
        <v>2.89</v>
      </c>
      <c r="I39" s="214">
        <v>3.57</v>
      </c>
      <c r="J39" s="214">
        <v>3.59</v>
      </c>
      <c r="K39" s="214">
        <v>3.74</v>
      </c>
      <c r="L39" s="214">
        <v>3.87</v>
      </c>
      <c r="M39" s="214">
        <v>3.86</v>
      </c>
      <c r="N39" s="214">
        <v>4.2699999999999996</v>
      </c>
      <c r="O39" s="214">
        <v>4.8499999999999996</v>
      </c>
      <c r="P39" s="214">
        <v>4.53</v>
      </c>
      <c r="Q39" s="214">
        <v>3.92</v>
      </c>
      <c r="R39" s="214">
        <v>4.1100000000000003</v>
      </c>
      <c r="S39" s="214">
        <v>4.0199999999999996</v>
      </c>
      <c r="T39" s="214">
        <v>4.05</v>
      </c>
      <c r="U39" s="214">
        <v>3.92</v>
      </c>
      <c r="V39" s="214">
        <v>3.78</v>
      </c>
      <c r="W39" s="214">
        <v>3.83</v>
      </c>
      <c r="X39" s="214">
        <v>3.78</v>
      </c>
      <c r="Y39" s="214">
        <v>3.84</v>
      </c>
      <c r="Z39" s="214">
        <v>4.1900000000000004</v>
      </c>
      <c r="AA39" s="214">
        <v>4.4800000000000004</v>
      </c>
      <c r="AB39" s="214">
        <v>4.87</v>
      </c>
      <c r="AC39" s="214">
        <v>4.0199999999999996</v>
      </c>
      <c r="AD39" s="214">
        <v>3.91</v>
      </c>
      <c r="AE39" s="214">
        <v>3.81</v>
      </c>
      <c r="AF39" s="214">
        <v>3.78</v>
      </c>
      <c r="AG39" s="214">
        <v>3.77</v>
      </c>
      <c r="AH39" s="214">
        <v>3.68</v>
      </c>
      <c r="AI39" s="214">
        <v>3.76</v>
      </c>
      <c r="AJ39" s="214">
        <v>4.04</v>
      </c>
      <c r="AK39" s="214">
        <v>4.5199999999999996</v>
      </c>
      <c r="AL39" s="214">
        <v>5.48</v>
      </c>
      <c r="AM39" s="214">
        <v>5.03</v>
      </c>
      <c r="AN39" s="214">
        <v>4.6399999999999997</v>
      </c>
      <c r="AO39" s="214">
        <v>4.32</v>
      </c>
      <c r="AP39" s="214">
        <v>4</v>
      </c>
      <c r="AQ39" s="214">
        <v>3.64</v>
      </c>
      <c r="AR39" s="214">
        <v>3.55</v>
      </c>
      <c r="AS39" s="214">
        <v>3.34</v>
      </c>
      <c r="AT39" s="214">
        <v>3.2</v>
      </c>
      <c r="AU39" s="214">
        <v>3.35</v>
      </c>
      <c r="AV39" s="214">
        <v>3.43</v>
      </c>
      <c r="AW39" s="214">
        <v>3.87</v>
      </c>
      <c r="AX39" s="214">
        <v>4.2282500000000001</v>
      </c>
      <c r="AY39" s="214">
        <v>3.804535</v>
      </c>
      <c r="AZ39" s="380">
        <v>3.4781260000000001</v>
      </c>
      <c r="BA39" s="380">
        <v>3.3101790000000002</v>
      </c>
      <c r="BB39" s="380">
        <v>3.0863360000000002</v>
      </c>
      <c r="BC39" s="380">
        <v>3.0115409999999998</v>
      </c>
      <c r="BD39" s="380">
        <v>3.0510419999999998</v>
      </c>
      <c r="BE39" s="380">
        <v>3.2543319999999998</v>
      </c>
      <c r="BF39" s="380">
        <v>3.3822420000000002</v>
      </c>
      <c r="BG39" s="380">
        <v>3.2850329999999999</v>
      </c>
      <c r="BH39" s="380">
        <v>3.4239109999999999</v>
      </c>
      <c r="BI39" s="380">
        <v>3.5956049999999999</v>
      </c>
      <c r="BJ39" s="380">
        <v>3.9127770000000002</v>
      </c>
      <c r="BK39" s="380">
        <v>4.1564259999999997</v>
      </c>
      <c r="BL39" s="380">
        <v>4.0993069999999996</v>
      </c>
      <c r="BM39" s="380">
        <v>3.9375900000000001</v>
      </c>
      <c r="BN39" s="380">
        <v>3.6245799999999999</v>
      </c>
      <c r="BO39" s="380">
        <v>3.4442390000000001</v>
      </c>
      <c r="BP39" s="380">
        <v>3.4056090000000001</v>
      </c>
      <c r="BQ39" s="380">
        <v>3.431235</v>
      </c>
      <c r="BR39" s="380">
        <v>3.486615</v>
      </c>
      <c r="BS39" s="380">
        <v>3.4306800000000002</v>
      </c>
      <c r="BT39" s="380">
        <v>3.6200869999999998</v>
      </c>
      <c r="BU39" s="380">
        <v>3.7821180000000001</v>
      </c>
      <c r="BV39" s="380">
        <v>4.0708000000000002</v>
      </c>
    </row>
    <row r="40" spans="1:74" s="284" customFormat="1" ht="11.1" customHeight="1" x14ac:dyDescent="0.2">
      <c r="A40" s="198"/>
      <c r="B40" s="282"/>
      <c r="C40" s="283"/>
      <c r="D40" s="283"/>
      <c r="E40" s="283"/>
      <c r="F40" s="283"/>
      <c r="G40" s="283"/>
      <c r="H40" s="283"/>
      <c r="I40" s="283"/>
      <c r="J40" s="283"/>
      <c r="K40" s="283"/>
      <c r="L40" s="283"/>
      <c r="M40" s="283"/>
      <c r="N40" s="283"/>
      <c r="O40" s="283"/>
      <c r="P40" s="283"/>
      <c r="Q40" s="283"/>
      <c r="R40" s="283"/>
      <c r="S40" s="283"/>
      <c r="T40" s="283"/>
      <c r="U40" s="283"/>
      <c r="V40" s="283"/>
      <c r="W40" s="283"/>
      <c r="X40" s="283"/>
      <c r="Y40" s="283"/>
      <c r="Z40" s="283"/>
      <c r="AA40" s="283"/>
      <c r="AB40" s="283"/>
      <c r="AC40" s="283"/>
      <c r="AD40" s="283"/>
      <c r="AE40" s="283"/>
      <c r="AF40" s="283"/>
      <c r="AG40" s="283"/>
      <c r="AH40" s="283"/>
      <c r="AI40" s="283"/>
      <c r="AJ40" s="283"/>
      <c r="AK40" s="283"/>
      <c r="AL40" s="283"/>
      <c r="AM40" s="283"/>
      <c r="AN40" s="283"/>
      <c r="AO40" s="283"/>
      <c r="AP40" s="283"/>
      <c r="AQ40" s="283"/>
      <c r="AR40" s="283"/>
      <c r="AS40" s="283"/>
      <c r="AT40" s="283"/>
      <c r="AU40" s="283"/>
      <c r="AV40" s="283"/>
      <c r="AW40" s="283"/>
      <c r="AX40" s="283"/>
      <c r="AY40" s="385"/>
      <c r="AZ40" s="385"/>
      <c r="BA40" s="385"/>
      <c r="BB40" s="385"/>
      <c r="BC40" s="385"/>
      <c r="BD40" s="652"/>
      <c r="BE40" s="652"/>
      <c r="BF40" s="652"/>
      <c r="BG40" s="652"/>
      <c r="BH40" s="385"/>
      <c r="BI40" s="385"/>
      <c r="BJ40" s="385"/>
      <c r="BK40" s="385"/>
      <c r="BL40" s="385"/>
      <c r="BM40" s="385"/>
      <c r="BN40" s="385"/>
      <c r="BO40" s="385"/>
      <c r="BP40" s="385"/>
      <c r="BQ40" s="385"/>
      <c r="BR40" s="385"/>
      <c r="BS40" s="385"/>
      <c r="BT40" s="385"/>
      <c r="BU40" s="385"/>
      <c r="BV40" s="385"/>
    </row>
    <row r="41" spans="1:74" s="284" customFormat="1" ht="12" customHeight="1" x14ac:dyDescent="0.2">
      <c r="A41" s="198"/>
      <c r="B41" s="803" t="s">
        <v>834</v>
      </c>
      <c r="C41" s="800"/>
      <c r="D41" s="800"/>
      <c r="E41" s="800"/>
      <c r="F41" s="800"/>
      <c r="G41" s="800"/>
      <c r="H41" s="800"/>
      <c r="I41" s="800"/>
      <c r="J41" s="800"/>
      <c r="K41" s="800"/>
      <c r="L41" s="800"/>
      <c r="M41" s="800"/>
      <c r="N41" s="800"/>
      <c r="O41" s="800"/>
      <c r="P41" s="800"/>
      <c r="Q41" s="800"/>
      <c r="AY41" s="516"/>
      <c r="AZ41" s="516"/>
      <c r="BA41" s="516"/>
      <c r="BB41" s="516"/>
      <c r="BC41" s="516"/>
      <c r="BD41" s="653"/>
      <c r="BE41" s="653"/>
      <c r="BF41" s="653"/>
      <c r="BG41" s="653"/>
      <c r="BH41" s="516"/>
      <c r="BI41" s="516"/>
      <c r="BJ41" s="516"/>
    </row>
    <row r="42" spans="1:74" s="284" customFormat="1" ht="12" customHeight="1" x14ac:dyDescent="0.2">
      <c r="A42" s="198"/>
      <c r="B42" s="805" t="s">
        <v>133</v>
      </c>
      <c r="C42" s="800"/>
      <c r="D42" s="800"/>
      <c r="E42" s="800"/>
      <c r="F42" s="800"/>
      <c r="G42" s="800"/>
      <c r="H42" s="800"/>
      <c r="I42" s="800"/>
      <c r="J42" s="800"/>
      <c r="K42" s="800"/>
      <c r="L42" s="800"/>
      <c r="M42" s="800"/>
      <c r="N42" s="800"/>
      <c r="O42" s="800"/>
      <c r="P42" s="800"/>
      <c r="Q42" s="800"/>
      <c r="AY42" s="516"/>
      <c r="AZ42" s="516"/>
      <c r="BA42" s="516"/>
      <c r="BB42" s="516"/>
      <c r="BC42" s="516"/>
      <c r="BD42" s="653"/>
      <c r="BE42" s="653"/>
      <c r="BF42" s="653"/>
      <c r="BG42" s="653"/>
      <c r="BH42" s="516"/>
      <c r="BI42" s="516"/>
      <c r="BJ42" s="516"/>
    </row>
    <row r="43" spans="1:74" s="445" customFormat="1" ht="12" customHeight="1" x14ac:dyDescent="0.2">
      <c r="A43" s="444"/>
      <c r="B43" s="789" t="s">
        <v>859</v>
      </c>
      <c r="C43" s="790"/>
      <c r="D43" s="790"/>
      <c r="E43" s="790"/>
      <c r="F43" s="790"/>
      <c r="G43" s="790"/>
      <c r="H43" s="790"/>
      <c r="I43" s="790"/>
      <c r="J43" s="790"/>
      <c r="K43" s="790"/>
      <c r="L43" s="790"/>
      <c r="M43" s="790"/>
      <c r="N43" s="790"/>
      <c r="O43" s="790"/>
      <c r="P43" s="790"/>
      <c r="Q43" s="786"/>
      <c r="AY43" s="517"/>
      <c r="AZ43" s="517"/>
      <c r="BA43" s="517"/>
      <c r="BB43" s="517"/>
      <c r="BC43" s="517"/>
      <c r="BD43" s="654"/>
      <c r="BE43" s="654"/>
      <c r="BF43" s="654"/>
      <c r="BG43" s="654"/>
      <c r="BH43" s="517"/>
      <c r="BI43" s="517"/>
      <c r="BJ43" s="517"/>
    </row>
    <row r="44" spans="1:74" s="445" customFormat="1" ht="12" customHeight="1" x14ac:dyDescent="0.2">
      <c r="A44" s="444"/>
      <c r="B44" s="784" t="s">
        <v>895</v>
      </c>
      <c r="C44" s="790"/>
      <c r="D44" s="790"/>
      <c r="E44" s="790"/>
      <c r="F44" s="790"/>
      <c r="G44" s="790"/>
      <c r="H44" s="790"/>
      <c r="I44" s="790"/>
      <c r="J44" s="790"/>
      <c r="K44" s="790"/>
      <c r="L44" s="790"/>
      <c r="M44" s="790"/>
      <c r="N44" s="790"/>
      <c r="O44" s="790"/>
      <c r="P44" s="790"/>
      <c r="Q44" s="786"/>
      <c r="AY44" s="517"/>
      <c r="AZ44" s="517"/>
      <c r="BA44" s="517"/>
      <c r="BB44" s="517"/>
      <c r="BC44" s="517"/>
      <c r="BD44" s="654"/>
      <c r="BE44" s="654"/>
      <c r="BF44" s="654"/>
      <c r="BG44" s="654"/>
      <c r="BH44" s="517"/>
      <c r="BI44" s="517"/>
      <c r="BJ44" s="517"/>
    </row>
    <row r="45" spans="1:74" s="445" customFormat="1" ht="12" customHeight="1" x14ac:dyDescent="0.2">
      <c r="A45" s="444"/>
      <c r="B45" s="833" t="s">
        <v>896</v>
      </c>
      <c r="C45" s="786"/>
      <c r="D45" s="786"/>
      <c r="E45" s="786"/>
      <c r="F45" s="786"/>
      <c r="G45" s="786"/>
      <c r="H45" s="786"/>
      <c r="I45" s="786"/>
      <c r="J45" s="786"/>
      <c r="K45" s="786"/>
      <c r="L45" s="786"/>
      <c r="M45" s="786"/>
      <c r="N45" s="786"/>
      <c r="O45" s="786"/>
      <c r="P45" s="786"/>
      <c r="Q45" s="786"/>
      <c r="AY45" s="517"/>
      <c r="AZ45" s="517"/>
      <c r="BA45" s="517"/>
      <c r="BB45" s="517"/>
      <c r="BC45" s="517"/>
      <c r="BD45" s="654"/>
      <c r="BE45" s="654"/>
      <c r="BF45" s="654"/>
      <c r="BG45" s="654"/>
      <c r="BH45" s="517"/>
      <c r="BI45" s="517"/>
      <c r="BJ45" s="517"/>
    </row>
    <row r="46" spans="1:74" s="445" customFormat="1" ht="12" customHeight="1" x14ac:dyDescent="0.2">
      <c r="A46" s="446"/>
      <c r="B46" s="789" t="s">
        <v>897</v>
      </c>
      <c r="C46" s="790"/>
      <c r="D46" s="790"/>
      <c r="E46" s="790"/>
      <c r="F46" s="790"/>
      <c r="G46" s="790"/>
      <c r="H46" s="790"/>
      <c r="I46" s="790"/>
      <c r="J46" s="790"/>
      <c r="K46" s="790"/>
      <c r="L46" s="790"/>
      <c r="M46" s="790"/>
      <c r="N46" s="790"/>
      <c r="O46" s="790"/>
      <c r="P46" s="790"/>
      <c r="Q46" s="786"/>
      <c r="AY46" s="517"/>
      <c r="AZ46" s="517"/>
      <c r="BA46" s="517"/>
      <c r="BB46" s="517"/>
      <c r="BC46" s="517"/>
      <c r="BD46" s="654"/>
      <c r="BE46" s="654"/>
      <c r="BF46" s="654"/>
      <c r="BG46" s="654"/>
      <c r="BH46" s="517"/>
      <c r="BI46" s="517"/>
      <c r="BJ46" s="517"/>
    </row>
    <row r="47" spans="1:74" s="445" customFormat="1" ht="12" customHeight="1" x14ac:dyDescent="0.2">
      <c r="A47" s="446"/>
      <c r="B47" s="809" t="s">
        <v>186</v>
      </c>
      <c r="C47" s="786"/>
      <c r="D47" s="786"/>
      <c r="E47" s="786"/>
      <c r="F47" s="786"/>
      <c r="G47" s="786"/>
      <c r="H47" s="786"/>
      <c r="I47" s="786"/>
      <c r="J47" s="786"/>
      <c r="K47" s="786"/>
      <c r="L47" s="786"/>
      <c r="M47" s="786"/>
      <c r="N47" s="786"/>
      <c r="O47" s="786"/>
      <c r="P47" s="786"/>
      <c r="Q47" s="786"/>
      <c r="AY47" s="517"/>
      <c r="AZ47" s="517"/>
      <c r="BA47" s="517"/>
      <c r="BB47" s="517"/>
      <c r="BC47" s="517"/>
      <c r="BD47" s="654"/>
      <c r="BE47" s="654"/>
      <c r="BF47" s="654"/>
      <c r="BG47" s="654"/>
      <c r="BH47" s="517"/>
      <c r="BI47" s="517"/>
      <c r="BJ47" s="517"/>
    </row>
    <row r="48" spans="1:74" s="445" customFormat="1" ht="12" customHeight="1" x14ac:dyDescent="0.2">
      <c r="A48" s="446"/>
      <c r="B48" s="784" t="s">
        <v>863</v>
      </c>
      <c r="C48" s="785"/>
      <c r="D48" s="785"/>
      <c r="E48" s="785"/>
      <c r="F48" s="785"/>
      <c r="G48" s="785"/>
      <c r="H48" s="785"/>
      <c r="I48" s="785"/>
      <c r="J48" s="785"/>
      <c r="K48" s="785"/>
      <c r="L48" s="785"/>
      <c r="M48" s="785"/>
      <c r="N48" s="785"/>
      <c r="O48" s="785"/>
      <c r="P48" s="785"/>
      <c r="Q48" s="786"/>
      <c r="AY48" s="517"/>
      <c r="AZ48" s="517"/>
      <c r="BA48" s="517"/>
      <c r="BB48" s="517"/>
      <c r="BC48" s="517"/>
      <c r="BD48" s="654"/>
      <c r="BE48" s="654"/>
      <c r="BF48" s="654"/>
      <c r="BG48" s="654"/>
      <c r="BH48" s="517"/>
      <c r="BI48" s="517"/>
      <c r="BJ48" s="517"/>
    </row>
    <row r="49" spans="1:74" s="447" customFormat="1" ht="12" customHeight="1" x14ac:dyDescent="0.2">
      <c r="A49" s="429"/>
      <c r="B49" s="806" t="s">
        <v>959</v>
      </c>
      <c r="C49" s="786"/>
      <c r="D49" s="786"/>
      <c r="E49" s="786"/>
      <c r="F49" s="786"/>
      <c r="G49" s="786"/>
      <c r="H49" s="786"/>
      <c r="I49" s="786"/>
      <c r="J49" s="786"/>
      <c r="K49" s="786"/>
      <c r="L49" s="786"/>
      <c r="M49" s="786"/>
      <c r="N49" s="786"/>
      <c r="O49" s="786"/>
      <c r="P49" s="786"/>
      <c r="Q49" s="786"/>
      <c r="AY49" s="518"/>
      <c r="AZ49" s="518"/>
      <c r="BA49" s="518"/>
      <c r="BB49" s="518"/>
      <c r="BC49" s="518"/>
      <c r="BD49" s="655"/>
      <c r="BE49" s="655"/>
      <c r="BF49" s="655"/>
      <c r="BG49" s="655"/>
      <c r="BH49" s="518"/>
      <c r="BI49" s="518"/>
      <c r="BJ49" s="518"/>
    </row>
    <row r="50" spans="1:74" x14ac:dyDescent="0.2">
      <c r="BK50" s="386"/>
      <c r="BL50" s="386"/>
      <c r="BM50" s="386"/>
      <c r="BN50" s="386"/>
      <c r="BO50" s="386"/>
      <c r="BP50" s="386"/>
      <c r="BQ50" s="386"/>
      <c r="BR50" s="386"/>
      <c r="BS50" s="386"/>
      <c r="BT50" s="386"/>
      <c r="BU50" s="386"/>
      <c r="BV50" s="386"/>
    </row>
    <row r="51" spans="1:74" x14ac:dyDescent="0.2">
      <c r="BK51" s="386"/>
      <c r="BL51" s="386"/>
      <c r="BM51" s="386"/>
      <c r="BN51" s="386"/>
      <c r="BO51" s="386"/>
      <c r="BP51" s="386"/>
      <c r="BQ51" s="386"/>
      <c r="BR51" s="386"/>
      <c r="BS51" s="386"/>
      <c r="BT51" s="386"/>
      <c r="BU51" s="386"/>
      <c r="BV51" s="386"/>
    </row>
    <row r="52" spans="1:74" x14ac:dyDescent="0.2">
      <c r="BK52" s="386"/>
      <c r="BL52" s="386"/>
      <c r="BM52" s="386"/>
      <c r="BN52" s="386"/>
      <c r="BO52" s="386"/>
      <c r="BP52" s="386"/>
      <c r="BQ52" s="386"/>
      <c r="BR52" s="386"/>
      <c r="BS52" s="386"/>
      <c r="BT52" s="386"/>
      <c r="BU52" s="386"/>
      <c r="BV52" s="386"/>
    </row>
    <row r="53" spans="1:74" x14ac:dyDescent="0.2">
      <c r="BK53" s="386"/>
      <c r="BL53" s="386"/>
      <c r="BM53" s="386"/>
      <c r="BN53" s="386"/>
      <c r="BO53" s="386"/>
      <c r="BP53" s="386"/>
      <c r="BQ53" s="386"/>
      <c r="BR53" s="386"/>
      <c r="BS53" s="386"/>
      <c r="BT53" s="386"/>
      <c r="BU53" s="386"/>
      <c r="BV53" s="386"/>
    </row>
    <row r="54" spans="1:74" x14ac:dyDescent="0.2">
      <c r="BK54" s="386"/>
      <c r="BL54" s="386"/>
      <c r="BM54" s="386"/>
      <c r="BN54" s="386"/>
      <c r="BO54" s="386"/>
      <c r="BP54" s="386"/>
      <c r="BQ54" s="386"/>
      <c r="BR54" s="386"/>
      <c r="BS54" s="386"/>
      <c r="BT54" s="386"/>
      <c r="BU54" s="386"/>
      <c r="BV54" s="386"/>
    </row>
    <row r="55" spans="1:74" x14ac:dyDescent="0.2">
      <c r="BK55" s="386"/>
      <c r="BL55" s="386"/>
      <c r="BM55" s="386"/>
      <c r="BN55" s="386"/>
      <c r="BO55" s="386"/>
      <c r="BP55" s="386"/>
      <c r="BQ55" s="386"/>
      <c r="BR55" s="386"/>
      <c r="BS55" s="386"/>
      <c r="BT55" s="386"/>
      <c r="BU55" s="386"/>
      <c r="BV55" s="386"/>
    </row>
    <row r="56" spans="1:74" x14ac:dyDescent="0.2">
      <c r="BK56" s="386"/>
      <c r="BL56" s="386"/>
      <c r="BM56" s="386"/>
      <c r="BN56" s="386"/>
      <c r="BO56" s="386"/>
      <c r="BP56" s="386"/>
      <c r="BQ56" s="386"/>
      <c r="BR56" s="386"/>
      <c r="BS56" s="386"/>
      <c r="BT56" s="386"/>
      <c r="BU56" s="386"/>
      <c r="BV56" s="386"/>
    </row>
    <row r="57" spans="1:74" x14ac:dyDescent="0.2">
      <c r="BK57" s="386"/>
      <c r="BL57" s="386"/>
      <c r="BM57" s="386"/>
      <c r="BN57" s="386"/>
      <c r="BO57" s="386"/>
      <c r="BP57" s="386"/>
      <c r="BQ57" s="386"/>
      <c r="BR57" s="386"/>
      <c r="BS57" s="386"/>
      <c r="BT57" s="386"/>
      <c r="BU57" s="386"/>
      <c r="BV57" s="386"/>
    </row>
    <row r="58" spans="1:74" x14ac:dyDescent="0.2">
      <c r="BK58" s="386"/>
      <c r="BL58" s="386"/>
      <c r="BM58" s="386"/>
      <c r="BN58" s="386"/>
      <c r="BO58" s="386"/>
      <c r="BP58" s="386"/>
      <c r="BQ58" s="386"/>
      <c r="BR58" s="386"/>
      <c r="BS58" s="386"/>
      <c r="BT58" s="386"/>
      <c r="BU58" s="386"/>
      <c r="BV58" s="386"/>
    </row>
    <row r="59" spans="1:74" x14ac:dyDescent="0.2">
      <c r="BK59" s="386"/>
      <c r="BL59" s="386"/>
      <c r="BM59" s="386"/>
      <c r="BN59" s="386"/>
      <c r="BO59" s="386"/>
      <c r="BP59" s="386"/>
      <c r="BQ59" s="386"/>
      <c r="BR59" s="386"/>
      <c r="BS59" s="386"/>
      <c r="BT59" s="386"/>
      <c r="BU59" s="386"/>
      <c r="BV59" s="386"/>
    </row>
    <row r="60" spans="1:74" x14ac:dyDescent="0.2">
      <c r="BK60" s="386"/>
      <c r="BL60" s="386"/>
      <c r="BM60" s="386"/>
      <c r="BN60" s="386"/>
      <c r="BO60" s="386"/>
      <c r="BP60" s="386"/>
      <c r="BQ60" s="386"/>
      <c r="BR60" s="386"/>
      <c r="BS60" s="386"/>
      <c r="BT60" s="386"/>
      <c r="BU60" s="386"/>
      <c r="BV60" s="386"/>
    </row>
    <row r="61" spans="1:74" x14ac:dyDescent="0.2">
      <c r="BK61" s="386"/>
      <c r="BL61" s="386"/>
      <c r="BM61" s="386"/>
      <c r="BN61" s="386"/>
      <c r="BO61" s="386"/>
      <c r="BP61" s="386"/>
      <c r="BQ61" s="386"/>
      <c r="BR61" s="386"/>
      <c r="BS61" s="386"/>
      <c r="BT61" s="386"/>
      <c r="BU61" s="386"/>
      <c r="BV61" s="386"/>
    </row>
    <row r="62" spans="1:74" x14ac:dyDescent="0.2">
      <c r="BK62" s="386"/>
      <c r="BL62" s="386"/>
      <c r="BM62" s="386"/>
      <c r="BN62" s="386"/>
      <c r="BO62" s="386"/>
      <c r="BP62" s="386"/>
      <c r="BQ62" s="386"/>
      <c r="BR62" s="386"/>
      <c r="BS62" s="386"/>
      <c r="BT62" s="386"/>
      <c r="BU62" s="386"/>
      <c r="BV62" s="386"/>
    </row>
    <row r="63" spans="1:74" x14ac:dyDescent="0.2">
      <c r="BK63" s="386"/>
      <c r="BL63" s="386"/>
      <c r="BM63" s="386"/>
      <c r="BN63" s="386"/>
      <c r="BO63" s="386"/>
      <c r="BP63" s="386"/>
      <c r="BQ63" s="386"/>
      <c r="BR63" s="386"/>
      <c r="BS63" s="386"/>
      <c r="BT63" s="386"/>
      <c r="BU63" s="386"/>
      <c r="BV63" s="386"/>
    </row>
    <row r="64" spans="1:74" x14ac:dyDescent="0.2">
      <c r="BK64" s="386"/>
      <c r="BL64" s="386"/>
      <c r="BM64" s="386"/>
      <c r="BN64" s="386"/>
      <c r="BO64" s="386"/>
      <c r="BP64" s="386"/>
      <c r="BQ64" s="386"/>
      <c r="BR64" s="386"/>
      <c r="BS64" s="386"/>
      <c r="BT64" s="386"/>
      <c r="BU64" s="386"/>
      <c r="BV64" s="386"/>
    </row>
    <row r="65" spans="63:74" x14ac:dyDescent="0.2">
      <c r="BK65" s="386"/>
      <c r="BL65" s="386"/>
      <c r="BM65" s="386"/>
      <c r="BN65" s="386"/>
      <c r="BO65" s="386"/>
      <c r="BP65" s="386"/>
      <c r="BQ65" s="386"/>
      <c r="BR65" s="386"/>
      <c r="BS65" s="386"/>
      <c r="BT65" s="386"/>
      <c r="BU65" s="386"/>
      <c r="BV65" s="386"/>
    </row>
    <row r="66" spans="63:74" x14ac:dyDescent="0.2">
      <c r="BK66" s="386"/>
      <c r="BL66" s="386"/>
      <c r="BM66" s="386"/>
      <c r="BN66" s="386"/>
      <c r="BO66" s="386"/>
      <c r="BP66" s="386"/>
      <c r="BQ66" s="386"/>
      <c r="BR66" s="386"/>
      <c r="BS66" s="386"/>
      <c r="BT66" s="386"/>
      <c r="BU66" s="386"/>
      <c r="BV66" s="386"/>
    </row>
    <row r="67" spans="63:74" x14ac:dyDescent="0.2">
      <c r="BK67" s="386"/>
      <c r="BL67" s="386"/>
      <c r="BM67" s="386"/>
      <c r="BN67" s="386"/>
      <c r="BO67" s="386"/>
      <c r="BP67" s="386"/>
      <c r="BQ67" s="386"/>
      <c r="BR67" s="386"/>
      <c r="BS67" s="386"/>
      <c r="BT67" s="386"/>
      <c r="BU67" s="386"/>
      <c r="BV67" s="386"/>
    </row>
    <row r="68" spans="63:74" x14ac:dyDescent="0.2">
      <c r="BK68" s="386"/>
      <c r="BL68" s="386"/>
      <c r="BM68" s="386"/>
      <c r="BN68" s="386"/>
      <c r="BO68" s="386"/>
      <c r="BP68" s="386"/>
      <c r="BQ68" s="386"/>
      <c r="BR68" s="386"/>
      <c r="BS68" s="386"/>
      <c r="BT68" s="386"/>
      <c r="BU68" s="386"/>
      <c r="BV68" s="386"/>
    </row>
    <row r="69" spans="63:74" x14ac:dyDescent="0.2">
      <c r="BK69" s="386"/>
      <c r="BL69" s="386"/>
      <c r="BM69" s="386"/>
      <c r="BN69" s="386"/>
      <c r="BO69" s="386"/>
      <c r="BP69" s="386"/>
      <c r="BQ69" s="386"/>
      <c r="BR69" s="386"/>
      <c r="BS69" s="386"/>
      <c r="BT69" s="386"/>
      <c r="BU69" s="386"/>
      <c r="BV69" s="386"/>
    </row>
    <row r="70" spans="63:74" x14ac:dyDescent="0.2">
      <c r="BK70" s="386"/>
      <c r="BL70" s="386"/>
      <c r="BM70" s="386"/>
      <c r="BN70" s="386"/>
      <c r="BO70" s="386"/>
      <c r="BP70" s="386"/>
      <c r="BQ70" s="386"/>
      <c r="BR70" s="386"/>
      <c r="BS70" s="386"/>
      <c r="BT70" s="386"/>
      <c r="BU70" s="386"/>
      <c r="BV70" s="386"/>
    </row>
    <row r="71" spans="63:74" x14ac:dyDescent="0.2">
      <c r="BK71" s="386"/>
      <c r="BL71" s="386"/>
      <c r="BM71" s="386"/>
      <c r="BN71" s="386"/>
      <c r="BO71" s="386"/>
      <c r="BP71" s="386"/>
      <c r="BQ71" s="386"/>
      <c r="BR71" s="386"/>
      <c r="BS71" s="386"/>
      <c r="BT71" s="386"/>
      <c r="BU71" s="386"/>
      <c r="BV71" s="386"/>
    </row>
    <row r="72" spans="63:74" x14ac:dyDescent="0.2">
      <c r="BK72" s="386"/>
      <c r="BL72" s="386"/>
      <c r="BM72" s="386"/>
      <c r="BN72" s="386"/>
      <c r="BO72" s="386"/>
      <c r="BP72" s="386"/>
      <c r="BQ72" s="386"/>
      <c r="BR72" s="386"/>
      <c r="BS72" s="386"/>
      <c r="BT72" s="386"/>
      <c r="BU72" s="386"/>
      <c r="BV72" s="386"/>
    </row>
    <row r="73" spans="63:74" x14ac:dyDescent="0.2">
      <c r="BK73" s="386"/>
      <c r="BL73" s="386"/>
      <c r="BM73" s="386"/>
      <c r="BN73" s="386"/>
      <c r="BO73" s="386"/>
      <c r="BP73" s="386"/>
      <c r="BQ73" s="386"/>
      <c r="BR73" s="386"/>
      <c r="BS73" s="386"/>
      <c r="BT73" s="386"/>
      <c r="BU73" s="386"/>
      <c r="BV73" s="386"/>
    </row>
    <row r="74" spans="63:74" x14ac:dyDescent="0.2">
      <c r="BK74" s="386"/>
      <c r="BL74" s="386"/>
      <c r="BM74" s="386"/>
      <c r="BN74" s="386"/>
      <c r="BO74" s="386"/>
      <c r="BP74" s="386"/>
      <c r="BQ74" s="386"/>
      <c r="BR74" s="386"/>
      <c r="BS74" s="386"/>
      <c r="BT74" s="386"/>
      <c r="BU74" s="386"/>
      <c r="BV74" s="386"/>
    </row>
    <row r="75" spans="63:74" x14ac:dyDescent="0.2">
      <c r="BK75" s="386"/>
      <c r="BL75" s="386"/>
      <c r="BM75" s="386"/>
      <c r="BN75" s="386"/>
      <c r="BO75" s="386"/>
      <c r="BP75" s="386"/>
      <c r="BQ75" s="386"/>
      <c r="BR75" s="386"/>
      <c r="BS75" s="386"/>
      <c r="BT75" s="386"/>
      <c r="BU75" s="386"/>
      <c r="BV75" s="386"/>
    </row>
    <row r="76" spans="63:74" x14ac:dyDescent="0.2">
      <c r="BK76" s="386"/>
      <c r="BL76" s="386"/>
      <c r="BM76" s="386"/>
      <c r="BN76" s="386"/>
      <c r="BO76" s="386"/>
      <c r="BP76" s="386"/>
      <c r="BQ76" s="386"/>
      <c r="BR76" s="386"/>
      <c r="BS76" s="386"/>
      <c r="BT76" s="386"/>
      <c r="BU76" s="386"/>
      <c r="BV76" s="386"/>
    </row>
    <row r="77" spans="63:74" x14ac:dyDescent="0.2">
      <c r="BK77" s="386"/>
      <c r="BL77" s="386"/>
      <c r="BM77" s="386"/>
      <c r="BN77" s="386"/>
      <c r="BO77" s="386"/>
      <c r="BP77" s="386"/>
      <c r="BQ77" s="386"/>
      <c r="BR77" s="386"/>
      <c r="BS77" s="386"/>
      <c r="BT77" s="386"/>
      <c r="BU77" s="386"/>
      <c r="BV77" s="386"/>
    </row>
    <row r="78" spans="63:74" x14ac:dyDescent="0.2">
      <c r="BK78" s="386"/>
      <c r="BL78" s="386"/>
      <c r="BM78" s="386"/>
      <c r="BN78" s="386"/>
      <c r="BO78" s="386"/>
      <c r="BP78" s="386"/>
      <c r="BQ78" s="386"/>
      <c r="BR78" s="386"/>
      <c r="BS78" s="386"/>
      <c r="BT78" s="386"/>
      <c r="BU78" s="386"/>
      <c r="BV78" s="386"/>
    </row>
    <row r="79" spans="63:74" x14ac:dyDescent="0.2">
      <c r="BK79" s="386"/>
      <c r="BL79" s="386"/>
      <c r="BM79" s="386"/>
      <c r="BN79" s="386"/>
      <c r="BO79" s="386"/>
      <c r="BP79" s="386"/>
      <c r="BQ79" s="386"/>
      <c r="BR79" s="386"/>
      <c r="BS79" s="386"/>
      <c r="BT79" s="386"/>
      <c r="BU79" s="386"/>
      <c r="BV79" s="386"/>
    </row>
    <row r="80" spans="63:74" x14ac:dyDescent="0.2">
      <c r="BK80" s="386"/>
      <c r="BL80" s="386"/>
      <c r="BM80" s="386"/>
      <c r="BN80" s="386"/>
      <c r="BO80" s="386"/>
      <c r="BP80" s="386"/>
      <c r="BQ80" s="386"/>
      <c r="BR80" s="386"/>
      <c r="BS80" s="386"/>
      <c r="BT80" s="386"/>
      <c r="BU80" s="386"/>
      <c r="BV80" s="386"/>
    </row>
    <row r="81" spans="63:74" x14ac:dyDescent="0.2">
      <c r="BK81" s="386"/>
      <c r="BL81" s="386"/>
      <c r="BM81" s="386"/>
      <c r="BN81" s="386"/>
      <c r="BO81" s="386"/>
      <c r="BP81" s="386"/>
      <c r="BQ81" s="386"/>
      <c r="BR81" s="386"/>
      <c r="BS81" s="386"/>
      <c r="BT81" s="386"/>
      <c r="BU81" s="386"/>
      <c r="BV81" s="386"/>
    </row>
    <row r="82" spans="63:74" x14ac:dyDescent="0.2">
      <c r="BK82" s="386"/>
      <c r="BL82" s="386"/>
      <c r="BM82" s="386"/>
      <c r="BN82" s="386"/>
      <c r="BO82" s="386"/>
      <c r="BP82" s="386"/>
      <c r="BQ82" s="386"/>
      <c r="BR82" s="386"/>
      <c r="BS82" s="386"/>
      <c r="BT82" s="386"/>
      <c r="BU82" s="386"/>
      <c r="BV82" s="386"/>
    </row>
    <row r="83" spans="63:74" x14ac:dyDescent="0.2">
      <c r="BK83" s="386"/>
      <c r="BL83" s="386"/>
      <c r="BM83" s="386"/>
      <c r="BN83" s="386"/>
      <c r="BO83" s="386"/>
      <c r="BP83" s="386"/>
      <c r="BQ83" s="386"/>
      <c r="BR83" s="386"/>
      <c r="BS83" s="386"/>
      <c r="BT83" s="386"/>
      <c r="BU83" s="386"/>
      <c r="BV83" s="386"/>
    </row>
    <row r="84" spans="63:74" x14ac:dyDescent="0.2">
      <c r="BK84" s="386"/>
      <c r="BL84" s="386"/>
      <c r="BM84" s="386"/>
      <c r="BN84" s="386"/>
      <c r="BO84" s="386"/>
      <c r="BP84" s="386"/>
      <c r="BQ84" s="386"/>
      <c r="BR84" s="386"/>
      <c r="BS84" s="386"/>
      <c r="BT84" s="386"/>
      <c r="BU84" s="386"/>
      <c r="BV84" s="386"/>
    </row>
    <row r="85" spans="63:74" x14ac:dyDescent="0.2">
      <c r="BK85" s="386"/>
      <c r="BL85" s="386"/>
      <c r="BM85" s="386"/>
      <c r="BN85" s="386"/>
      <c r="BO85" s="386"/>
      <c r="BP85" s="386"/>
      <c r="BQ85" s="386"/>
      <c r="BR85" s="386"/>
      <c r="BS85" s="386"/>
      <c r="BT85" s="386"/>
      <c r="BU85" s="386"/>
      <c r="BV85" s="386"/>
    </row>
    <row r="86" spans="63:74" x14ac:dyDescent="0.2">
      <c r="BK86" s="386"/>
      <c r="BL86" s="386"/>
      <c r="BM86" s="386"/>
      <c r="BN86" s="386"/>
      <c r="BO86" s="386"/>
      <c r="BP86" s="386"/>
      <c r="BQ86" s="386"/>
      <c r="BR86" s="386"/>
      <c r="BS86" s="386"/>
      <c r="BT86" s="386"/>
      <c r="BU86" s="386"/>
      <c r="BV86" s="386"/>
    </row>
    <row r="87" spans="63:74" x14ac:dyDescent="0.2">
      <c r="BK87" s="386"/>
      <c r="BL87" s="386"/>
      <c r="BM87" s="386"/>
      <c r="BN87" s="386"/>
      <c r="BO87" s="386"/>
      <c r="BP87" s="386"/>
      <c r="BQ87" s="386"/>
      <c r="BR87" s="386"/>
      <c r="BS87" s="386"/>
      <c r="BT87" s="386"/>
      <c r="BU87" s="386"/>
      <c r="BV87" s="386"/>
    </row>
    <row r="88" spans="63:74" x14ac:dyDescent="0.2">
      <c r="BK88" s="386"/>
      <c r="BL88" s="386"/>
      <c r="BM88" s="386"/>
      <c r="BN88" s="386"/>
      <c r="BO88" s="386"/>
      <c r="BP88" s="386"/>
      <c r="BQ88" s="386"/>
      <c r="BR88" s="386"/>
      <c r="BS88" s="386"/>
      <c r="BT88" s="386"/>
      <c r="BU88" s="386"/>
      <c r="BV88" s="386"/>
    </row>
    <row r="89" spans="63:74" x14ac:dyDescent="0.2">
      <c r="BK89" s="386"/>
      <c r="BL89" s="386"/>
      <c r="BM89" s="386"/>
      <c r="BN89" s="386"/>
      <c r="BO89" s="386"/>
      <c r="BP89" s="386"/>
      <c r="BQ89" s="386"/>
      <c r="BR89" s="386"/>
      <c r="BS89" s="386"/>
      <c r="BT89" s="386"/>
      <c r="BU89" s="386"/>
      <c r="BV89" s="386"/>
    </row>
    <row r="90" spans="63:74" x14ac:dyDescent="0.2">
      <c r="BK90" s="386"/>
      <c r="BL90" s="386"/>
      <c r="BM90" s="386"/>
      <c r="BN90" s="386"/>
      <c r="BO90" s="386"/>
      <c r="BP90" s="386"/>
      <c r="BQ90" s="386"/>
      <c r="BR90" s="386"/>
      <c r="BS90" s="386"/>
      <c r="BT90" s="386"/>
      <c r="BU90" s="386"/>
      <c r="BV90" s="386"/>
    </row>
    <row r="91" spans="63:74" x14ac:dyDescent="0.2">
      <c r="BK91" s="386"/>
      <c r="BL91" s="386"/>
      <c r="BM91" s="386"/>
      <c r="BN91" s="386"/>
      <c r="BO91" s="386"/>
      <c r="BP91" s="386"/>
      <c r="BQ91" s="386"/>
      <c r="BR91" s="386"/>
      <c r="BS91" s="386"/>
      <c r="BT91" s="386"/>
      <c r="BU91" s="386"/>
      <c r="BV91" s="386"/>
    </row>
    <row r="92" spans="63:74" x14ac:dyDescent="0.2">
      <c r="BK92" s="386"/>
      <c r="BL92" s="386"/>
      <c r="BM92" s="386"/>
      <c r="BN92" s="386"/>
      <c r="BO92" s="386"/>
      <c r="BP92" s="386"/>
      <c r="BQ92" s="386"/>
      <c r="BR92" s="386"/>
      <c r="BS92" s="386"/>
      <c r="BT92" s="386"/>
      <c r="BU92" s="386"/>
      <c r="BV92" s="386"/>
    </row>
    <row r="93" spans="63:74" x14ac:dyDescent="0.2">
      <c r="BK93" s="386"/>
      <c r="BL93" s="386"/>
      <c r="BM93" s="386"/>
      <c r="BN93" s="386"/>
      <c r="BO93" s="386"/>
      <c r="BP93" s="386"/>
      <c r="BQ93" s="386"/>
      <c r="BR93" s="386"/>
      <c r="BS93" s="386"/>
      <c r="BT93" s="386"/>
      <c r="BU93" s="386"/>
      <c r="BV93" s="386"/>
    </row>
    <row r="94" spans="63:74" x14ac:dyDescent="0.2">
      <c r="BK94" s="386"/>
      <c r="BL94" s="386"/>
      <c r="BM94" s="386"/>
      <c r="BN94" s="386"/>
      <c r="BO94" s="386"/>
      <c r="BP94" s="386"/>
      <c r="BQ94" s="386"/>
      <c r="BR94" s="386"/>
      <c r="BS94" s="386"/>
      <c r="BT94" s="386"/>
      <c r="BU94" s="386"/>
      <c r="BV94" s="386"/>
    </row>
    <row r="95" spans="63:74" x14ac:dyDescent="0.2">
      <c r="BK95" s="386"/>
      <c r="BL95" s="386"/>
      <c r="BM95" s="386"/>
      <c r="BN95" s="386"/>
      <c r="BO95" s="386"/>
      <c r="BP95" s="386"/>
      <c r="BQ95" s="386"/>
      <c r="BR95" s="386"/>
      <c r="BS95" s="386"/>
      <c r="BT95" s="386"/>
      <c r="BU95" s="386"/>
      <c r="BV95" s="386"/>
    </row>
    <row r="96" spans="63:74" x14ac:dyDescent="0.2">
      <c r="BK96" s="386"/>
      <c r="BL96" s="386"/>
      <c r="BM96" s="386"/>
      <c r="BN96" s="386"/>
      <c r="BO96" s="386"/>
      <c r="BP96" s="386"/>
      <c r="BQ96" s="386"/>
      <c r="BR96" s="386"/>
      <c r="BS96" s="386"/>
      <c r="BT96" s="386"/>
      <c r="BU96" s="386"/>
      <c r="BV96" s="386"/>
    </row>
    <row r="97" spans="63:74" x14ac:dyDescent="0.2">
      <c r="BK97" s="386"/>
      <c r="BL97" s="386"/>
      <c r="BM97" s="386"/>
      <c r="BN97" s="386"/>
      <c r="BO97" s="386"/>
      <c r="BP97" s="386"/>
      <c r="BQ97" s="386"/>
      <c r="BR97" s="386"/>
      <c r="BS97" s="386"/>
      <c r="BT97" s="386"/>
      <c r="BU97" s="386"/>
      <c r="BV97" s="386"/>
    </row>
    <row r="98" spans="63:74" x14ac:dyDescent="0.2">
      <c r="BK98" s="386"/>
      <c r="BL98" s="386"/>
      <c r="BM98" s="386"/>
      <c r="BN98" s="386"/>
      <c r="BO98" s="386"/>
      <c r="BP98" s="386"/>
      <c r="BQ98" s="386"/>
      <c r="BR98" s="386"/>
      <c r="BS98" s="386"/>
      <c r="BT98" s="386"/>
      <c r="BU98" s="386"/>
      <c r="BV98" s="386"/>
    </row>
    <row r="99" spans="63:74" x14ac:dyDescent="0.2">
      <c r="BK99" s="386"/>
      <c r="BL99" s="386"/>
      <c r="BM99" s="386"/>
      <c r="BN99" s="386"/>
      <c r="BO99" s="386"/>
      <c r="BP99" s="386"/>
      <c r="BQ99" s="386"/>
      <c r="BR99" s="386"/>
      <c r="BS99" s="386"/>
      <c r="BT99" s="386"/>
      <c r="BU99" s="386"/>
      <c r="BV99" s="386"/>
    </row>
    <row r="100" spans="63:74" x14ac:dyDescent="0.2">
      <c r="BK100" s="386"/>
      <c r="BL100" s="386"/>
      <c r="BM100" s="386"/>
      <c r="BN100" s="386"/>
      <c r="BO100" s="386"/>
      <c r="BP100" s="386"/>
      <c r="BQ100" s="386"/>
      <c r="BR100" s="386"/>
      <c r="BS100" s="386"/>
      <c r="BT100" s="386"/>
      <c r="BU100" s="386"/>
      <c r="BV100" s="386"/>
    </row>
    <row r="101" spans="63:74" x14ac:dyDescent="0.2">
      <c r="BK101" s="386"/>
      <c r="BL101" s="386"/>
      <c r="BM101" s="386"/>
      <c r="BN101" s="386"/>
      <c r="BO101" s="386"/>
      <c r="BP101" s="386"/>
      <c r="BQ101" s="386"/>
      <c r="BR101" s="386"/>
      <c r="BS101" s="386"/>
      <c r="BT101" s="386"/>
      <c r="BU101" s="386"/>
      <c r="BV101" s="386"/>
    </row>
    <row r="102" spans="63:74" x14ac:dyDescent="0.2">
      <c r="BK102" s="386"/>
      <c r="BL102" s="386"/>
      <c r="BM102" s="386"/>
      <c r="BN102" s="386"/>
      <c r="BO102" s="386"/>
      <c r="BP102" s="386"/>
      <c r="BQ102" s="386"/>
      <c r="BR102" s="386"/>
      <c r="BS102" s="386"/>
      <c r="BT102" s="386"/>
      <c r="BU102" s="386"/>
      <c r="BV102" s="386"/>
    </row>
    <row r="103" spans="63:74" x14ac:dyDescent="0.2">
      <c r="BK103" s="386"/>
      <c r="BL103" s="386"/>
      <c r="BM103" s="386"/>
      <c r="BN103" s="386"/>
      <c r="BO103" s="386"/>
      <c r="BP103" s="386"/>
      <c r="BQ103" s="386"/>
      <c r="BR103" s="386"/>
      <c r="BS103" s="386"/>
      <c r="BT103" s="386"/>
      <c r="BU103" s="386"/>
      <c r="BV103" s="386"/>
    </row>
    <row r="104" spans="63:74" x14ac:dyDescent="0.2">
      <c r="BK104" s="386"/>
      <c r="BL104" s="386"/>
      <c r="BM104" s="386"/>
      <c r="BN104" s="386"/>
      <c r="BO104" s="386"/>
      <c r="BP104" s="386"/>
      <c r="BQ104" s="386"/>
      <c r="BR104" s="386"/>
      <c r="BS104" s="386"/>
      <c r="BT104" s="386"/>
      <c r="BU104" s="386"/>
      <c r="BV104" s="386"/>
    </row>
    <row r="105" spans="63:74" x14ac:dyDescent="0.2">
      <c r="BK105" s="386"/>
      <c r="BL105" s="386"/>
      <c r="BM105" s="386"/>
      <c r="BN105" s="386"/>
      <c r="BO105" s="386"/>
      <c r="BP105" s="386"/>
      <c r="BQ105" s="386"/>
      <c r="BR105" s="386"/>
      <c r="BS105" s="386"/>
      <c r="BT105" s="386"/>
      <c r="BU105" s="386"/>
      <c r="BV105" s="386"/>
    </row>
    <row r="106" spans="63:74" x14ac:dyDescent="0.2">
      <c r="BK106" s="386"/>
      <c r="BL106" s="386"/>
      <c r="BM106" s="386"/>
      <c r="BN106" s="386"/>
      <c r="BO106" s="386"/>
      <c r="BP106" s="386"/>
      <c r="BQ106" s="386"/>
      <c r="BR106" s="386"/>
      <c r="BS106" s="386"/>
      <c r="BT106" s="386"/>
      <c r="BU106" s="386"/>
      <c r="BV106" s="386"/>
    </row>
    <row r="107" spans="63:74" x14ac:dyDescent="0.2">
      <c r="BK107" s="386"/>
      <c r="BL107" s="386"/>
      <c r="BM107" s="386"/>
      <c r="BN107" s="386"/>
      <c r="BO107" s="386"/>
      <c r="BP107" s="386"/>
      <c r="BQ107" s="386"/>
      <c r="BR107" s="386"/>
      <c r="BS107" s="386"/>
      <c r="BT107" s="386"/>
      <c r="BU107" s="386"/>
      <c r="BV107" s="386"/>
    </row>
    <row r="108" spans="63:74" x14ac:dyDescent="0.2">
      <c r="BK108" s="386"/>
      <c r="BL108" s="386"/>
      <c r="BM108" s="386"/>
      <c r="BN108" s="386"/>
      <c r="BO108" s="386"/>
      <c r="BP108" s="386"/>
      <c r="BQ108" s="386"/>
      <c r="BR108" s="386"/>
      <c r="BS108" s="386"/>
      <c r="BT108" s="386"/>
      <c r="BU108" s="386"/>
      <c r="BV108" s="386"/>
    </row>
    <row r="109" spans="63:74" x14ac:dyDescent="0.2">
      <c r="BK109" s="386"/>
      <c r="BL109" s="386"/>
      <c r="BM109" s="386"/>
      <c r="BN109" s="386"/>
      <c r="BO109" s="386"/>
      <c r="BP109" s="386"/>
      <c r="BQ109" s="386"/>
      <c r="BR109" s="386"/>
      <c r="BS109" s="386"/>
      <c r="BT109" s="386"/>
      <c r="BU109" s="386"/>
      <c r="BV109" s="386"/>
    </row>
    <row r="110" spans="63:74" x14ac:dyDescent="0.2">
      <c r="BK110" s="386"/>
      <c r="BL110" s="386"/>
      <c r="BM110" s="386"/>
      <c r="BN110" s="386"/>
      <c r="BO110" s="386"/>
      <c r="BP110" s="386"/>
      <c r="BQ110" s="386"/>
      <c r="BR110" s="386"/>
      <c r="BS110" s="386"/>
      <c r="BT110" s="386"/>
      <c r="BU110" s="386"/>
      <c r="BV110" s="386"/>
    </row>
    <row r="111" spans="63:74" x14ac:dyDescent="0.2">
      <c r="BK111" s="386"/>
      <c r="BL111" s="386"/>
      <c r="BM111" s="386"/>
      <c r="BN111" s="386"/>
      <c r="BO111" s="386"/>
      <c r="BP111" s="386"/>
      <c r="BQ111" s="386"/>
      <c r="BR111" s="386"/>
      <c r="BS111" s="386"/>
      <c r="BT111" s="386"/>
      <c r="BU111" s="386"/>
      <c r="BV111" s="386"/>
    </row>
    <row r="112" spans="63:74" x14ac:dyDescent="0.2">
      <c r="BK112" s="386"/>
      <c r="BL112" s="386"/>
      <c r="BM112" s="386"/>
      <c r="BN112" s="386"/>
      <c r="BO112" s="386"/>
      <c r="BP112" s="386"/>
      <c r="BQ112" s="386"/>
      <c r="BR112" s="386"/>
      <c r="BS112" s="386"/>
      <c r="BT112" s="386"/>
      <c r="BU112" s="386"/>
      <c r="BV112" s="386"/>
    </row>
    <row r="113" spans="63:74" x14ac:dyDescent="0.2">
      <c r="BK113" s="386"/>
      <c r="BL113" s="386"/>
      <c r="BM113" s="386"/>
      <c r="BN113" s="386"/>
      <c r="BO113" s="386"/>
      <c r="BP113" s="386"/>
      <c r="BQ113" s="386"/>
      <c r="BR113" s="386"/>
      <c r="BS113" s="386"/>
      <c r="BT113" s="386"/>
      <c r="BU113" s="386"/>
      <c r="BV113" s="386"/>
    </row>
    <row r="114" spans="63:74" x14ac:dyDescent="0.2">
      <c r="BK114" s="386"/>
      <c r="BL114" s="386"/>
      <c r="BM114" s="386"/>
      <c r="BN114" s="386"/>
      <c r="BO114" s="386"/>
      <c r="BP114" s="386"/>
      <c r="BQ114" s="386"/>
      <c r="BR114" s="386"/>
      <c r="BS114" s="386"/>
      <c r="BT114" s="386"/>
      <c r="BU114" s="386"/>
      <c r="BV114" s="386"/>
    </row>
    <row r="115" spans="63:74" x14ac:dyDescent="0.2">
      <c r="BK115" s="386"/>
      <c r="BL115" s="386"/>
      <c r="BM115" s="386"/>
      <c r="BN115" s="386"/>
      <c r="BO115" s="386"/>
      <c r="BP115" s="386"/>
      <c r="BQ115" s="386"/>
      <c r="BR115" s="386"/>
      <c r="BS115" s="386"/>
      <c r="BT115" s="386"/>
      <c r="BU115" s="386"/>
      <c r="BV115" s="386"/>
    </row>
    <row r="116" spans="63:74" x14ac:dyDescent="0.2">
      <c r="BK116" s="386"/>
      <c r="BL116" s="386"/>
      <c r="BM116" s="386"/>
      <c r="BN116" s="386"/>
      <c r="BO116" s="386"/>
      <c r="BP116" s="386"/>
      <c r="BQ116" s="386"/>
      <c r="BR116" s="386"/>
      <c r="BS116" s="386"/>
      <c r="BT116" s="386"/>
      <c r="BU116" s="386"/>
      <c r="BV116" s="386"/>
    </row>
    <row r="117" spans="63:74" x14ac:dyDescent="0.2">
      <c r="BK117" s="386"/>
      <c r="BL117" s="386"/>
      <c r="BM117" s="386"/>
      <c r="BN117" s="386"/>
      <c r="BO117" s="386"/>
      <c r="BP117" s="386"/>
      <c r="BQ117" s="386"/>
      <c r="BR117" s="386"/>
      <c r="BS117" s="386"/>
      <c r="BT117" s="386"/>
      <c r="BU117" s="386"/>
      <c r="BV117" s="386"/>
    </row>
    <row r="118" spans="63:74" x14ac:dyDescent="0.2">
      <c r="BK118" s="386"/>
      <c r="BL118" s="386"/>
      <c r="BM118" s="386"/>
      <c r="BN118" s="386"/>
      <c r="BO118" s="386"/>
      <c r="BP118" s="386"/>
      <c r="BQ118" s="386"/>
      <c r="BR118" s="386"/>
      <c r="BS118" s="386"/>
      <c r="BT118" s="386"/>
      <c r="BU118" s="386"/>
      <c r="BV118" s="386"/>
    </row>
    <row r="119" spans="63:74" x14ac:dyDescent="0.2">
      <c r="BK119" s="386"/>
      <c r="BL119" s="386"/>
      <c r="BM119" s="386"/>
      <c r="BN119" s="386"/>
      <c r="BO119" s="386"/>
      <c r="BP119" s="386"/>
      <c r="BQ119" s="386"/>
      <c r="BR119" s="386"/>
      <c r="BS119" s="386"/>
      <c r="BT119" s="386"/>
      <c r="BU119" s="386"/>
      <c r="BV119" s="386"/>
    </row>
    <row r="120" spans="63:74" x14ac:dyDescent="0.2">
      <c r="BK120" s="386"/>
      <c r="BL120" s="386"/>
      <c r="BM120" s="386"/>
      <c r="BN120" s="386"/>
      <c r="BO120" s="386"/>
      <c r="BP120" s="386"/>
      <c r="BQ120" s="386"/>
      <c r="BR120" s="386"/>
      <c r="BS120" s="386"/>
      <c r="BT120" s="386"/>
      <c r="BU120" s="386"/>
      <c r="BV120" s="386"/>
    </row>
    <row r="121" spans="63:74" x14ac:dyDescent="0.2">
      <c r="BK121" s="386"/>
      <c r="BL121" s="386"/>
      <c r="BM121" s="386"/>
      <c r="BN121" s="386"/>
      <c r="BO121" s="386"/>
      <c r="BP121" s="386"/>
      <c r="BQ121" s="386"/>
      <c r="BR121" s="386"/>
      <c r="BS121" s="386"/>
      <c r="BT121" s="386"/>
      <c r="BU121" s="386"/>
      <c r="BV121" s="386"/>
    </row>
    <row r="122" spans="63:74" x14ac:dyDescent="0.2">
      <c r="BK122" s="386"/>
      <c r="BL122" s="386"/>
      <c r="BM122" s="386"/>
      <c r="BN122" s="386"/>
      <c r="BO122" s="386"/>
      <c r="BP122" s="386"/>
      <c r="BQ122" s="386"/>
      <c r="BR122" s="386"/>
      <c r="BS122" s="386"/>
      <c r="BT122" s="386"/>
      <c r="BU122" s="386"/>
      <c r="BV122" s="386"/>
    </row>
    <row r="123" spans="63:74" x14ac:dyDescent="0.2">
      <c r="BK123" s="386"/>
      <c r="BL123" s="386"/>
      <c r="BM123" s="386"/>
      <c r="BN123" s="386"/>
      <c r="BO123" s="386"/>
      <c r="BP123" s="386"/>
      <c r="BQ123" s="386"/>
      <c r="BR123" s="386"/>
      <c r="BS123" s="386"/>
      <c r="BT123" s="386"/>
      <c r="BU123" s="386"/>
      <c r="BV123" s="386"/>
    </row>
    <row r="124" spans="63:74" x14ac:dyDescent="0.2">
      <c r="BK124" s="386"/>
      <c r="BL124" s="386"/>
      <c r="BM124" s="386"/>
      <c r="BN124" s="386"/>
      <c r="BO124" s="386"/>
      <c r="BP124" s="386"/>
      <c r="BQ124" s="386"/>
      <c r="BR124" s="386"/>
      <c r="BS124" s="386"/>
      <c r="BT124" s="386"/>
      <c r="BU124" s="386"/>
      <c r="BV124" s="386"/>
    </row>
    <row r="125" spans="63:74" x14ac:dyDescent="0.2">
      <c r="BK125" s="386"/>
      <c r="BL125" s="386"/>
      <c r="BM125" s="386"/>
      <c r="BN125" s="386"/>
      <c r="BO125" s="386"/>
      <c r="BP125" s="386"/>
      <c r="BQ125" s="386"/>
      <c r="BR125" s="386"/>
      <c r="BS125" s="386"/>
      <c r="BT125" s="386"/>
      <c r="BU125" s="386"/>
      <c r="BV125" s="386"/>
    </row>
    <row r="126" spans="63:74" x14ac:dyDescent="0.2">
      <c r="BK126" s="386"/>
      <c r="BL126" s="386"/>
      <c r="BM126" s="386"/>
      <c r="BN126" s="386"/>
      <c r="BO126" s="386"/>
      <c r="BP126" s="386"/>
      <c r="BQ126" s="386"/>
      <c r="BR126" s="386"/>
      <c r="BS126" s="386"/>
      <c r="BT126" s="386"/>
      <c r="BU126" s="386"/>
      <c r="BV126" s="386"/>
    </row>
    <row r="127" spans="63:74" x14ac:dyDescent="0.2">
      <c r="BK127" s="386"/>
      <c r="BL127" s="386"/>
      <c r="BM127" s="386"/>
      <c r="BN127" s="386"/>
      <c r="BO127" s="386"/>
      <c r="BP127" s="386"/>
      <c r="BQ127" s="386"/>
      <c r="BR127" s="386"/>
      <c r="BS127" s="386"/>
      <c r="BT127" s="386"/>
      <c r="BU127" s="386"/>
      <c r="BV127" s="386"/>
    </row>
    <row r="128" spans="63:74" x14ac:dyDescent="0.2">
      <c r="BK128" s="386"/>
      <c r="BL128" s="386"/>
      <c r="BM128" s="386"/>
      <c r="BN128" s="386"/>
      <c r="BO128" s="386"/>
      <c r="BP128" s="386"/>
      <c r="BQ128" s="386"/>
      <c r="BR128" s="386"/>
      <c r="BS128" s="386"/>
      <c r="BT128" s="386"/>
      <c r="BU128" s="386"/>
      <c r="BV128" s="386"/>
    </row>
    <row r="129" spans="63:74" x14ac:dyDescent="0.2">
      <c r="BK129" s="386"/>
      <c r="BL129" s="386"/>
      <c r="BM129" s="386"/>
      <c r="BN129" s="386"/>
      <c r="BO129" s="386"/>
      <c r="BP129" s="386"/>
      <c r="BQ129" s="386"/>
      <c r="BR129" s="386"/>
      <c r="BS129" s="386"/>
      <c r="BT129" s="386"/>
      <c r="BU129" s="386"/>
      <c r="BV129" s="386"/>
    </row>
    <row r="130" spans="63:74" x14ac:dyDescent="0.2">
      <c r="BK130" s="386"/>
      <c r="BL130" s="386"/>
      <c r="BM130" s="386"/>
      <c r="BN130" s="386"/>
      <c r="BO130" s="386"/>
      <c r="BP130" s="386"/>
      <c r="BQ130" s="386"/>
      <c r="BR130" s="386"/>
      <c r="BS130" s="386"/>
      <c r="BT130" s="386"/>
      <c r="BU130" s="386"/>
      <c r="BV130" s="386"/>
    </row>
    <row r="131" spans="63:74" x14ac:dyDescent="0.2">
      <c r="BK131" s="386"/>
      <c r="BL131" s="386"/>
      <c r="BM131" s="386"/>
      <c r="BN131" s="386"/>
      <c r="BO131" s="386"/>
      <c r="BP131" s="386"/>
      <c r="BQ131" s="386"/>
      <c r="BR131" s="386"/>
      <c r="BS131" s="386"/>
      <c r="BT131" s="386"/>
      <c r="BU131" s="386"/>
      <c r="BV131" s="386"/>
    </row>
    <row r="132" spans="63:74" x14ac:dyDescent="0.2">
      <c r="BK132" s="386"/>
      <c r="BL132" s="386"/>
      <c r="BM132" s="386"/>
      <c r="BN132" s="386"/>
      <c r="BO132" s="386"/>
      <c r="BP132" s="386"/>
      <c r="BQ132" s="386"/>
      <c r="BR132" s="386"/>
      <c r="BS132" s="386"/>
      <c r="BT132" s="386"/>
      <c r="BU132" s="386"/>
      <c r="BV132" s="386"/>
    </row>
    <row r="133" spans="63:74" x14ac:dyDescent="0.2">
      <c r="BK133" s="386"/>
      <c r="BL133" s="386"/>
      <c r="BM133" s="386"/>
      <c r="BN133" s="386"/>
      <c r="BO133" s="386"/>
      <c r="BP133" s="386"/>
      <c r="BQ133" s="386"/>
      <c r="BR133" s="386"/>
      <c r="BS133" s="386"/>
      <c r="BT133" s="386"/>
      <c r="BU133" s="386"/>
      <c r="BV133" s="386"/>
    </row>
    <row r="134" spans="63:74" x14ac:dyDescent="0.2">
      <c r="BK134" s="386"/>
      <c r="BL134" s="386"/>
      <c r="BM134" s="386"/>
      <c r="BN134" s="386"/>
      <c r="BO134" s="386"/>
      <c r="BP134" s="386"/>
      <c r="BQ134" s="386"/>
      <c r="BR134" s="386"/>
      <c r="BS134" s="386"/>
      <c r="BT134" s="386"/>
      <c r="BU134" s="386"/>
      <c r="BV134" s="386"/>
    </row>
    <row r="135" spans="63:74" x14ac:dyDescent="0.2">
      <c r="BK135" s="386"/>
      <c r="BL135" s="386"/>
      <c r="BM135" s="386"/>
      <c r="BN135" s="386"/>
      <c r="BO135" s="386"/>
      <c r="BP135" s="386"/>
      <c r="BQ135" s="386"/>
      <c r="BR135" s="386"/>
      <c r="BS135" s="386"/>
      <c r="BT135" s="386"/>
      <c r="BU135" s="386"/>
      <c r="BV135" s="386"/>
    </row>
    <row r="136" spans="63:74" x14ac:dyDescent="0.2">
      <c r="BK136" s="386"/>
      <c r="BL136" s="386"/>
      <c r="BM136" s="386"/>
      <c r="BN136" s="386"/>
      <c r="BO136" s="386"/>
      <c r="BP136" s="386"/>
      <c r="BQ136" s="386"/>
      <c r="BR136" s="386"/>
      <c r="BS136" s="386"/>
      <c r="BT136" s="386"/>
      <c r="BU136" s="386"/>
      <c r="BV136" s="386"/>
    </row>
    <row r="137" spans="63:74" x14ac:dyDescent="0.2">
      <c r="BK137" s="386"/>
      <c r="BL137" s="386"/>
      <c r="BM137" s="386"/>
      <c r="BN137" s="386"/>
      <c r="BO137" s="386"/>
      <c r="BP137" s="386"/>
      <c r="BQ137" s="386"/>
      <c r="BR137" s="386"/>
      <c r="BS137" s="386"/>
      <c r="BT137" s="386"/>
      <c r="BU137" s="386"/>
      <c r="BV137" s="386"/>
    </row>
    <row r="138" spans="63:74" x14ac:dyDescent="0.2">
      <c r="BK138" s="386"/>
      <c r="BL138" s="386"/>
      <c r="BM138" s="386"/>
      <c r="BN138" s="386"/>
      <c r="BO138" s="386"/>
      <c r="BP138" s="386"/>
      <c r="BQ138" s="386"/>
      <c r="BR138" s="386"/>
      <c r="BS138" s="386"/>
      <c r="BT138" s="386"/>
      <c r="BU138" s="386"/>
      <c r="BV138" s="386"/>
    </row>
    <row r="139" spans="63:74" x14ac:dyDescent="0.2">
      <c r="BK139" s="386"/>
      <c r="BL139" s="386"/>
      <c r="BM139" s="386"/>
      <c r="BN139" s="386"/>
      <c r="BO139" s="386"/>
      <c r="BP139" s="386"/>
      <c r="BQ139" s="386"/>
      <c r="BR139" s="386"/>
      <c r="BS139" s="386"/>
      <c r="BT139" s="386"/>
      <c r="BU139" s="386"/>
      <c r="BV139" s="386"/>
    </row>
    <row r="140" spans="63:74" x14ac:dyDescent="0.2">
      <c r="BK140" s="386"/>
      <c r="BL140" s="386"/>
      <c r="BM140" s="386"/>
      <c r="BN140" s="386"/>
      <c r="BO140" s="386"/>
      <c r="BP140" s="386"/>
      <c r="BQ140" s="386"/>
      <c r="BR140" s="386"/>
      <c r="BS140" s="386"/>
      <c r="BT140" s="386"/>
      <c r="BU140" s="386"/>
      <c r="BV140" s="386"/>
    </row>
    <row r="141" spans="63:74" x14ac:dyDescent="0.2">
      <c r="BK141" s="386"/>
      <c r="BL141" s="386"/>
      <c r="BM141" s="386"/>
      <c r="BN141" s="386"/>
      <c r="BO141" s="386"/>
      <c r="BP141" s="386"/>
      <c r="BQ141" s="386"/>
      <c r="BR141" s="386"/>
      <c r="BS141" s="386"/>
      <c r="BT141" s="386"/>
      <c r="BU141" s="386"/>
      <c r="BV141" s="386"/>
    </row>
    <row r="142" spans="63:74" x14ac:dyDescent="0.2">
      <c r="BK142" s="386"/>
      <c r="BL142" s="386"/>
      <c r="BM142" s="386"/>
      <c r="BN142" s="386"/>
      <c r="BO142" s="386"/>
      <c r="BP142" s="386"/>
      <c r="BQ142" s="386"/>
      <c r="BR142" s="386"/>
      <c r="BS142" s="386"/>
      <c r="BT142" s="386"/>
      <c r="BU142" s="386"/>
      <c r="BV142" s="386"/>
    </row>
    <row r="143" spans="63:74" x14ac:dyDescent="0.2">
      <c r="BK143" s="386"/>
      <c r="BL143" s="386"/>
      <c r="BM143" s="386"/>
      <c r="BN143" s="386"/>
      <c r="BO143" s="386"/>
      <c r="BP143" s="386"/>
      <c r="BQ143" s="386"/>
      <c r="BR143" s="386"/>
      <c r="BS143" s="386"/>
      <c r="BT143" s="386"/>
      <c r="BU143" s="386"/>
      <c r="BV143" s="386"/>
    </row>
  </sheetData>
  <mergeCells count="17">
    <mergeCell ref="BK3:BV3"/>
    <mergeCell ref="B1:AL1"/>
    <mergeCell ref="C3:N3"/>
    <mergeCell ref="O3:Z3"/>
    <mergeCell ref="AA3:AL3"/>
    <mergeCell ref="AM3:AX3"/>
    <mergeCell ref="AY3:BJ3"/>
    <mergeCell ref="B47:Q47"/>
    <mergeCell ref="B48:Q48"/>
    <mergeCell ref="B49:Q49"/>
    <mergeCell ref="A1:A2"/>
    <mergeCell ref="B41:Q41"/>
    <mergeCell ref="B43:Q43"/>
    <mergeCell ref="B44:Q44"/>
    <mergeCell ref="B45:Q45"/>
    <mergeCell ref="B42:Q42"/>
    <mergeCell ref="B46:Q46"/>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B28" sqref="BB28"/>
    </sheetView>
  </sheetViews>
  <sheetFormatPr defaultColWidth="9.5703125" defaultRowHeight="11.25" x14ac:dyDescent="0.2"/>
  <cols>
    <col min="1" max="1" width="11.5703125" style="89" customWidth="1"/>
    <col min="2" max="2" width="27.42578125" style="89" customWidth="1"/>
    <col min="3" max="50" width="6.5703125" style="89" customWidth="1"/>
    <col min="51" max="55" width="6.5703125" style="382" customWidth="1"/>
    <col min="56" max="58" width="6.5703125" style="656" customWidth="1"/>
    <col min="59" max="62" width="6.5703125" style="382" customWidth="1"/>
    <col min="63" max="74" width="6.5703125" style="89" customWidth="1"/>
    <col min="75" max="16384" width="9.5703125" style="89"/>
  </cols>
  <sheetData>
    <row r="1" spans="1:74" ht="14.85" customHeight="1" x14ac:dyDescent="0.2">
      <c r="A1" s="792" t="s">
        <v>817</v>
      </c>
      <c r="B1" s="842" t="s">
        <v>246</v>
      </c>
      <c r="C1" s="843"/>
      <c r="D1" s="843"/>
      <c r="E1" s="843"/>
      <c r="F1" s="843"/>
      <c r="G1" s="843"/>
      <c r="H1" s="843"/>
      <c r="I1" s="843"/>
      <c r="J1" s="843"/>
      <c r="K1" s="843"/>
      <c r="L1" s="843"/>
      <c r="M1" s="843"/>
      <c r="N1" s="843"/>
      <c r="O1" s="843"/>
      <c r="P1" s="843"/>
      <c r="Q1" s="843"/>
      <c r="R1" s="843"/>
      <c r="S1" s="843"/>
      <c r="T1" s="843"/>
      <c r="U1" s="843"/>
      <c r="V1" s="843"/>
      <c r="W1" s="843"/>
      <c r="X1" s="843"/>
      <c r="Y1" s="843"/>
      <c r="Z1" s="843"/>
      <c r="AA1" s="843"/>
      <c r="AB1" s="843"/>
      <c r="AC1" s="843"/>
      <c r="AD1" s="843"/>
      <c r="AE1" s="843"/>
      <c r="AF1" s="843"/>
      <c r="AG1" s="843"/>
      <c r="AH1" s="843"/>
      <c r="AI1" s="843"/>
      <c r="AJ1" s="843"/>
      <c r="AK1" s="843"/>
      <c r="AL1" s="843"/>
      <c r="AM1" s="300"/>
    </row>
    <row r="2" spans="1:74" s="72" customFormat="1" ht="12.75" x14ac:dyDescent="0.2">
      <c r="A2" s="793"/>
      <c r="B2" s="532" t="str">
        <f>"U.S. Energy Information Administration  |  Short-Term Energy Outlook  - "&amp;Dates!D1</f>
        <v>U.S. Energy Information Administration  |  Short-Term Energy Outlook  - February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1"/>
      <c r="AY2" s="390"/>
      <c r="AZ2" s="390"/>
      <c r="BA2" s="390"/>
      <c r="BB2" s="390"/>
      <c r="BC2" s="390"/>
      <c r="BD2" s="646"/>
      <c r="BE2" s="646"/>
      <c r="BF2" s="646"/>
      <c r="BG2" s="390"/>
      <c r="BH2" s="390"/>
      <c r="BI2" s="390"/>
      <c r="BJ2" s="390"/>
    </row>
    <row r="3" spans="1:74" s="12" customFormat="1" ht="12.75" x14ac:dyDescent="0.2">
      <c r="A3" s="14"/>
      <c r="B3" s="15"/>
      <c r="C3" s="801">
        <f>Dates!D3</f>
        <v>2016</v>
      </c>
      <c r="D3" s="797"/>
      <c r="E3" s="797"/>
      <c r="F3" s="797"/>
      <c r="G3" s="797"/>
      <c r="H3" s="797"/>
      <c r="I3" s="797"/>
      <c r="J3" s="797"/>
      <c r="K3" s="797"/>
      <c r="L3" s="797"/>
      <c r="M3" s="797"/>
      <c r="N3" s="798"/>
      <c r="O3" s="801">
        <f>C3+1</f>
        <v>2017</v>
      </c>
      <c r="P3" s="802"/>
      <c r="Q3" s="802"/>
      <c r="R3" s="802"/>
      <c r="S3" s="802"/>
      <c r="T3" s="802"/>
      <c r="U3" s="802"/>
      <c r="V3" s="802"/>
      <c r="W3" s="802"/>
      <c r="X3" s="797"/>
      <c r="Y3" s="797"/>
      <c r="Z3" s="798"/>
      <c r="AA3" s="794">
        <f>O3+1</f>
        <v>2018</v>
      </c>
      <c r="AB3" s="797"/>
      <c r="AC3" s="797"/>
      <c r="AD3" s="797"/>
      <c r="AE3" s="797"/>
      <c r="AF3" s="797"/>
      <c r="AG3" s="797"/>
      <c r="AH3" s="797"/>
      <c r="AI3" s="797"/>
      <c r="AJ3" s="797"/>
      <c r="AK3" s="797"/>
      <c r="AL3" s="798"/>
      <c r="AM3" s="794">
        <f>AA3+1</f>
        <v>2019</v>
      </c>
      <c r="AN3" s="797"/>
      <c r="AO3" s="797"/>
      <c r="AP3" s="797"/>
      <c r="AQ3" s="797"/>
      <c r="AR3" s="797"/>
      <c r="AS3" s="797"/>
      <c r="AT3" s="797"/>
      <c r="AU3" s="797"/>
      <c r="AV3" s="797"/>
      <c r="AW3" s="797"/>
      <c r="AX3" s="798"/>
      <c r="AY3" s="794">
        <f>AM3+1</f>
        <v>2020</v>
      </c>
      <c r="AZ3" s="795"/>
      <c r="BA3" s="795"/>
      <c r="BB3" s="795"/>
      <c r="BC3" s="795"/>
      <c r="BD3" s="795"/>
      <c r="BE3" s="795"/>
      <c r="BF3" s="795"/>
      <c r="BG3" s="795"/>
      <c r="BH3" s="795"/>
      <c r="BI3" s="795"/>
      <c r="BJ3" s="796"/>
      <c r="BK3" s="794">
        <f>AY3+1</f>
        <v>2021</v>
      </c>
      <c r="BL3" s="797"/>
      <c r="BM3" s="797"/>
      <c r="BN3" s="797"/>
      <c r="BO3" s="797"/>
      <c r="BP3" s="797"/>
      <c r="BQ3" s="797"/>
      <c r="BR3" s="797"/>
      <c r="BS3" s="797"/>
      <c r="BT3" s="797"/>
      <c r="BU3" s="797"/>
      <c r="BV3" s="798"/>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90"/>
      <c r="B5" s="91" t="s">
        <v>228</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18"/>
      <c r="AZ5" s="773"/>
      <c r="BA5" s="773"/>
      <c r="BB5" s="773"/>
      <c r="BC5" s="773"/>
      <c r="BD5" s="773"/>
      <c r="BE5" s="773"/>
      <c r="BF5" s="773"/>
      <c r="BG5" s="773"/>
      <c r="BH5" s="92"/>
      <c r="BI5" s="92"/>
      <c r="BJ5" s="418"/>
      <c r="BK5" s="418"/>
      <c r="BL5" s="418"/>
      <c r="BM5" s="418"/>
      <c r="BN5" s="418"/>
      <c r="BO5" s="418"/>
      <c r="BP5" s="418"/>
      <c r="BQ5" s="418"/>
      <c r="BR5" s="418"/>
      <c r="BS5" s="418"/>
      <c r="BT5" s="418"/>
      <c r="BU5" s="418"/>
      <c r="BV5" s="418"/>
    </row>
    <row r="6" spans="1:74" ht="11.1" customHeight="1" x14ac:dyDescent="0.2">
      <c r="A6" s="93" t="s">
        <v>208</v>
      </c>
      <c r="B6" s="199" t="s">
        <v>456</v>
      </c>
      <c r="C6" s="256">
        <v>60.568714999999997</v>
      </c>
      <c r="D6" s="256">
        <v>57.328505999999997</v>
      </c>
      <c r="E6" s="256">
        <v>55.327888000000002</v>
      </c>
      <c r="F6" s="256">
        <v>48.216355</v>
      </c>
      <c r="G6" s="256">
        <v>53.123077000000002</v>
      </c>
      <c r="H6" s="256">
        <v>59.513340999999997</v>
      </c>
      <c r="I6" s="256">
        <v>61.783814</v>
      </c>
      <c r="J6" s="256">
        <v>68.246998000000005</v>
      </c>
      <c r="K6" s="256">
        <v>65.069716999999997</v>
      </c>
      <c r="L6" s="256">
        <v>68.725230999999994</v>
      </c>
      <c r="M6" s="256">
        <v>67.149752000000007</v>
      </c>
      <c r="N6" s="256">
        <v>63.311104</v>
      </c>
      <c r="O6" s="256">
        <v>68.414385999999993</v>
      </c>
      <c r="P6" s="256">
        <v>64.389031000000003</v>
      </c>
      <c r="Q6" s="256">
        <v>64.335048</v>
      </c>
      <c r="R6" s="256">
        <v>58.753723000000001</v>
      </c>
      <c r="S6" s="256">
        <v>62.115414000000001</v>
      </c>
      <c r="T6" s="256">
        <v>66.228987000000004</v>
      </c>
      <c r="U6" s="256">
        <v>62.966363999999999</v>
      </c>
      <c r="V6" s="256">
        <v>70.582329999999999</v>
      </c>
      <c r="W6" s="256">
        <v>62.891468000000003</v>
      </c>
      <c r="X6" s="256">
        <v>66.367608000000004</v>
      </c>
      <c r="Y6" s="256">
        <v>64.345232999999993</v>
      </c>
      <c r="Z6" s="256">
        <v>63.219765000000002</v>
      </c>
      <c r="AA6" s="256">
        <v>61.936683000000002</v>
      </c>
      <c r="AB6" s="256">
        <v>60.235142000000003</v>
      </c>
      <c r="AC6" s="256">
        <v>65.467141999999996</v>
      </c>
      <c r="AD6" s="256">
        <v>58.032114</v>
      </c>
      <c r="AE6" s="256">
        <v>61.195974999999997</v>
      </c>
      <c r="AF6" s="256">
        <v>61.557372000000001</v>
      </c>
      <c r="AG6" s="256">
        <v>62.945245999999997</v>
      </c>
      <c r="AH6" s="256">
        <v>69.301237999999998</v>
      </c>
      <c r="AI6" s="256">
        <v>62.416694</v>
      </c>
      <c r="AJ6" s="256">
        <v>66.384384999999995</v>
      </c>
      <c r="AK6" s="256">
        <v>62.717784999999999</v>
      </c>
      <c r="AL6" s="256">
        <v>63.332763999999997</v>
      </c>
      <c r="AM6" s="256">
        <v>62.479281</v>
      </c>
      <c r="AN6" s="256">
        <v>55.139682000000001</v>
      </c>
      <c r="AO6" s="256">
        <v>52.656734</v>
      </c>
      <c r="AP6" s="256">
        <v>58.765053000000002</v>
      </c>
      <c r="AQ6" s="256">
        <v>59.589157714000002</v>
      </c>
      <c r="AR6" s="256">
        <v>56.515031</v>
      </c>
      <c r="AS6" s="256">
        <v>59.034596000000001</v>
      </c>
      <c r="AT6" s="256">
        <v>62.837870000000002</v>
      </c>
      <c r="AU6" s="256">
        <v>57.859730999999996</v>
      </c>
      <c r="AV6" s="256">
        <v>57.142977999999999</v>
      </c>
      <c r="AW6" s="256">
        <v>54.361009000000003</v>
      </c>
      <c r="AX6" s="256">
        <v>53.729101464000003</v>
      </c>
      <c r="AY6" s="256">
        <v>56.035557486000002</v>
      </c>
      <c r="AZ6" s="342">
        <v>50.381779999999999</v>
      </c>
      <c r="BA6" s="342">
        <v>56.232889999999998</v>
      </c>
      <c r="BB6" s="342">
        <v>35.03295</v>
      </c>
      <c r="BC6" s="342">
        <v>40.65831</v>
      </c>
      <c r="BD6" s="342">
        <v>41.42503</v>
      </c>
      <c r="BE6" s="342">
        <v>58.170499999999997</v>
      </c>
      <c r="BF6" s="342">
        <v>57.577249999999999</v>
      </c>
      <c r="BG6" s="342">
        <v>45.544080000000001</v>
      </c>
      <c r="BH6" s="342">
        <v>48.281210000000002</v>
      </c>
      <c r="BI6" s="342">
        <v>47.810549999999999</v>
      </c>
      <c r="BJ6" s="342">
        <v>58.316040000000001</v>
      </c>
      <c r="BK6" s="342">
        <v>55.920090000000002</v>
      </c>
      <c r="BL6" s="342">
        <v>48.690370000000001</v>
      </c>
      <c r="BM6" s="342">
        <v>55.772680000000001</v>
      </c>
      <c r="BN6" s="342">
        <v>36.143549999999998</v>
      </c>
      <c r="BO6" s="342">
        <v>40.49879</v>
      </c>
      <c r="BP6" s="342">
        <v>38.270650000000003</v>
      </c>
      <c r="BQ6" s="342">
        <v>54.417589999999997</v>
      </c>
      <c r="BR6" s="342">
        <v>53.725949999999997</v>
      </c>
      <c r="BS6" s="342">
        <v>45.574350000000003</v>
      </c>
      <c r="BT6" s="342">
        <v>48.715539999999997</v>
      </c>
      <c r="BU6" s="342">
        <v>49.432600000000001</v>
      </c>
      <c r="BV6" s="342">
        <v>60.252719999999997</v>
      </c>
    </row>
    <row r="7" spans="1:74" ht="11.1" customHeight="1" x14ac:dyDescent="0.2">
      <c r="A7" s="93" t="s">
        <v>209</v>
      </c>
      <c r="B7" s="199" t="s">
        <v>457</v>
      </c>
      <c r="C7" s="256">
        <v>15.514084</v>
      </c>
      <c r="D7" s="256">
        <v>14.684125</v>
      </c>
      <c r="E7" s="256">
        <v>14.171692999999999</v>
      </c>
      <c r="F7" s="256">
        <v>12.994496</v>
      </c>
      <c r="G7" s="256">
        <v>14.316874</v>
      </c>
      <c r="H7" s="256">
        <v>16.039048000000001</v>
      </c>
      <c r="I7" s="256">
        <v>14.287929999999999</v>
      </c>
      <c r="J7" s="256">
        <v>15.782622</v>
      </c>
      <c r="K7" s="256">
        <v>15.047812</v>
      </c>
      <c r="L7" s="256">
        <v>16.377801999999999</v>
      </c>
      <c r="M7" s="256">
        <v>16.002369999999999</v>
      </c>
      <c r="N7" s="256">
        <v>15.087555999999999</v>
      </c>
      <c r="O7" s="256">
        <v>17.655503</v>
      </c>
      <c r="P7" s="256">
        <v>16.616696000000001</v>
      </c>
      <c r="Q7" s="256">
        <v>16.602744999999999</v>
      </c>
      <c r="R7" s="256">
        <v>15.923213000000001</v>
      </c>
      <c r="S7" s="256">
        <v>16.834295999999998</v>
      </c>
      <c r="T7" s="256">
        <v>17.949145999999999</v>
      </c>
      <c r="U7" s="256">
        <v>14.912551000000001</v>
      </c>
      <c r="V7" s="256">
        <v>16.716270000000002</v>
      </c>
      <c r="W7" s="256">
        <v>14.894819999999999</v>
      </c>
      <c r="X7" s="256">
        <v>17.227444999999999</v>
      </c>
      <c r="Y7" s="256">
        <v>16.702470000000002</v>
      </c>
      <c r="Z7" s="256">
        <v>16.410352</v>
      </c>
      <c r="AA7" s="256">
        <v>16.550924999999999</v>
      </c>
      <c r="AB7" s="256">
        <v>16.096222000000001</v>
      </c>
      <c r="AC7" s="256">
        <v>17.494301</v>
      </c>
      <c r="AD7" s="256">
        <v>16.625109999999999</v>
      </c>
      <c r="AE7" s="256">
        <v>17.531472999999998</v>
      </c>
      <c r="AF7" s="256">
        <v>17.635003999999999</v>
      </c>
      <c r="AG7" s="256">
        <v>15.842116000000001</v>
      </c>
      <c r="AH7" s="256">
        <v>17.441796</v>
      </c>
      <c r="AI7" s="256">
        <v>15.709068</v>
      </c>
      <c r="AJ7" s="256">
        <v>17.231833999999999</v>
      </c>
      <c r="AK7" s="256">
        <v>16.280069000000001</v>
      </c>
      <c r="AL7" s="256">
        <v>16.439712</v>
      </c>
      <c r="AM7" s="256">
        <v>17.415711000000002</v>
      </c>
      <c r="AN7" s="256">
        <v>15.355676000000001</v>
      </c>
      <c r="AO7" s="256">
        <v>14.628522999999999</v>
      </c>
      <c r="AP7" s="256">
        <v>16.236547999999999</v>
      </c>
      <c r="AQ7" s="256">
        <v>16.493166143</v>
      </c>
      <c r="AR7" s="256">
        <v>16.546389999999999</v>
      </c>
      <c r="AS7" s="256">
        <v>15.175352</v>
      </c>
      <c r="AT7" s="256">
        <v>16.389453</v>
      </c>
      <c r="AU7" s="256">
        <v>15.054243</v>
      </c>
      <c r="AV7" s="256">
        <v>15.201108</v>
      </c>
      <c r="AW7" s="256">
        <v>14.578358</v>
      </c>
      <c r="AX7" s="256">
        <v>14.525622393000001</v>
      </c>
      <c r="AY7" s="256">
        <v>15.930040149</v>
      </c>
      <c r="AZ7" s="342">
        <v>15.06598</v>
      </c>
      <c r="BA7" s="342">
        <v>16.614979999999999</v>
      </c>
      <c r="BB7" s="342">
        <v>12.20604</v>
      </c>
      <c r="BC7" s="342">
        <v>12.370939999999999</v>
      </c>
      <c r="BD7" s="342">
        <v>11.207179999999999</v>
      </c>
      <c r="BE7" s="342">
        <v>14.79012</v>
      </c>
      <c r="BF7" s="342">
        <v>14.240880000000001</v>
      </c>
      <c r="BG7" s="342">
        <v>11.770350000000001</v>
      </c>
      <c r="BH7" s="342">
        <v>11.681660000000001</v>
      </c>
      <c r="BI7" s="342">
        <v>11.80391</v>
      </c>
      <c r="BJ7" s="342">
        <v>13.22284</v>
      </c>
      <c r="BK7" s="342">
        <v>11.749829999999999</v>
      </c>
      <c r="BL7" s="342">
        <v>11.418100000000001</v>
      </c>
      <c r="BM7" s="342">
        <v>13.44272</v>
      </c>
      <c r="BN7" s="342">
        <v>10.29494</v>
      </c>
      <c r="BO7" s="342">
        <v>10.32687</v>
      </c>
      <c r="BP7" s="342">
        <v>8.7658970000000007</v>
      </c>
      <c r="BQ7" s="342">
        <v>12.18554</v>
      </c>
      <c r="BR7" s="342">
        <v>11.90593</v>
      </c>
      <c r="BS7" s="342">
        <v>10.505699999999999</v>
      </c>
      <c r="BT7" s="342">
        <v>10.66793</v>
      </c>
      <c r="BU7" s="342">
        <v>11.165089999999999</v>
      </c>
      <c r="BV7" s="342">
        <v>12.47833</v>
      </c>
    </row>
    <row r="8" spans="1:74" ht="11.1" customHeight="1" x14ac:dyDescent="0.2">
      <c r="A8" s="93" t="s">
        <v>210</v>
      </c>
      <c r="B8" s="199" t="s">
        <v>458</v>
      </c>
      <c r="C8" s="256">
        <v>12.901736</v>
      </c>
      <c r="D8" s="256">
        <v>12.211539</v>
      </c>
      <c r="E8" s="256">
        <v>11.785367000000001</v>
      </c>
      <c r="F8" s="256">
        <v>10.327764999999999</v>
      </c>
      <c r="G8" s="256">
        <v>11.378765</v>
      </c>
      <c r="H8" s="256">
        <v>12.747572</v>
      </c>
      <c r="I8" s="256">
        <v>11.330605</v>
      </c>
      <c r="J8" s="256">
        <v>12.515905999999999</v>
      </c>
      <c r="K8" s="256">
        <v>11.933246</v>
      </c>
      <c r="L8" s="256">
        <v>12.749162</v>
      </c>
      <c r="M8" s="256">
        <v>12.456887</v>
      </c>
      <c r="N8" s="256">
        <v>11.744757999999999</v>
      </c>
      <c r="O8" s="256">
        <v>13.348423</v>
      </c>
      <c r="P8" s="256">
        <v>12.563029999999999</v>
      </c>
      <c r="Q8" s="256">
        <v>12.552457</v>
      </c>
      <c r="R8" s="256">
        <v>11.399927999999999</v>
      </c>
      <c r="S8" s="256">
        <v>12.052180999999999</v>
      </c>
      <c r="T8" s="256">
        <v>12.850327999999999</v>
      </c>
      <c r="U8" s="256">
        <v>11.19679</v>
      </c>
      <c r="V8" s="256">
        <v>12.551097</v>
      </c>
      <c r="W8" s="256">
        <v>11.183469000000001</v>
      </c>
      <c r="X8" s="256">
        <v>12.181654999999999</v>
      </c>
      <c r="Y8" s="256">
        <v>11.810457</v>
      </c>
      <c r="Z8" s="256">
        <v>11.603852</v>
      </c>
      <c r="AA8" s="256">
        <v>11.193096000000001</v>
      </c>
      <c r="AB8" s="256">
        <v>10.885598999999999</v>
      </c>
      <c r="AC8" s="256">
        <v>11.831136000000001</v>
      </c>
      <c r="AD8" s="256">
        <v>11.057188</v>
      </c>
      <c r="AE8" s="256">
        <v>11.660024</v>
      </c>
      <c r="AF8" s="256">
        <v>11.728915000000001</v>
      </c>
      <c r="AG8" s="256">
        <v>11.224977000000001</v>
      </c>
      <c r="AH8" s="256">
        <v>12.358420000000001</v>
      </c>
      <c r="AI8" s="256">
        <v>11.130723</v>
      </c>
      <c r="AJ8" s="256">
        <v>11.691022999999999</v>
      </c>
      <c r="AK8" s="256">
        <v>11.045306999999999</v>
      </c>
      <c r="AL8" s="256">
        <v>11.153570999999999</v>
      </c>
      <c r="AM8" s="256">
        <v>11.360863999999999</v>
      </c>
      <c r="AN8" s="256">
        <v>10.017488999999999</v>
      </c>
      <c r="AO8" s="256">
        <v>9.6144630000000006</v>
      </c>
      <c r="AP8" s="256">
        <v>10.927752</v>
      </c>
      <c r="AQ8" s="256">
        <v>11.099135857</v>
      </c>
      <c r="AR8" s="256">
        <v>10.177706000000001</v>
      </c>
      <c r="AS8" s="256">
        <v>10.536974000000001</v>
      </c>
      <c r="AT8" s="256">
        <v>11.379996999999999</v>
      </c>
      <c r="AU8" s="256">
        <v>10.452914</v>
      </c>
      <c r="AV8" s="256">
        <v>10.507319000000001</v>
      </c>
      <c r="AW8" s="256">
        <v>10.068588</v>
      </c>
      <c r="AX8" s="256">
        <v>10.016033570999999</v>
      </c>
      <c r="AY8" s="256">
        <v>10.685377776999999</v>
      </c>
      <c r="AZ8" s="342">
        <v>10.113770000000001</v>
      </c>
      <c r="BA8" s="342">
        <v>11.513529999999999</v>
      </c>
      <c r="BB8" s="342">
        <v>7.4970650000000001</v>
      </c>
      <c r="BC8" s="342">
        <v>8.4114950000000004</v>
      </c>
      <c r="BD8" s="342">
        <v>8.9950620000000008</v>
      </c>
      <c r="BE8" s="342">
        <v>11.67159</v>
      </c>
      <c r="BF8" s="342">
        <v>11.91384</v>
      </c>
      <c r="BG8" s="342">
        <v>9.8700840000000003</v>
      </c>
      <c r="BH8" s="342">
        <v>10.324999999999999</v>
      </c>
      <c r="BI8" s="342">
        <v>11.111969999999999</v>
      </c>
      <c r="BJ8" s="342">
        <v>12.829459999999999</v>
      </c>
      <c r="BK8" s="342">
        <v>12.651</v>
      </c>
      <c r="BL8" s="342">
        <v>11.096209999999999</v>
      </c>
      <c r="BM8" s="342">
        <v>12.365790000000001</v>
      </c>
      <c r="BN8" s="342">
        <v>8.2419119999999992</v>
      </c>
      <c r="BO8" s="342">
        <v>8.5053820000000009</v>
      </c>
      <c r="BP8" s="342">
        <v>8.4045550000000002</v>
      </c>
      <c r="BQ8" s="342">
        <v>11.12589</v>
      </c>
      <c r="BR8" s="342">
        <v>11.41517</v>
      </c>
      <c r="BS8" s="342">
        <v>10.16591</v>
      </c>
      <c r="BT8" s="342">
        <v>10.67277</v>
      </c>
      <c r="BU8" s="342">
        <v>11.817970000000001</v>
      </c>
      <c r="BV8" s="342">
        <v>13.680949999999999</v>
      </c>
    </row>
    <row r="9" spans="1:74" ht="11.1" customHeight="1" x14ac:dyDescent="0.2">
      <c r="A9" s="93" t="s">
        <v>211</v>
      </c>
      <c r="B9" s="199" t="s">
        <v>459</v>
      </c>
      <c r="C9" s="256">
        <v>32.152895000000001</v>
      </c>
      <c r="D9" s="256">
        <v>30.432842000000001</v>
      </c>
      <c r="E9" s="256">
        <v>29.370827999999999</v>
      </c>
      <c r="F9" s="256">
        <v>24.894093999999999</v>
      </c>
      <c r="G9" s="256">
        <v>27.427437999999999</v>
      </c>
      <c r="H9" s="256">
        <v>30.726721000000001</v>
      </c>
      <c r="I9" s="256">
        <v>36.165278999999998</v>
      </c>
      <c r="J9" s="256">
        <v>39.94847</v>
      </c>
      <c r="K9" s="256">
        <v>38.088659</v>
      </c>
      <c r="L9" s="256">
        <v>39.598267</v>
      </c>
      <c r="M9" s="256">
        <v>38.690494999999999</v>
      </c>
      <c r="N9" s="256">
        <v>36.478789999999996</v>
      </c>
      <c r="O9" s="256">
        <v>37.41046</v>
      </c>
      <c r="P9" s="256">
        <v>35.209305000000001</v>
      </c>
      <c r="Q9" s="256">
        <v>35.179845999999998</v>
      </c>
      <c r="R9" s="256">
        <v>31.430582000000001</v>
      </c>
      <c r="S9" s="256">
        <v>33.228937000000002</v>
      </c>
      <c r="T9" s="256">
        <v>35.429513</v>
      </c>
      <c r="U9" s="256">
        <v>36.857022999999998</v>
      </c>
      <c r="V9" s="256">
        <v>41.314962999999999</v>
      </c>
      <c r="W9" s="256">
        <v>36.813178999999998</v>
      </c>
      <c r="X9" s="256">
        <v>36.958508000000002</v>
      </c>
      <c r="Y9" s="256">
        <v>35.832306000000003</v>
      </c>
      <c r="Z9" s="256">
        <v>35.205561000000003</v>
      </c>
      <c r="AA9" s="256">
        <v>34.227167000000001</v>
      </c>
      <c r="AB9" s="256">
        <v>33.286895999999999</v>
      </c>
      <c r="AC9" s="256">
        <v>36.178142000000001</v>
      </c>
      <c r="AD9" s="256">
        <v>30.363935999999999</v>
      </c>
      <c r="AE9" s="256">
        <v>32.019362000000001</v>
      </c>
      <c r="AF9" s="256">
        <v>32.208449000000002</v>
      </c>
      <c r="AG9" s="256">
        <v>35.900148999999999</v>
      </c>
      <c r="AH9" s="256">
        <v>39.525241999999999</v>
      </c>
      <c r="AI9" s="256">
        <v>35.598708000000002</v>
      </c>
      <c r="AJ9" s="256">
        <v>37.609195999999997</v>
      </c>
      <c r="AK9" s="256">
        <v>35.531927000000003</v>
      </c>
      <c r="AL9" s="256">
        <v>35.880312000000004</v>
      </c>
      <c r="AM9" s="256">
        <v>33.702705999999999</v>
      </c>
      <c r="AN9" s="256">
        <v>29.766517</v>
      </c>
      <c r="AO9" s="256">
        <v>28.413747999999998</v>
      </c>
      <c r="AP9" s="256">
        <v>31.600753000000001</v>
      </c>
      <c r="AQ9" s="256">
        <v>31.996855713999999</v>
      </c>
      <c r="AR9" s="256">
        <v>29.790935000000001</v>
      </c>
      <c r="AS9" s="256">
        <v>33.322270000000003</v>
      </c>
      <c r="AT9" s="256">
        <v>35.988230000000001</v>
      </c>
      <c r="AU9" s="256">
        <v>33.056344000000003</v>
      </c>
      <c r="AV9" s="256">
        <v>31.434550999999999</v>
      </c>
      <c r="AW9" s="256">
        <v>29.714062999999999</v>
      </c>
      <c r="AX9" s="256">
        <v>29.187445499999999</v>
      </c>
      <c r="AY9" s="256">
        <v>29.420139559999999</v>
      </c>
      <c r="AZ9" s="342">
        <v>25.202030000000001</v>
      </c>
      <c r="BA9" s="342">
        <v>28.104369999999999</v>
      </c>
      <c r="BB9" s="342">
        <v>15.32985</v>
      </c>
      <c r="BC9" s="342">
        <v>19.875879999999999</v>
      </c>
      <c r="BD9" s="342">
        <v>21.22279</v>
      </c>
      <c r="BE9" s="342">
        <v>31.70879</v>
      </c>
      <c r="BF9" s="342">
        <v>31.422529999999998</v>
      </c>
      <c r="BG9" s="342">
        <v>23.903649999999999</v>
      </c>
      <c r="BH9" s="342">
        <v>26.274550000000001</v>
      </c>
      <c r="BI9" s="342">
        <v>24.894670000000001</v>
      </c>
      <c r="BJ9" s="342">
        <v>32.263739999999999</v>
      </c>
      <c r="BK9" s="342">
        <v>31.519259999999999</v>
      </c>
      <c r="BL9" s="342">
        <v>26.17606</v>
      </c>
      <c r="BM9" s="342">
        <v>29.964179999999999</v>
      </c>
      <c r="BN9" s="342">
        <v>17.6067</v>
      </c>
      <c r="BO9" s="342">
        <v>21.666540000000001</v>
      </c>
      <c r="BP9" s="342">
        <v>21.100200000000001</v>
      </c>
      <c r="BQ9" s="342">
        <v>31.106169999999999</v>
      </c>
      <c r="BR9" s="342">
        <v>30.40485</v>
      </c>
      <c r="BS9" s="342">
        <v>24.902740000000001</v>
      </c>
      <c r="BT9" s="342">
        <v>27.374839999999999</v>
      </c>
      <c r="BU9" s="342">
        <v>26.449549999999999</v>
      </c>
      <c r="BV9" s="342">
        <v>34.093440000000001</v>
      </c>
    </row>
    <row r="10" spans="1:74" ht="11.1" customHeight="1" x14ac:dyDescent="0.2">
      <c r="A10" s="95" t="s">
        <v>212</v>
      </c>
      <c r="B10" s="199" t="s">
        <v>460</v>
      </c>
      <c r="C10" s="256">
        <v>0.63500000000000001</v>
      </c>
      <c r="D10" s="256">
        <v>-2.1999999999999999E-2</v>
      </c>
      <c r="E10" s="256">
        <v>5.0999999999999997E-2</v>
      </c>
      <c r="F10" s="256">
        <v>0.19600000000000001</v>
      </c>
      <c r="G10" s="256">
        <v>0.95799999999999996</v>
      </c>
      <c r="H10" s="256">
        <v>1.121</v>
      </c>
      <c r="I10" s="256">
        <v>1.5389999999999999</v>
      </c>
      <c r="J10" s="256">
        <v>2.2669999999999999</v>
      </c>
      <c r="K10" s="256">
        <v>1.8440000000000001</v>
      </c>
      <c r="L10" s="256">
        <v>0.85699999999999998</v>
      </c>
      <c r="M10" s="256">
        <v>0.78</v>
      </c>
      <c r="N10" s="256">
        <v>0.33600000000000002</v>
      </c>
      <c r="O10" s="256">
        <v>0.33500000000000002</v>
      </c>
      <c r="P10" s="256">
        <v>-0.19600000000000001</v>
      </c>
      <c r="Q10" s="256">
        <v>-0.02</v>
      </c>
      <c r="R10" s="256">
        <v>2.1000000000000001E-2</v>
      </c>
      <c r="S10" s="256">
        <v>0.81899999999999995</v>
      </c>
      <c r="T10" s="256">
        <v>0.92</v>
      </c>
      <c r="U10" s="256">
        <v>-2.0350000000000001</v>
      </c>
      <c r="V10" s="256">
        <v>1.2390000000000001</v>
      </c>
      <c r="W10" s="256">
        <v>0.79600000000000004</v>
      </c>
      <c r="X10" s="256">
        <v>-2.9000000000000001E-2</v>
      </c>
      <c r="Y10" s="256">
        <v>-0.246</v>
      </c>
      <c r="Z10" s="256">
        <v>-0.29399999999999998</v>
      </c>
      <c r="AA10" s="256">
        <v>-0.77</v>
      </c>
      <c r="AB10" s="256">
        <v>-0.16857896999999999</v>
      </c>
      <c r="AC10" s="256">
        <v>0.20210849</v>
      </c>
      <c r="AD10" s="256">
        <v>1.3188276999999999</v>
      </c>
      <c r="AE10" s="256">
        <v>0.57559006000000001</v>
      </c>
      <c r="AF10" s="256">
        <v>-0.15553971</v>
      </c>
      <c r="AG10" s="256">
        <v>1.97172193</v>
      </c>
      <c r="AH10" s="256">
        <v>-0.78142403999999999</v>
      </c>
      <c r="AI10" s="256">
        <v>-0.73095279999999996</v>
      </c>
      <c r="AJ10" s="256">
        <v>0.65947904000000002</v>
      </c>
      <c r="AK10" s="256">
        <v>-0.54153896999999995</v>
      </c>
      <c r="AL10" s="256">
        <v>0.72730726999999995</v>
      </c>
      <c r="AM10" s="256">
        <v>0.30099999999999999</v>
      </c>
      <c r="AN10" s="256">
        <v>-1.66</v>
      </c>
      <c r="AO10" s="256">
        <v>-0.107</v>
      </c>
      <c r="AP10" s="256">
        <v>1.8149999999999999</v>
      </c>
      <c r="AQ10" s="256">
        <v>-0.85</v>
      </c>
      <c r="AR10" s="256">
        <v>0.315</v>
      </c>
      <c r="AS10" s="256">
        <v>-9.9000000000000005E-2</v>
      </c>
      <c r="AT10" s="256">
        <v>-0.52300000000000002</v>
      </c>
      <c r="AU10" s="256">
        <v>-0.57299999999999995</v>
      </c>
      <c r="AV10" s="256">
        <v>-1.1399999999999999</v>
      </c>
      <c r="AW10" s="256">
        <v>-0.35399999999999998</v>
      </c>
      <c r="AX10" s="256">
        <v>0.129</v>
      </c>
      <c r="AY10" s="256">
        <v>3.9649299999999998E-2</v>
      </c>
      <c r="AZ10" s="342">
        <v>-0.54190970000000005</v>
      </c>
      <c r="BA10" s="342">
        <v>-2.8359100000000002E-2</v>
      </c>
      <c r="BB10" s="342">
        <v>-0.30854169999999997</v>
      </c>
      <c r="BC10" s="342">
        <v>-0.2771863</v>
      </c>
      <c r="BD10" s="342">
        <v>1.5134609999999999</v>
      </c>
      <c r="BE10" s="342">
        <v>1.7202770000000001</v>
      </c>
      <c r="BF10" s="342">
        <v>-0.44522990000000001</v>
      </c>
      <c r="BG10" s="342">
        <v>8.5820599999999997E-2</v>
      </c>
      <c r="BH10" s="342">
        <v>-1.0215209999999999</v>
      </c>
      <c r="BI10" s="342">
        <v>-0.35606680000000002</v>
      </c>
      <c r="BJ10" s="342">
        <v>-1.039701</v>
      </c>
      <c r="BK10" s="342">
        <v>-5.3569199999999997E-2</v>
      </c>
      <c r="BL10" s="342">
        <v>-0.43666470000000002</v>
      </c>
      <c r="BM10" s="342">
        <v>9.0835600000000002E-2</v>
      </c>
      <c r="BN10" s="342">
        <v>-0.24364569999999999</v>
      </c>
      <c r="BO10" s="342">
        <v>-0.1781691</v>
      </c>
      <c r="BP10" s="342">
        <v>1.6658360000000001</v>
      </c>
      <c r="BQ10" s="342">
        <v>1.871299</v>
      </c>
      <c r="BR10" s="342">
        <v>-0.31143179999999998</v>
      </c>
      <c r="BS10" s="342">
        <v>0.13227320000000001</v>
      </c>
      <c r="BT10" s="342">
        <v>-0.99380170000000001</v>
      </c>
      <c r="BU10" s="342">
        <v>-0.36234860000000002</v>
      </c>
      <c r="BV10" s="342">
        <v>-1.047698</v>
      </c>
    </row>
    <row r="11" spans="1:74" ht="11.1" customHeight="1" x14ac:dyDescent="0.2">
      <c r="A11" s="93" t="s">
        <v>213</v>
      </c>
      <c r="B11" s="199" t="s">
        <v>461</v>
      </c>
      <c r="C11" s="256">
        <v>0.69317200000000001</v>
      </c>
      <c r="D11" s="256">
        <v>0.81884800000000002</v>
      </c>
      <c r="E11" s="256">
        <v>1.185524</v>
      </c>
      <c r="F11" s="256">
        <v>0.74032200000000004</v>
      </c>
      <c r="G11" s="256">
        <v>0.91033299999999995</v>
      </c>
      <c r="H11" s="256">
        <v>0.64115299999999997</v>
      </c>
      <c r="I11" s="256">
        <v>0.99005900000000002</v>
      </c>
      <c r="J11" s="256">
        <v>0.94300799999999996</v>
      </c>
      <c r="K11" s="256">
        <v>0.80000899999999997</v>
      </c>
      <c r="L11" s="256">
        <v>0.76838099999999998</v>
      </c>
      <c r="M11" s="256">
        <v>0.70643500000000004</v>
      </c>
      <c r="N11" s="256">
        <v>0.64911399999999997</v>
      </c>
      <c r="O11" s="256">
        <v>0.74309199999999997</v>
      </c>
      <c r="P11" s="256">
        <v>0.61230099999999998</v>
      </c>
      <c r="Q11" s="256">
        <v>0.55966099999999996</v>
      </c>
      <c r="R11" s="256">
        <v>0.492863</v>
      </c>
      <c r="S11" s="256">
        <v>1.0531200000000001</v>
      </c>
      <c r="T11" s="256">
        <v>0.65106699999999995</v>
      </c>
      <c r="U11" s="256">
        <v>0.95627399999999996</v>
      </c>
      <c r="V11" s="256">
        <v>0.83888600000000002</v>
      </c>
      <c r="W11" s="256">
        <v>0.51282300000000003</v>
      </c>
      <c r="X11" s="256">
        <v>0.58159000000000005</v>
      </c>
      <c r="Y11" s="256">
        <v>0.36757600000000001</v>
      </c>
      <c r="Z11" s="256">
        <v>0.40791899999999998</v>
      </c>
      <c r="AA11" s="256">
        <v>0.49962600000000001</v>
      </c>
      <c r="AB11" s="256">
        <v>0.34919800000000001</v>
      </c>
      <c r="AC11" s="256">
        <v>0.51813799999999999</v>
      </c>
      <c r="AD11" s="256">
        <v>0.49401499999999998</v>
      </c>
      <c r="AE11" s="256">
        <v>0.543771</v>
      </c>
      <c r="AF11" s="256">
        <v>0.50861400000000001</v>
      </c>
      <c r="AG11" s="256">
        <v>0.69199100000000002</v>
      </c>
      <c r="AH11" s="256">
        <v>0.48385499999999998</v>
      </c>
      <c r="AI11" s="256">
        <v>0.26286399999999999</v>
      </c>
      <c r="AJ11" s="256">
        <v>0.30414999999999998</v>
      </c>
      <c r="AK11" s="256">
        <v>0.39988600000000002</v>
      </c>
      <c r="AL11" s="256">
        <v>0.89804200000000001</v>
      </c>
      <c r="AM11" s="256">
        <v>0.624726</v>
      </c>
      <c r="AN11" s="256">
        <v>0.35844100000000001</v>
      </c>
      <c r="AO11" s="256">
        <v>0.70563200000000004</v>
      </c>
      <c r="AP11" s="256">
        <v>0.53663499999999997</v>
      </c>
      <c r="AQ11" s="256">
        <v>0.40755599999999997</v>
      </c>
      <c r="AR11" s="256">
        <v>0.65956099999999995</v>
      </c>
      <c r="AS11" s="256">
        <v>0.51126400000000005</v>
      </c>
      <c r="AT11" s="256">
        <v>0.51892700000000003</v>
      </c>
      <c r="AU11" s="256">
        <v>0.65108299999999997</v>
      </c>
      <c r="AV11" s="256">
        <v>0.74237799999999998</v>
      </c>
      <c r="AW11" s="256">
        <v>0.46596399999999999</v>
      </c>
      <c r="AX11" s="256">
        <v>0.46282109999999999</v>
      </c>
      <c r="AY11" s="256">
        <v>0.48318060000000002</v>
      </c>
      <c r="AZ11" s="342">
        <v>0.33474280000000001</v>
      </c>
      <c r="BA11" s="342">
        <v>0.37770700000000001</v>
      </c>
      <c r="BB11" s="342">
        <v>0.3617959</v>
      </c>
      <c r="BC11" s="342">
        <v>0.42614760000000002</v>
      </c>
      <c r="BD11" s="342">
        <v>0.46240310000000001</v>
      </c>
      <c r="BE11" s="342">
        <v>0.54671400000000003</v>
      </c>
      <c r="BF11" s="342">
        <v>0.48358970000000001</v>
      </c>
      <c r="BG11" s="342">
        <v>0.46842719999999999</v>
      </c>
      <c r="BH11" s="342">
        <v>0.48524919999999999</v>
      </c>
      <c r="BI11" s="342">
        <v>0.47417789999999999</v>
      </c>
      <c r="BJ11" s="342">
        <v>0.46548869999999998</v>
      </c>
      <c r="BK11" s="342">
        <v>0.48510619999999999</v>
      </c>
      <c r="BL11" s="342">
        <v>0.32445479999999999</v>
      </c>
      <c r="BM11" s="342">
        <v>0.37870969999999998</v>
      </c>
      <c r="BN11" s="342">
        <v>0.36249629999999999</v>
      </c>
      <c r="BO11" s="342">
        <v>0.42666999999999999</v>
      </c>
      <c r="BP11" s="342">
        <v>0.46276790000000001</v>
      </c>
      <c r="BQ11" s="342">
        <v>0.54698619999999998</v>
      </c>
      <c r="BR11" s="342">
        <v>0.4837861</v>
      </c>
      <c r="BS11" s="342">
        <v>0.46856439999999999</v>
      </c>
      <c r="BT11" s="342">
        <v>0.48535149999999999</v>
      </c>
      <c r="BU11" s="342">
        <v>0.47424929999999998</v>
      </c>
      <c r="BV11" s="342">
        <v>0.46554200000000001</v>
      </c>
    </row>
    <row r="12" spans="1:74" ht="11.1" customHeight="1" x14ac:dyDescent="0.2">
      <c r="A12" s="93" t="s">
        <v>214</v>
      </c>
      <c r="B12" s="199" t="s">
        <v>462</v>
      </c>
      <c r="C12" s="256">
        <v>4.4332520000000004</v>
      </c>
      <c r="D12" s="256">
        <v>4.5113630000000002</v>
      </c>
      <c r="E12" s="256">
        <v>5.2084060000000001</v>
      </c>
      <c r="F12" s="256">
        <v>4.5832699999999997</v>
      </c>
      <c r="G12" s="256">
        <v>4.2086100000000002</v>
      </c>
      <c r="H12" s="256">
        <v>5.4315249999999997</v>
      </c>
      <c r="I12" s="256">
        <v>3.2758970000000001</v>
      </c>
      <c r="J12" s="256">
        <v>5.0031559999999997</v>
      </c>
      <c r="K12" s="256">
        <v>4.2728570000000001</v>
      </c>
      <c r="L12" s="256">
        <v>4.8629439999999997</v>
      </c>
      <c r="M12" s="256">
        <v>6.5535009999999998</v>
      </c>
      <c r="N12" s="256">
        <v>7.9262360000000003</v>
      </c>
      <c r="O12" s="256">
        <v>7.3854649999999999</v>
      </c>
      <c r="P12" s="256">
        <v>6.9083259999999997</v>
      </c>
      <c r="Q12" s="256">
        <v>8.0131139999999998</v>
      </c>
      <c r="R12" s="256">
        <v>7.2364160000000002</v>
      </c>
      <c r="S12" s="256">
        <v>7.2428109999999997</v>
      </c>
      <c r="T12" s="256">
        <v>7.3171759999999999</v>
      </c>
      <c r="U12" s="256">
        <v>7.177251</v>
      </c>
      <c r="V12" s="256">
        <v>8.5731289999999998</v>
      </c>
      <c r="W12" s="256">
        <v>8.8937369999999998</v>
      </c>
      <c r="X12" s="256">
        <v>9.1589869999999998</v>
      </c>
      <c r="Y12" s="256">
        <v>9.5521969999999996</v>
      </c>
      <c r="Z12" s="256">
        <v>9.4947759999999999</v>
      </c>
      <c r="AA12" s="256">
        <v>8.7722200000000008</v>
      </c>
      <c r="AB12" s="256">
        <v>9.0223569999999995</v>
      </c>
      <c r="AC12" s="256">
        <v>9.4261990000000004</v>
      </c>
      <c r="AD12" s="256">
        <v>11.092243</v>
      </c>
      <c r="AE12" s="256">
        <v>9.6454360000000001</v>
      </c>
      <c r="AF12" s="256">
        <v>10.137928</v>
      </c>
      <c r="AG12" s="256">
        <v>9.5316050000000008</v>
      </c>
      <c r="AH12" s="256">
        <v>10.052433000000001</v>
      </c>
      <c r="AI12" s="256">
        <v>9.4826630000000005</v>
      </c>
      <c r="AJ12" s="256">
        <v>10.681054</v>
      </c>
      <c r="AK12" s="256">
        <v>8.872007</v>
      </c>
      <c r="AL12" s="256">
        <v>8.9159070000000007</v>
      </c>
      <c r="AM12" s="256">
        <v>9.2852569999999996</v>
      </c>
      <c r="AN12" s="256">
        <v>6.707471</v>
      </c>
      <c r="AO12" s="256">
        <v>9.2172739999999997</v>
      </c>
      <c r="AP12" s="256">
        <v>8.2852060000000005</v>
      </c>
      <c r="AQ12" s="256">
        <v>9.0854660000000003</v>
      </c>
      <c r="AR12" s="256">
        <v>7.9447279999999996</v>
      </c>
      <c r="AS12" s="256">
        <v>6.4892599999999998</v>
      </c>
      <c r="AT12" s="256">
        <v>7.7058210000000003</v>
      </c>
      <c r="AU12" s="256">
        <v>7.7233239999999999</v>
      </c>
      <c r="AV12" s="256">
        <v>6.4261270000000001</v>
      </c>
      <c r="AW12" s="256">
        <v>7.4913429999999996</v>
      </c>
      <c r="AX12" s="256">
        <v>7.8466209999999998</v>
      </c>
      <c r="AY12" s="256">
        <v>8.1012190000000004</v>
      </c>
      <c r="AZ12" s="342">
        <v>8.8706969999999998</v>
      </c>
      <c r="BA12" s="342">
        <v>8.5176730000000003</v>
      </c>
      <c r="BB12" s="342">
        <v>7.2592309999999998</v>
      </c>
      <c r="BC12" s="342">
        <v>6.6997689999999999</v>
      </c>
      <c r="BD12" s="342">
        <v>7.1343699999999997</v>
      </c>
      <c r="BE12" s="342">
        <v>6.5237420000000004</v>
      </c>
      <c r="BF12" s="342">
        <v>6.6953110000000002</v>
      </c>
      <c r="BG12" s="342">
        <v>6.8952540000000004</v>
      </c>
      <c r="BH12" s="342">
        <v>6.4765180000000004</v>
      </c>
      <c r="BI12" s="342">
        <v>6.4208150000000002</v>
      </c>
      <c r="BJ12" s="342">
        <v>6.5330769999999996</v>
      </c>
      <c r="BK12" s="342">
        <v>6.880649</v>
      </c>
      <c r="BL12" s="342">
        <v>7.8002359999999999</v>
      </c>
      <c r="BM12" s="342">
        <v>7.9967350000000001</v>
      </c>
      <c r="BN12" s="342">
        <v>6.9813530000000004</v>
      </c>
      <c r="BO12" s="342">
        <v>6.6204660000000004</v>
      </c>
      <c r="BP12" s="342">
        <v>7.1676190000000002</v>
      </c>
      <c r="BQ12" s="342">
        <v>6.6752200000000004</v>
      </c>
      <c r="BR12" s="342">
        <v>6.9277930000000003</v>
      </c>
      <c r="BS12" s="342">
        <v>7.1876740000000003</v>
      </c>
      <c r="BT12" s="342">
        <v>6.8793340000000001</v>
      </c>
      <c r="BU12" s="342">
        <v>6.8658520000000003</v>
      </c>
      <c r="BV12" s="342">
        <v>7.0787709999999997</v>
      </c>
    </row>
    <row r="13" spans="1:74" ht="11.1" customHeight="1" x14ac:dyDescent="0.2">
      <c r="A13" s="93" t="s">
        <v>215</v>
      </c>
      <c r="B13" s="200" t="s">
        <v>702</v>
      </c>
      <c r="C13" s="256">
        <v>3.0618609999999999</v>
      </c>
      <c r="D13" s="256">
        <v>3.4954900000000002</v>
      </c>
      <c r="E13" s="256">
        <v>3.5958420000000002</v>
      </c>
      <c r="F13" s="256">
        <v>3.363178</v>
      </c>
      <c r="G13" s="256">
        <v>3.2752659999999998</v>
      </c>
      <c r="H13" s="256">
        <v>3.4229989999999999</v>
      </c>
      <c r="I13" s="256">
        <v>2.4252280000000002</v>
      </c>
      <c r="J13" s="256">
        <v>3.8229060000000001</v>
      </c>
      <c r="K13" s="256">
        <v>2.8277830000000002</v>
      </c>
      <c r="L13" s="256">
        <v>3.1570900000000002</v>
      </c>
      <c r="M13" s="256">
        <v>3.8439380000000001</v>
      </c>
      <c r="N13" s="256">
        <v>4.6386539999999998</v>
      </c>
      <c r="O13" s="256">
        <v>4.315226</v>
      </c>
      <c r="P13" s="256">
        <v>3.7764669999999998</v>
      </c>
      <c r="Q13" s="256">
        <v>4.0792520000000003</v>
      </c>
      <c r="R13" s="256">
        <v>4.6110239999999996</v>
      </c>
      <c r="S13" s="256">
        <v>4.5630990000000002</v>
      </c>
      <c r="T13" s="256">
        <v>4.2766669999999998</v>
      </c>
      <c r="U13" s="256">
        <v>4.2208490000000003</v>
      </c>
      <c r="V13" s="256">
        <v>5.1889710000000004</v>
      </c>
      <c r="W13" s="256">
        <v>5.4347409999999998</v>
      </c>
      <c r="X13" s="256">
        <v>4.6611219999999998</v>
      </c>
      <c r="Y13" s="256">
        <v>5.1046760000000004</v>
      </c>
      <c r="Z13" s="256">
        <v>5.0224719999999996</v>
      </c>
      <c r="AA13" s="256">
        <v>4.5720619999999998</v>
      </c>
      <c r="AB13" s="256">
        <v>5.3322390000000004</v>
      </c>
      <c r="AC13" s="256">
        <v>4.9704449999999998</v>
      </c>
      <c r="AD13" s="256">
        <v>5.8902669999999997</v>
      </c>
      <c r="AE13" s="256">
        <v>5.5745570000000004</v>
      </c>
      <c r="AF13" s="256">
        <v>5.4803030000000001</v>
      </c>
      <c r="AG13" s="256">
        <v>4.762721</v>
      </c>
      <c r="AH13" s="256">
        <v>5.6725070000000004</v>
      </c>
      <c r="AI13" s="256">
        <v>4.0854860000000004</v>
      </c>
      <c r="AJ13" s="256">
        <v>5.8357070000000002</v>
      </c>
      <c r="AK13" s="256">
        <v>4.4231559999999996</v>
      </c>
      <c r="AL13" s="256">
        <v>4.9137240000000002</v>
      </c>
      <c r="AM13" s="256">
        <v>4.7910399999999997</v>
      </c>
      <c r="AN13" s="256">
        <v>3.5839210000000001</v>
      </c>
      <c r="AO13" s="256">
        <v>5.4886010000000001</v>
      </c>
      <c r="AP13" s="256">
        <v>4.6545509999999997</v>
      </c>
      <c r="AQ13" s="256">
        <v>5.2975070000000004</v>
      </c>
      <c r="AR13" s="256">
        <v>5.1891959999999999</v>
      </c>
      <c r="AS13" s="256">
        <v>3.655939</v>
      </c>
      <c r="AT13" s="256">
        <v>5.0218749999999996</v>
      </c>
      <c r="AU13" s="256">
        <v>4.7937649999999996</v>
      </c>
      <c r="AV13" s="256">
        <v>3.8349760000000002</v>
      </c>
      <c r="AW13" s="256">
        <v>4.4904440000000001</v>
      </c>
      <c r="AX13" s="256">
        <v>4.0932839999999997</v>
      </c>
      <c r="AY13" s="256">
        <v>4.9113930000000003</v>
      </c>
      <c r="AZ13" s="342">
        <v>4.9173479999999996</v>
      </c>
      <c r="BA13" s="342">
        <v>4.1773860000000003</v>
      </c>
      <c r="BB13" s="342">
        <v>3.9839850000000001</v>
      </c>
      <c r="BC13" s="342">
        <v>3.8159890000000001</v>
      </c>
      <c r="BD13" s="342">
        <v>3.9545180000000002</v>
      </c>
      <c r="BE13" s="342">
        <v>3.7023700000000002</v>
      </c>
      <c r="BF13" s="342">
        <v>3.887572</v>
      </c>
      <c r="BG13" s="342">
        <v>3.9769209999999999</v>
      </c>
      <c r="BH13" s="342">
        <v>3.6916980000000001</v>
      </c>
      <c r="BI13" s="342">
        <v>3.6427360000000002</v>
      </c>
      <c r="BJ13" s="342">
        <v>3.7764000000000002</v>
      </c>
      <c r="BK13" s="342">
        <v>4.664479</v>
      </c>
      <c r="BL13" s="342">
        <v>4.6684970000000003</v>
      </c>
      <c r="BM13" s="342">
        <v>4.2063879999999996</v>
      </c>
      <c r="BN13" s="342">
        <v>4.084581</v>
      </c>
      <c r="BO13" s="342">
        <v>3.9870559999999999</v>
      </c>
      <c r="BP13" s="342">
        <v>4.1503259999999997</v>
      </c>
      <c r="BQ13" s="342">
        <v>3.9410530000000001</v>
      </c>
      <c r="BR13" s="342">
        <v>4.1489640000000003</v>
      </c>
      <c r="BS13" s="342">
        <v>4.2405099999999996</v>
      </c>
      <c r="BT13" s="342">
        <v>3.9945219999999999</v>
      </c>
      <c r="BU13" s="342">
        <v>3.9447269999999999</v>
      </c>
      <c r="BV13" s="342">
        <v>4.1153820000000003</v>
      </c>
    </row>
    <row r="14" spans="1:74" ht="11.1" customHeight="1" x14ac:dyDescent="0.2">
      <c r="A14" s="93" t="s">
        <v>216</v>
      </c>
      <c r="B14" s="200" t="s">
        <v>703</v>
      </c>
      <c r="C14" s="256">
        <v>1.371391</v>
      </c>
      <c r="D14" s="256">
        <v>1.015873</v>
      </c>
      <c r="E14" s="256">
        <v>1.6125640000000001</v>
      </c>
      <c r="F14" s="256">
        <v>1.220092</v>
      </c>
      <c r="G14" s="256">
        <v>0.93334399999999995</v>
      </c>
      <c r="H14" s="256">
        <v>2.0085259999999998</v>
      </c>
      <c r="I14" s="256">
        <v>0.85066900000000001</v>
      </c>
      <c r="J14" s="256">
        <v>1.18025</v>
      </c>
      <c r="K14" s="256">
        <v>1.445074</v>
      </c>
      <c r="L14" s="256">
        <v>1.705854</v>
      </c>
      <c r="M14" s="256">
        <v>2.7095630000000002</v>
      </c>
      <c r="N14" s="256">
        <v>3.287582</v>
      </c>
      <c r="O14" s="256">
        <v>3.0702389999999999</v>
      </c>
      <c r="P14" s="256">
        <v>3.1318589999999999</v>
      </c>
      <c r="Q14" s="256">
        <v>3.933862</v>
      </c>
      <c r="R14" s="256">
        <v>2.6253920000000002</v>
      </c>
      <c r="S14" s="256">
        <v>2.6797119999999999</v>
      </c>
      <c r="T14" s="256">
        <v>3.0405090000000001</v>
      </c>
      <c r="U14" s="256">
        <v>2.9564020000000002</v>
      </c>
      <c r="V14" s="256">
        <v>3.3841580000000002</v>
      </c>
      <c r="W14" s="256">
        <v>3.458996</v>
      </c>
      <c r="X14" s="256">
        <v>4.497865</v>
      </c>
      <c r="Y14" s="256">
        <v>4.4475210000000001</v>
      </c>
      <c r="Z14" s="256">
        <v>4.4723040000000003</v>
      </c>
      <c r="AA14" s="256">
        <v>4.2001580000000001</v>
      </c>
      <c r="AB14" s="256">
        <v>3.690118</v>
      </c>
      <c r="AC14" s="256">
        <v>4.4557539999999998</v>
      </c>
      <c r="AD14" s="256">
        <v>5.2019760000000002</v>
      </c>
      <c r="AE14" s="256">
        <v>4.0708789999999997</v>
      </c>
      <c r="AF14" s="256">
        <v>4.6576250000000003</v>
      </c>
      <c r="AG14" s="256">
        <v>4.7688839999999999</v>
      </c>
      <c r="AH14" s="256">
        <v>4.3799260000000002</v>
      </c>
      <c r="AI14" s="256">
        <v>5.3971770000000001</v>
      </c>
      <c r="AJ14" s="256">
        <v>4.8453470000000003</v>
      </c>
      <c r="AK14" s="256">
        <v>4.4488510000000003</v>
      </c>
      <c r="AL14" s="256">
        <v>4.0021829999999996</v>
      </c>
      <c r="AM14" s="256">
        <v>4.4942169999999999</v>
      </c>
      <c r="AN14" s="256">
        <v>3.1235499999999998</v>
      </c>
      <c r="AO14" s="256">
        <v>3.7286730000000001</v>
      </c>
      <c r="AP14" s="256">
        <v>3.630655</v>
      </c>
      <c r="AQ14" s="256">
        <v>3.7879589999999999</v>
      </c>
      <c r="AR14" s="256">
        <v>2.7555320000000001</v>
      </c>
      <c r="AS14" s="256">
        <v>2.8333210000000002</v>
      </c>
      <c r="AT14" s="256">
        <v>2.6839460000000002</v>
      </c>
      <c r="AU14" s="256">
        <v>2.9295589999999998</v>
      </c>
      <c r="AV14" s="256">
        <v>2.591151</v>
      </c>
      <c r="AW14" s="256">
        <v>3.000899</v>
      </c>
      <c r="AX14" s="256">
        <v>3.7533370000000001</v>
      </c>
      <c r="AY14" s="256">
        <v>3.1898249999999999</v>
      </c>
      <c r="AZ14" s="342">
        <v>3.9533489999999998</v>
      </c>
      <c r="BA14" s="342">
        <v>4.340287</v>
      </c>
      <c r="BB14" s="342">
        <v>3.2752460000000001</v>
      </c>
      <c r="BC14" s="342">
        <v>2.8837799999999998</v>
      </c>
      <c r="BD14" s="342">
        <v>3.1798519999999999</v>
      </c>
      <c r="BE14" s="342">
        <v>2.8213729999999999</v>
      </c>
      <c r="BF14" s="342">
        <v>2.8077390000000002</v>
      </c>
      <c r="BG14" s="342">
        <v>2.9183340000000002</v>
      </c>
      <c r="BH14" s="342">
        <v>2.7848199999999999</v>
      </c>
      <c r="BI14" s="342">
        <v>2.778079</v>
      </c>
      <c r="BJ14" s="342">
        <v>2.7566769999999998</v>
      </c>
      <c r="BK14" s="342">
        <v>2.21617</v>
      </c>
      <c r="BL14" s="342">
        <v>3.1317390000000001</v>
      </c>
      <c r="BM14" s="342">
        <v>3.7903470000000001</v>
      </c>
      <c r="BN14" s="342">
        <v>2.896773</v>
      </c>
      <c r="BO14" s="342">
        <v>2.63341</v>
      </c>
      <c r="BP14" s="342">
        <v>3.0172919999999999</v>
      </c>
      <c r="BQ14" s="342">
        <v>2.7341669999999998</v>
      </c>
      <c r="BR14" s="342">
        <v>2.778829</v>
      </c>
      <c r="BS14" s="342">
        <v>2.947165</v>
      </c>
      <c r="BT14" s="342">
        <v>2.8848120000000002</v>
      </c>
      <c r="BU14" s="342">
        <v>2.921125</v>
      </c>
      <c r="BV14" s="342">
        <v>2.9633889999999998</v>
      </c>
    </row>
    <row r="15" spans="1:74" ht="11.1" customHeight="1" x14ac:dyDescent="0.2">
      <c r="A15" s="93" t="s">
        <v>217</v>
      </c>
      <c r="B15" s="199" t="s">
        <v>439</v>
      </c>
      <c r="C15" s="256">
        <v>57.463634999999996</v>
      </c>
      <c r="D15" s="256">
        <v>53.613990999999999</v>
      </c>
      <c r="E15" s="256">
        <v>51.356006000000001</v>
      </c>
      <c r="F15" s="256">
        <v>44.569406999999998</v>
      </c>
      <c r="G15" s="256">
        <v>50.782800000000002</v>
      </c>
      <c r="H15" s="256">
        <v>55.843969000000001</v>
      </c>
      <c r="I15" s="256">
        <v>61.036976000000003</v>
      </c>
      <c r="J15" s="256">
        <v>66.453850000000003</v>
      </c>
      <c r="K15" s="256">
        <v>63.440868999999999</v>
      </c>
      <c r="L15" s="256">
        <v>65.487667999999999</v>
      </c>
      <c r="M15" s="256">
        <v>62.082686000000002</v>
      </c>
      <c r="N15" s="256">
        <v>56.369982</v>
      </c>
      <c r="O15" s="256">
        <v>62.107013000000002</v>
      </c>
      <c r="P15" s="256">
        <v>57.897005999999998</v>
      </c>
      <c r="Q15" s="256">
        <v>56.861595000000001</v>
      </c>
      <c r="R15" s="256">
        <v>52.031170000000003</v>
      </c>
      <c r="S15" s="256">
        <v>56.744723</v>
      </c>
      <c r="T15" s="256">
        <v>60.482877999999999</v>
      </c>
      <c r="U15" s="256">
        <v>54.710386999999997</v>
      </c>
      <c r="V15" s="256">
        <v>64.087086999999997</v>
      </c>
      <c r="W15" s="256">
        <v>55.306553999999998</v>
      </c>
      <c r="X15" s="256">
        <v>57.761211000000003</v>
      </c>
      <c r="Y15" s="256">
        <v>54.914611999999998</v>
      </c>
      <c r="Z15" s="256">
        <v>53.838908000000004</v>
      </c>
      <c r="AA15" s="256">
        <v>52.894089000000001</v>
      </c>
      <c r="AB15" s="256">
        <v>51.393404029999999</v>
      </c>
      <c r="AC15" s="256">
        <v>56.76118949</v>
      </c>
      <c r="AD15" s="256">
        <v>48.752713700000001</v>
      </c>
      <c r="AE15" s="256">
        <v>52.669900060000003</v>
      </c>
      <c r="AF15" s="256">
        <v>51.772518290000001</v>
      </c>
      <c r="AG15" s="256">
        <v>56.077353930000001</v>
      </c>
      <c r="AH15" s="256">
        <v>58.951235959999998</v>
      </c>
      <c r="AI15" s="256">
        <v>52.465942200000001</v>
      </c>
      <c r="AJ15" s="256">
        <v>56.666960039999999</v>
      </c>
      <c r="AK15" s="256">
        <v>53.70412503</v>
      </c>
      <c r="AL15" s="256">
        <v>56.042206270000001</v>
      </c>
      <c r="AM15" s="256">
        <v>54.119750000000003</v>
      </c>
      <c r="AN15" s="256">
        <v>47.130651999999998</v>
      </c>
      <c r="AO15" s="256">
        <v>44.038091999999999</v>
      </c>
      <c r="AP15" s="256">
        <v>52.831482000000001</v>
      </c>
      <c r="AQ15" s="256">
        <v>50.061247713999997</v>
      </c>
      <c r="AR15" s="256">
        <v>49.544863999999997</v>
      </c>
      <c r="AS15" s="256">
        <v>52.957599999999999</v>
      </c>
      <c r="AT15" s="256">
        <v>55.127975999999997</v>
      </c>
      <c r="AU15" s="256">
        <v>50.214489999999998</v>
      </c>
      <c r="AV15" s="256">
        <v>50.319229</v>
      </c>
      <c r="AW15" s="256">
        <v>46.981630000000003</v>
      </c>
      <c r="AX15" s="256">
        <v>46.474301363999999</v>
      </c>
      <c r="AY15" s="256">
        <v>48.457170695999999</v>
      </c>
      <c r="AZ15" s="342">
        <v>41.303919999999998</v>
      </c>
      <c r="BA15" s="342">
        <v>48.06456</v>
      </c>
      <c r="BB15" s="342">
        <v>27.826979999999999</v>
      </c>
      <c r="BC15" s="342">
        <v>34.107500000000002</v>
      </c>
      <c r="BD15" s="342">
        <v>36.266530000000003</v>
      </c>
      <c r="BE15" s="342">
        <v>53.913739999999997</v>
      </c>
      <c r="BF15" s="342">
        <v>50.920290000000001</v>
      </c>
      <c r="BG15" s="342">
        <v>39.203069999999997</v>
      </c>
      <c r="BH15" s="342">
        <v>41.268419999999999</v>
      </c>
      <c r="BI15" s="342">
        <v>41.507840000000002</v>
      </c>
      <c r="BJ15" s="342">
        <v>51.208750000000002</v>
      </c>
      <c r="BK15" s="342">
        <v>49.470979999999997</v>
      </c>
      <c r="BL15" s="342">
        <v>40.777929999999998</v>
      </c>
      <c r="BM15" s="342">
        <v>48.245489999999997</v>
      </c>
      <c r="BN15" s="342">
        <v>29.28105</v>
      </c>
      <c r="BO15" s="342">
        <v>34.126820000000002</v>
      </c>
      <c r="BP15" s="342">
        <v>33.231639999999999</v>
      </c>
      <c r="BQ15" s="342">
        <v>50.16066</v>
      </c>
      <c r="BR15" s="342">
        <v>46.970509999999997</v>
      </c>
      <c r="BS15" s="342">
        <v>38.98751</v>
      </c>
      <c r="BT15" s="342">
        <v>41.327750000000002</v>
      </c>
      <c r="BU15" s="342">
        <v>42.678649999999998</v>
      </c>
      <c r="BV15" s="342">
        <v>52.591790000000003</v>
      </c>
    </row>
    <row r="16" spans="1:74" ht="11.1" customHeight="1" x14ac:dyDescent="0.2">
      <c r="A16" s="90"/>
      <c r="B16" s="94"/>
      <c r="C16" s="265"/>
      <c r="D16" s="265"/>
      <c r="E16" s="265"/>
      <c r="F16" s="265"/>
      <c r="G16" s="265"/>
      <c r="H16" s="265"/>
      <c r="I16" s="265"/>
      <c r="J16" s="265"/>
      <c r="K16" s="265"/>
      <c r="L16" s="265"/>
      <c r="M16" s="265"/>
      <c r="N16" s="265"/>
      <c r="O16" s="265"/>
      <c r="P16" s="265"/>
      <c r="Q16" s="265"/>
      <c r="R16" s="265"/>
      <c r="S16" s="265"/>
      <c r="T16" s="265"/>
      <c r="U16" s="265"/>
      <c r="V16" s="265"/>
      <c r="W16" s="265"/>
      <c r="X16" s="265"/>
      <c r="Y16" s="265"/>
      <c r="Z16" s="265"/>
      <c r="AA16" s="265"/>
      <c r="AB16" s="265"/>
      <c r="AC16" s="265"/>
      <c r="AD16" s="265"/>
      <c r="AE16" s="265"/>
      <c r="AF16" s="265"/>
      <c r="AG16" s="265"/>
      <c r="AH16" s="265"/>
      <c r="AI16" s="265"/>
      <c r="AJ16" s="265"/>
      <c r="AK16" s="265"/>
      <c r="AL16" s="265"/>
      <c r="AM16" s="265"/>
      <c r="AN16" s="265"/>
      <c r="AO16" s="265"/>
      <c r="AP16" s="265"/>
      <c r="AQ16" s="265"/>
      <c r="AR16" s="265"/>
      <c r="AS16" s="265"/>
      <c r="AT16" s="265"/>
      <c r="AU16" s="265"/>
      <c r="AV16" s="265"/>
      <c r="AW16" s="265"/>
      <c r="AX16" s="265"/>
      <c r="AY16" s="265"/>
      <c r="AZ16" s="375"/>
      <c r="BA16" s="375"/>
      <c r="BB16" s="375"/>
      <c r="BC16" s="375"/>
      <c r="BD16" s="375"/>
      <c r="BE16" s="375"/>
      <c r="BF16" s="375"/>
      <c r="BG16" s="375"/>
      <c r="BH16" s="375"/>
      <c r="BI16" s="375"/>
      <c r="BJ16" s="375"/>
      <c r="BK16" s="375"/>
      <c r="BL16" s="375"/>
      <c r="BM16" s="375"/>
      <c r="BN16" s="375"/>
      <c r="BO16" s="375"/>
      <c r="BP16" s="375"/>
      <c r="BQ16" s="375"/>
      <c r="BR16" s="375"/>
      <c r="BS16" s="375"/>
      <c r="BT16" s="375"/>
      <c r="BU16" s="375"/>
      <c r="BV16" s="375"/>
    </row>
    <row r="17" spans="1:74" ht="11.1" customHeight="1" x14ac:dyDescent="0.2">
      <c r="A17" s="95" t="s">
        <v>218</v>
      </c>
      <c r="B17" s="199" t="s">
        <v>463</v>
      </c>
      <c r="C17" s="256">
        <v>8.6150369999999992</v>
      </c>
      <c r="D17" s="256">
        <v>0.40947299999999998</v>
      </c>
      <c r="E17" s="256">
        <v>-4.2190700000000003</v>
      </c>
      <c r="F17" s="256">
        <v>-1.556351</v>
      </c>
      <c r="G17" s="256">
        <v>0.84440899999999997</v>
      </c>
      <c r="H17" s="256">
        <v>10.40658</v>
      </c>
      <c r="I17" s="256">
        <v>14.042128</v>
      </c>
      <c r="J17" s="256">
        <v>9.2846960000000003</v>
      </c>
      <c r="K17" s="256">
        <v>2.4155259999999998</v>
      </c>
      <c r="L17" s="256">
        <v>-4.339054</v>
      </c>
      <c r="M17" s="256">
        <v>-9.3180019999999999</v>
      </c>
      <c r="N17" s="256">
        <v>8.2938410000000005</v>
      </c>
      <c r="O17" s="256">
        <v>6.0325249999999997</v>
      </c>
      <c r="P17" s="256">
        <v>-4.0495729999999996</v>
      </c>
      <c r="Q17" s="256">
        <v>-1.0762670000000001</v>
      </c>
      <c r="R17" s="256">
        <v>-2.218642</v>
      </c>
      <c r="S17" s="256">
        <v>1.2974509999999999</v>
      </c>
      <c r="T17" s="256">
        <v>4.431063</v>
      </c>
      <c r="U17" s="256">
        <v>12.122949999999999</v>
      </c>
      <c r="V17" s="256">
        <v>4.5278970000000003</v>
      </c>
      <c r="W17" s="256">
        <v>1.5533349999999999</v>
      </c>
      <c r="X17" s="256">
        <v>-1.8184549999999999</v>
      </c>
      <c r="Y17" s="256">
        <v>-1.8886540000000001</v>
      </c>
      <c r="Z17" s="256">
        <v>5.8097529999999997</v>
      </c>
      <c r="AA17" s="256">
        <v>14.193474999999999</v>
      </c>
      <c r="AB17" s="256">
        <v>2.9460130000000002</v>
      </c>
      <c r="AC17" s="256">
        <v>-5.2777849999999997</v>
      </c>
      <c r="AD17" s="256">
        <v>-2.5748579999999999</v>
      </c>
      <c r="AE17" s="256">
        <v>0.57838599999999996</v>
      </c>
      <c r="AF17" s="256">
        <v>6.9302060000000001</v>
      </c>
      <c r="AG17" s="256">
        <v>10.608216000000001</v>
      </c>
      <c r="AH17" s="256">
        <v>6.521026</v>
      </c>
      <c r="AI17" s="256">
        <v>3.2589169999999998</v>
      </c>
      <c r="AJ17" s="256">
        <v>-4.5268579999999998</v>
      </c>
      <c r="AK17" s="256">
        <v>0.72611199999999998</v>
      </c>
      <c r="AL17" s="256">
        <v>1.220005</v>
      </c>
      <c r="AM17" s="256">
        <v>3.7491469999999998</v>
      </c>
      <c r="AN17" s="256">
        <v>0.62768199999999996</v>
      </c>
      <c r="AO17" s="256">
        <v>1.8177460000000001</v>
      </c>
      <c r="AP17" s="256">
        <v>-11.8872</v>
      </c>
      <c r="AQ17" s="256">
        <v>-7.174086</v>
      </c>
      <c r="AR17" s="256">
        <v>-1.960332</v>
      </c>
      <c r="AS17" s="256">
        <v>6.6405719999999997</v>
      </c>
      <c r="AT17" s="256">
        <v>0.245034</v>
      </c>
      <c r="AU17" s="256">
        <v>-0.77017999999999998</v>
      </c>
      <c r="AV17" s="256">
        <v>-7.3540587999999998</v>
      </c>
      <c r="AW17" s="256">
        <v>-2.7241496000000001</v>
      </c>
      <c r="AX17" s="256">
        <v>-2.1892868999999999</v>
      </c>
      <c r="AY17" s="256">
        <v>2.4795748</v>
      </c>
      <c r="AZ17" s="342">
        <v>2.5884130000000001</v>
      </c>
      <c r="BA17" s="342">
        <v>-8.2792499999999993</v>
      </c>
      <c r="BB17" s="342">
        <v>-0.25761499999999998</v>
      </c>
      <c r="BC17" s="342">
        <v>-1.2820849999999999</v>
      </c>
      <c r="BD17" s="342">
        <v>5.1960649999999999</v>
      </c>
      <c r="BE17" s="342">
        <v>2.952156</v>
      </c>
      <c r="BF17" s="342">
        <v>3.1382639999999999</v>
      </c>
      <c r="BG17" s="342">
        <v>1.5517240000000001</v>
      </c>
      <c r="BH17" s="342">
        <v>-4.7335120000000002</v>
      </c>
      <c r="BI17" s="342">
        <v>-4.9517280000000001</v>
      </c>
      <c r="BJ17" s="342">
        <v>2.0934910000000002</v>
      </c>
      <c r="BK17" s="342">
        <v>5.1424940000000001</v>
      </c>
      <c r="BL17" s="342">
        <v>2.554834</v>
      </c>
      <c r="BM17" s="342">
        <v>-8.1333129999999993</v>
      </c>
      <c r="BN17" s="342">
        <v>-0.43933060000000002</v>
      </c>
      <c r="BO17" s="342">
        <v>-1.3134539999999999</v>
      </c>
      <c r="BP17" s="342">
        <v>5.1646299999999998</v>
      </c>
      <c r="BQ17" s="342">
        <v>2.9209010000000002</v>
      </c>
      <c r="BR17" s="342">
        <v>3.1070169999999999</v>
      </c>
      <c r="BS17" s="342">
        <v>1.5213289999999999</v>
      </c>
      <c r="BT17" s="342">
        <v>-4.7638259999999999</v>
      </c>
      <c r="BU17" s="342">
        <v>-4.9818879999999996</v>
      </c>
      <c r="BV17" s="342">
        <v>2.0629650000000002</v>
      </c>
    </row>
    <row r="18" spans="1:74" ht="11.1" customHeight="1" x14ac:dyDescent="0.2">
      <c r="A18" s="95" t="s">
        <v>219</v>
      </c>
      <c r="B18" s="199" t="s">
        <v>141</v>
      </c>
      <c r="C18" s="256">
        <v>1.0772720099999999</v>
      </c>
      <c r="D18" s="256">
        <v>0.93405801300000002</v>
      </c>
      <c r="E18" s="256">
        <v>0.817734988</v>
      </c>
      <c r="F18" s="256">
        <v>0.64196001000000003</v>
      </c>
      <c r="G18" s="256">
        <v>0.70618099199999995</v>
      </c>
      <c r="H18" s="256">
        <v>0.82567299000000005</v>
      </c>
      <c r="I18" s="256">
        <v>1.049962002</v>
      </c>
      <c r="J18" s="256">
        <v>1.06392899</v>
      </c>
      <c r="K18" s="256">
        <v>0.76589001000000001</v>
      </c>
      <c r="L18" s="256">
        <v>0.540818994</v>
      </c>
      <c r="M18" s="256">
        <v>0.70544099999999998</v>
      </c>
      <c r="N18" s="256">
        <v>1.009484</v>
      </c>
      <c r="O18" s="256">
        <v>1.026588002</v>
      </c>
      <c r="P18" s="256">
        <v>0.91623699999999997</v>
      </c>
      <c r="Q18" s="256">
        <v>0.97541500000000003</v>
      </c>
      <c r="R18" s="256">
        <v>0.65110299000000005</v>
      </c>
      <c r="S18" s="256">
        <v>0.69570401500000001</v>
      </c>
      <c r="T18" s="256">
        <v>0.77656499999999995</v>
      </c>
      <c r="U18" s="256">
        <v>0.90704198899999999</v>
      </c>
      <c r="V18" s="256">
        <v>0.90087900300000001</v>
      </c>
      <c r="W18" s="256">
        <v>0.80119598999999997</v>
      </c>
      <c r="X18" s="256">
        <v>0.62979398499999995</v>
      </c>
      <c r="Y18" s="256">
        <v>0.66831600000000002</v>
      </c>
      <c r="Z18" s="256">
        <v>1.0026099980000001</v>
      </c>
      <c r="AA18" s="256">
        <v>1.032850002</v>
      </c>
      <c r="AB18" s="256">
        <v>0.85433000800000003</v>
      </c>
      <c r="AC18" s="256">
        <v>0.92892399000000003</v>
      </c>
      <c r="AD18" s="256">
        <v>0.71429600999999998</v>
      </c>
      <c r="AE18" s="256">
        <v>0.77175600499999997</v>
      </c>
      <c r="AF18" s="256">
        <v>0.78955200000000003</v>
      </c>
      <c r="AG18" s="256">
        <v>0.87780700499999997</v>
      </c>
      <c r="AH18" s="256">
        <v>0.90797598800000001</v>
      </c>
      <c r="AI18" s="256">
        <v>0.80762400000000001</v>
      </c>
      <c r="AJ18" s="256">
        <v>0.71861800600000003</v>
      </c>
      <c r="AK18" s="256">
        <v>0.88725098999999996</v>
      </c>
      <c r="AL18" s="256">
        <v>0.870751002</v>
      </c>
      <c r="AM18" s="256">
        <v>0.77769999999999995</v>
      </c>
      <c r="AN18" s="256">
        <v>0.77769999999999995</v>
      </c>
      <c r="AO18" s="256">
        <v>0.77769999999999995</v>
      </c>
      <c r="AP18" s="256">
        <v>0.77769999999999995</v>
      </c>
      <c r="AQ18" s="256">
        <v>0.77769999999999995</v>
      </c>
      <c r="AR18" s="256">
        <v>0.77769999999999995</v>
      </c>
      <c r="AS18" s="256">
        <v>0.77769999999999995</v>
      </c>
      <c r="AT18" s="256">
        <v>0.77769999999999995</v>
      </c>
      <c r="AU18" s="256">
        <v>0.77769999999999995</v>
      </c>
      <c r="AV18" s="256">
        <v>0.77769999999999995</v>
      </c>
      <c r="AW18" s="256">
        <v>0.77769999999999995</v>
      </c>
      <c r="AX18" s="256">
        <v>0.77769999999999995</v>
      </c>
      <c r="AY18" s="256">
        <v>0.76254999999999995</v>
      </c>
      <c r="AZ18" s="342">
        <v>0.76254999999999995</v>
      </c>
      <c r="BA18" s="342">
        <v>0.76254999999999995</v>
      </c>
      <c r="BB18" s="342">
        <v>0.76254999999999995</v>
      </c>
      <c r="BC18" s="342">
        <v>0.76254999999999995</v>
      </c>
      <c r="BD18" s="342">
        <v>0.76254999999999995</v>
      </c>
      <c r="BE18" s="342">
        <v>0.76254999999999995</v>
      </c>
      <c r="BF18" s="342">
        <v>0.76254999999999995</v>
      </c>
      <c r="BG18" s="342">
        <v>0.76254999999999995</v>
      </c>
      <c r="BH18" s="342">
        <v>0.76254999999999995</v>
      </c>
      <c r="BI18" s="342">
        <v>0.76254999999999995</v>
      </c>
      <c r="BJ18" s="342">
        <v>0.76254999999999995</v>
      </c>
      <c r="BK18" s="342">
        <v>0.66698930000000001</v>
      </c>
      <c r="BL18" s="342">
        <v>0.66698930000000001</v>
      </c>
      <c r="BM18" s="342">
        <v>0.66698930000000001</v>
      </c>
      <c r="BN18" s="342">
        <v>0.66698930000000001</v>
      </c>
      <c r="BO18" s="342">
        <v>0.66698930000000001</v>
      </c>
      <c r="BP18" s="342">
        <v>0.66698930000000001</v>
      </c>
      <c r="BQ18" s="342">
        <v>0.66698930000000001</v>
      </c>
      <c r="BR18" s="342">
        <v>0.66698930000000001</v>
      </c>
      <c r="BS18" s="342">
        <v>0.66698930000000001</v>
      </c>
      <c r="BT18" s="342">
        <v>0.66698930000000001</v>
      </c>
      <c r="BU18" s="342">
        <v>0.66698930000000001</v>
      </c>
      <c r="BV18" s="342">
        <v>0.66698930000000001</v>
      </c>
    </row>
    <row r="19" spans="1:74" ht="11.1" customHeight="1" x14ac:dyDescent="0.2">
      <c r="A19" s="93" t="s">
        <v>220</v>
      </c>
      <c r="B19" s="199" t="s">
        <v>440</v>
      </c>
      <c r="C19" s="256">
        <v>67.155944009999999</v>
      </c>
      <c r="D19" s="256">
        <v>54.957522013000002</v>
      </c>
      <c r="E19" s="256">
        <v>47.954670987999997</v>
      </c>
      <c r="F19" s="256">
        <v>43.655016009999997</v>
      </c>
      <c r="G19" s="256">
        <v>52.333389992000001</v>
      </c>
      <c r="H19" s="256">
        <v>67.076221989999993</v>
      </c>
      <c r="I19" s="256">
        <v>76.129066002000002</v>
      </c>
      <c r="J19" s="256">
        <v>76.802474989999993</v>
      </c>
      <c r="K19" s="256">
        <v>66.622285009999999</v>
      </c>
      <c r="L19" s="256">
        <v>61.689432994000001</v>
      </c>
      <c r="M19" s="256">
        <v>53.470125000000003</v>
      </c>
      <c r="N19" s="256">
        <v>65.673306999999994</v>
      </c>
      <c r="O19" s="256">
        <v>69.166126001999999</v>
      </c>
      <c r="P19" s="256">
        <v>54.763669999999998</v>
      </c>
      <c r="Q19" s="256">
        <v>56.760742999999998</v>
      </c>
      <c r="R19" s="256">
        <v>50.463630989999999</v>
      </c>
      <c r="S19" s="256">
        <v>58.737878015</v>
      </c>
      <c r="T19" s="256">
        <v>65.690505999999999</v>
      </c>
      <c r="U19" s="256">
        <v>67.740378989000007</v>
      </c>
      <c r="V19" s="256">
        <v>69.515863003000007</v>
      </c>
      <c r="W19" s="256">
        <v>57.661084989999999</v>
      </c>
      <c r="X19" s="256">
        <v>56.572549985000002</v>
      </c>
      <c r="Y19" s="256">
        <v>53.694274</v>
      </c>
      <c r="Z19" s="256">
        <v>60.651270998000001</v>
      </c>
      <c r="AA19" s="256">
        <v>68.120414002000004</v>
      </c>
      <c r="AB19" s="256">
        <v>55.193747037999998</v>
      </c>
      <c r="AC19" s="256">
        <v>52.412328479999999</v>
      </c>
      <c r="AD19" s="256">
        <v>46.89215171</v>
      </c>
      <c r="AE19" s="256">
        <v>54.020042064999998</v>
      </c>
      <c r="AF19" s="256">
        <v>59.49227629</v>
      </c>
      <c r="AG19" s="256">
        <v>67.563376934999994</v>
      </c>
      <c r="AH19" s="256">
        <v>66.380237948000001</v>
      </c>
      <c r="AI19" s="256">
        <v>56.532483200000001</v>
      </c>
      <c r="AJ19" s="256">
        <v>52.858720046000002</v>
      </c>
      <c r="AK19" s="256">
        <v>55.317488019999999</v>
      </c>
      <c r="AL19" s="256">
        <v>58.132962272</v>
      </c>
      <c r="AM19" s="256">
        <v>58.646597</v>
      </c>
      <c r="AN19" s="256">
        <v>48.536034000000001</v>
      </c>
      <c r="AO19" s="256">
        <v>46.633538000000001</v>
      </c>
      <c r="AP19" s="256">
        <v>41.721981999999997</v>
      </c>
      <c r="AQ19" s="256">
        <v>43.664861713999997</v>
      </c>
      <c r="AR19" s="256">
        <v>48.362231999999999</v>
      </c>
      <c r="AS19" s="256">
        <v>60.375872000000001</v>
      </c>
      <c r="AT19" s="256">
        <v>56.150709999999997</v>
      </c>
      <c r="AU19" s="256">
        <v>50.222009999999997</v>
      </c>
      <c r="AV19" s="256">
        <v>43.742870199999999</v>
      </c>
      <c r="AW19" s="256">
        <v>45.035180400000002</v>
      </c>
      <c r="AX19" s="256">
        <v>45.062714464000003</v>
      </c>
      <c r="AY19" s="256">
        <v>51.699295495999998</v>
      </c>
      <c r="AZ19" s="342">
        <v>44.654879999999999</v>
      </c>
      <c r="BA19" s="342">
        <v>40.54786</v>
      </c>
      <c r="BB19" s="342">
        <v>28.331910000000001</v>
      </c>
      <c r="BC19" s="342">
        <v>33.587969999999999</v>
      </c>
      <c r="BD19" s="342">
        <v>42.225140000000003</v>
      </c>
      <c r="BE19" s="342">
        <v>57.628450000000001</v>
      </c>
      <c r="BF19" s="342">
        <v>54.821109999999997</v>
      </c>
      <c r="BG19" s="342">
        <v>41.51735</v>
      </c>
      <c r="BH19" s="342">
        <v>37.297460000000001</v>
      </c>
      <c r="BI19" s="342">
        <v>37.318660000000001</v>
      </c>
      <c r="BJ19" s="342">
        <v>54.064790000000002</v>
      </c>
      <c r="BK19" s="342">
        <v>55.280459999999998</v>
      </c>
      <c r="BL19" s="342">
        <v>43.999749999999999</v>
      </c>
      <c r="BM19" s="342">
        <v>40.779170000000001</v>
      </c>
      <c r="BN19" s="342">
        <v>29.508710000000001</v>
      </c>
      <c r="BO19" s="342">
        <v>33.480359999999997</v>
      </c>
      <c r="BP19" s="342">
        <v>39.06326</v>
      </c>
      <c r="BQ19" s="342">
        <v>53.748550000000002</v>
      </c>
      <c r="BR19" s="342">
        <v>50.744520000000001</v>
      </c>
      <c r="BS19" s="342">
        <v>41.175829999999998</v>
      </c>
      <c r="BT19" s="342">
        <v>37.230919999999998</v>
      </c>
      <c r="BU19" s="342">
        <v>38.363750000000003</v>
      </c>
      <c r="BV19" s="342">
        <v>55.321739999999998</v>
      </c>
    </row>
    <row r="20" spans="1:74" ht="11.1" customHeight="1" x14ac:dyDescent="0.2">
      <c r="A20" s="90"/>
      <c r="B20" s="94"/>
      <c r="C20" s="265"/>
      <c r="D20" s="265"/>
      <c r="E20" s="265"/>
      <c r="F20" s="265"/>
      <c r="G20" s="265"/>
      <c r="H20" s="265"/>
      <c r="I20" s="265"/>
      <c r="J20" s="265"/>
      <c r="K20" s="265"/>
      <c r="L20" s="265"/>
      <c r="M20" s="265"/>
      <c r="N20" s="265"/>
      <c r="O20" s="265"/>
      <c r="P20" s="265"/>
      <c r="Q20" s="265"/>
      <c r="R20" s="265"/>
      <c r="S20" s="265"/>
      <c r="T20" s="265"/>
      <c r="U20" s="265"/>
      <c r="V20" s="265"/>
      <c r="W20" s="265"/>
      <c r="X20" s="265"/>
      <c r="Y20" s="265"/>
      <c r="Z20" s="265"/>
      <c r="AA20" s="265"/>
      <c r="AB20" s="265"/>
      <c r="AC20" s="265"/>
      <c r="AD20" s="265"/>
      <c r="AE20" s="265"/>
      <c r="AF20" s="265"/>
      <c r="AG20" s="265"/>
      <c r="AH20" s="265"/>
      <c r="AI20" s="265"/>
      <c r="AJ20" s="265"/>
      <c r="AK20" s="265"/>
      <c r="AL20" s="265"/>
      <c r="AM20" s="265"/>
      <c r="AN20" s="265"/>
      <c r="AO20" s="265"/>
      <c r="AP20" s="265"/>
      <c r="AQ20" s="265"/>
      <c r="AR20" s="265"/>
      <c r="AS20" s="265"/>
      <c r="AT20" s="265"/>
      <c r="AU20" s="265"/>
      <c r="AV20" s="265"/>
      <c r="AW20" s="265"/>
      <c r="AX20" s="265"/>
      <c r="AY20" s="265"/>
      <c r="AZ20" s="375"/>
      <c r="BA20" s="375"/>
      <c r="BB20" s="375"/>
      <c r="BC20" s="375"/>
      <c r="BD20" s="375"/>
      <c r="BE20" s="375"/>
      <c r="BF20" s="375"/>
      <c r="BG20" s="375"/>
      <c r="BH20" s="375"/>
      <c r="BI20" s="375"/>
      <c r="BJ20" s="375"/>
      <c r="BK20" s="375"/>
      <c r="BL20" s="375"/>
      <c r="BM20" s="375"/>
      <c r="BN20" s="375"/>
      <c r="BO20" s="375"/>
      <c r="BP20" s="375"/>
      <c r="BQ20" s="375"/>
      <c r="BR20" s="375"/>
      <c r="BS20" s="375"/>
      <c r="BT20" s="375"/>
      <c r="BU20" s="375"/>
      <c r="BV20" s="375"/>
    </row>
    <row r="21" spans="1:74" ht="11.1" customHeight="1" x14ac:dyDescent="0.2">
      <c r="A21" s="90"/>
      <c r="B21" s="96" t="s">
        <v>229</v>
      </c>
      <c r="C21" s="265"/>
      <c r="D21" s="265"/>
      <c r="E21" s="265"/>
      <c r="F21" s="265"/>
      <c r="G21" s="265"/>
      <c r="H21" s="265"/>
      <c r="I21" s="265"/>
      <c r="J21" s="265"/>
      <c r="K21" s="265"/>
      <c r="L21" s="265"/>
      <c r="M21" s="265"/>
      <c r="N21" s="265"/>
      <c r="O21" s="265"/>
      <c r="P21" s="265"/>
      <c r="Q21" s="265"/>
      <c r="R21" s="265"/>
      <c r="S21" s="265"/>
      <c r="T21" s="265"/>
      <c r="U21" s="265"/>
      <c r="V21" s="265"/>
      <c r="W21" s="265"/>
      <c r="X21" s="265"/>
      <c r="Y21" s="265"/>
      <c r="Z21" s="265"/>
      <c r="AA21" s="265"/>
      <c r="AB21" s="265"/>
      <c r="AC21" s="265"/>
      <c r="AD21" s="265"/>
      <c r="AE21" s="265"/>
      <c r="AF21" s="265"/>
      <c r="AG21" s="265"/>
      <c r="AH21" s="265"/>
      <c r="AI21" s="265"/>
      <c r="AJ21" s="265"/>
      <c r="AK21" s="265"/>
      <c r="AL21" s="265"/>
      <c r="AM21" s="265"/>
      <c r="AN21" s="265"/>
      <c r="AO21" s="265"/>
      <c r="AP21" s="265"/>
      <c r="AQ21" s="265"/>
      <c r="AR21" s="265"/>
      <c r="AS21" s="265"/>
      <c r="AT21" s="265"/>
      <c r="AU21" s="265"/>
      <c r="AV21" s="265"/>
      <c r="AW21" s="265"/>
      <c r="AX21" s="265"/>
      <c r="AY21" s="265"/>
      <c r="AZ21" s="375"/>
      <c r="BA21" s="375"/>
      <c r="BB21" s="375"/>
      <c r="BC21" s="375"/>
      <c r="BD21" s="375"/>
      <c r="BE21" s="375"/>
      <c r="BF21" s="375"/>
      <c r="BG21" s="375"/>
      <c r="BH21" s="375"/>
      <c r="BI21" s="375"/>
      <c r="BJ21" s="375"/>
      <c r="BK21" s="375"/>
      <c r="BL21" s="375"/>
      <c r="BM21" s="375"/>
      <c r="BN21" s="375"/>
      <c r="BO21" s="375"/>
      <c r="BP21" s="375"/>
      <c r="BQ21" s="375"/>
      <c r="BR21" s="375"/>
      <c r="BS21" s="375"/>
      <c r="BT21" s="375"/>
      <c r="BU21" s="375"/>
      <c r="BV21" s="375"/>
    </row>
    <row r="22" spans="1:74" ht="11.1" customHeight="1" x14ac:dyDescent="0.2">
      <c r="A22" s="93" t="s">
        <v>221</v>
      </c>
      <c r="B22" s="199" t="s">
        <v>464</v>
      </c>
      <c r="C22" s="256">
        <v>1.3284829899999999</v>
      </c>
      <c r="D22" s="256">
        <v>1.3614449909999999</v>
      </c>
      <c r="E22" s="256">
        <v>1.433657</v>
      </c>
      <c r="F22" s="256">
        <v>1.3240310099999999</v>
      </c>
      <c r="G22" s="256">
        <v>1.3668700110000001</v>
      </c>
      <c r="H22" s="256">
        <v>1.4048180100000001</v>
      </c>
      <c r="I22" s="256">
        <v>1.4325400079999999</v>
      </c>
      <c r="J22" s="256">
        <v>1.3946780030000001</v>
      </c>
      <c r="K22" s="256">
        <v>1.33579899</v>
      </c>
      <c r="L22" s="256">
        <v>1.3346700010000001</v>
      </c>
      <c r="M22" s="256">
        <v>1.3259679900000001</v>
      </c>
      <c r="N22" s="256">
        <v>1.441748992</v>
      </c>
      <c r="O22" s="256">
        <v>1.430645009</v>
      </c>
      <c r="P22" s="256">
        <v>1.367727004</v>
      </c>
      <c r="Q22" s="256">
        <v>1.4376689890000001</v>
      </c>
      <c r="R22" s="256">
        <v>1.4408099999999999</v>
      </c>
      <c r="S22" s="256">
        <v>1.4824859990000001</v>
      </c>
      <c r="T22" s="256">
        <v>1.4016639900000001</v>
      </c>
      <c r="U22" s="256">
        <v>1.4944599970000001</v>
      </c>
      <c r="V22" s="256">
        <v>1.528055999</v>
      </c>
      <c r="W22" s="256">
        <v>1.4687669999999999</v>
      </c>
      <c r="X22" s="256">
        <v>1.4695700039999999</v>
      </c>
      <c r="Y22" s="256">
        <v>1.456863</v>
      </c>
      <c r="Z22" s="256">
        <v>1.558946011</v>
      </c>
      <c r="AA22" s="256">
        <v>1.458216006</v>
      </c>
      <c r="AB22" s="256">
        <v>1.2883629919999999</v>
      </c>
      <c r="AC22" s="256">
        <v>1.481761994</v>
      </c>
      <c r="AD22" s="256">
        <v>1.5492090000000001</v>
      </c>
      <c r="AE22" s="256">
        <v>1.5955469980000001</v>
      </c>
      <c r="AF22" s="256">
        <v>1.46502201</v>
      </c>
      <c r="AG22" s="256">
        <v>1.6003989940000001</v>
      </c>
      <c r="AH22" s="256">
        <v>1.576811001</v>
      </c>
      <c r="AI22" s="256">
        <v>1.5847169999999999</v>
      </c>
      <c r="AJ22" s="256">
        <v>1.5485639870000001</v>
      </c>
      <c r="AK22" s="256">
        <v>1.5582680099999999</v>
      </c>
      <c r="AL22" s="256">
        <v>1.6297240019999999</v>
      </c>
      <c r="AM22" s="256">
        <v>1.5147090110000001</v>
      </c>
      <c r="AN22" s="256">
        <v>1.3926020079999999</v>
      </c>
      <c r="AO22" s="256">
        <v>1.555607993</v>
      </c>
      <c r="AP22" s="256">
        <v>1.44957</v>
      </c>
      <c r="AQ22" s="256">
        <v>1.6238929950000001</v>
      </c>
      <c r="AR22" s="256">
        <v>1.586433</v>
      </c>
      <c r="AS22" s="256">
        <v>1.498201015</v>
      </c>
      <c r="AT22" s="256">
        <v>1.4872909990000001</v>
      </c>
      <c r="AU22" s="256">
        <v>1.4693970000000001</v>
      </c>
      <c r="AV22" s="256">
        <v>2.2660038999999998</v>
      </c>
      <c r="AW22" s="256">
        <v>2.008105</v>
      </c>
      <c r="AX22" s="256">
        <v>2.499892</v>
      </c>
      <c r="AY22" s="256">
        <v>2.1724830000000002</v>
      </c>
      <c r="AZ22" s="342">
        <v>1.670415</v>
      </c>
      <c r="BA22" s="342">
        <v>1.7412730000000001</v>
      </c>
      <c r="BB22" s="342">
        <v>1.9222239999999999</v>
      </c>
      <c r="BC22" s="342">
        <v>1.7434149999999999</v>
      </c>
      <c r="BD22" s="342">
        <v>1.680183</v>
      </c>
      <c r="BE22" s="342">
        <v>1.8278639999999999</v>
      </c>
      <c r="BF22" s="342">
        <v>1.7680720000000001</v>
      </c>
      <c r="BG22" s="342">
        <v>1.623426</v>
      </c>
      <c r="BH22" s="342">
        <v>2.139888</v>
      </c>
      <c r="BI22" s="342">
        <v>1.8438829999999999</v>
      </c>
      <c r="BJ22" s="342">
        <v>2.3553120000000001</v>
      </c>
      <c r="BK22" s="342">
        <v>2.0873080000000002</v>
      </c>
      <c r="BL22" s="342">
        <v>1.547755</v>
      </c>
      <c r="BM22" s="342">
        <v>1.674695</v>
      </c>
      <c r="BN22" s="342">
        <v>1.8608709999999999</v>
      </c>
      <c r="BO22" s="342">
        <v>1.682326</v>
      </c>
      <c r="BP22" s="342">
        <v>1.6232200000000001</v>
      </c>
      <c r="BQ22" s="342">
        <v>1.771692</v>
      </c>
      <c r="BR22" s="342">
        <v>1.7152620000000001</v>
      </c>
      <c r="BS22" s="342">
        <v>1.5766910000000001</v>
      </c>
      <c r="BT22" s="342">
        <v>2.097235</v>
      </c>
      <c r="BU22" s="342">
        <v>1.809091</v>
      </c>
      <c r="BV22" s="342">
        <v>2.3271039999999998</v>
      </c>
    </row>
    <row r="23" spans="1:74" ht="11.1" customHeight="1" x14ac:dyDescent="0.2">
      <c r="A23" s="90" t="s">
        <v>222</v>
      </c>
      <c r="B23" s="199" t="s">
        <v>172</v>
      </c>
      <c r="C23" s="256">
        <v>62.134631450000001</v>
      </c>
      <c r="D23" s="256">
        <v>50.661450471999999</v>
      </c>
      <c r="E23" s="256">
        <v>39.948145443000001</v>
      </c>
      <c r="F23" s="256">
        <v>39.158963249999999</v>
      </c>
      <c r="G23" s="256">
        <v>45.081934760000003</v>
      </c>
      <c r="H23" s="256">
        <v>63.250413960000003</v>
      </c>
      <c r="I23" s="256">
        <v>74.236728084000006</v>
      </c>
      <c r="J23" s="256">
        <v>73.889930495000002</v>
      </c>
      <c r="K23" s="256">
        <v>62.385215789999997</v>
      </c>
      <c r="L23" s="256">
        <v>54.621444820999997</v>
      </c>
      <c r="M23" s="256">
        <v>48.179202689999997</v>
      </c>
      <c r="N23" s="256">
        <v>65.006425105000005</v>
      </c>
      <c r="O23" s="256">
        <v>63.595449379000001</v>
      </c>
      <c r="P23" s="256">
        <v>48.048399840000002</v>
      </c>
      <c r="Q23" s="256">
        <v>48.925143392000003</v>
      </c>
      <c r="R23" s="256">
        <v>44.358069540000002</v>
      </c>
      <c r="S23" s="256">
        <v>50.951903459</v>
      </c>
      <c r="T23" s="256">
        <v>58.919965410000003</v>
      </c>
      <c r="U23" s="256">
        <v>69.881800964000007</v>
      </c>
      <c r="V23" s="256">
        <v>65.882626434000002</v>
      </c>
      <c r="W23" s="256">
        <v>54.780291149999996</v>
      </c>
      <c r="X23" s="256">
        <v>50.098851875999998</v>
      </c>
      <c r="Y23" s="256">
        <v>51.01253526</v>
      </c>
      <c r="Z23" s="256">
        <v>58.538016130999999</v>
      </c>
      <c r="AA23" s="256">
        <v>64.960304049000001</v>
      </c>
      <c r="AB23" s="256">
        <v>45.897340131999997</v>
      </c>
      <c r="AC23" s="256">
        <v>44.562375690000003</v>
      </c>
      <c r="AD23" s="256">
        <v>40.603160699999997</v>
      </c>
      <c r="AE23" s="256">
        <v>47.355588312999998</v>
      </c>
      <c r="AF23" s="256">
        <v>56.153628900000001</v>
      </c>
      <c r="AG23" s="256">
        <v>63.893594049000001</v>
      </c>
      <c r="AH23" s="256">
        <v>63.810033332000003</v>
      </c>
      <c r="AI23" s="256">
        <v>53.98738728</v>
      </c>
      <c r="AJ23" s="256">
        <v>48.473661034999999</v>
      </c>
      <c r="AK23" s="256">
        <v>51.806013120000003</v>
      </c>
      <c r="AL23" s="256">
        <v>55.713783389</v>
      </c>
      <c r="AM23" s="256">
        <v>55.982555093999999</v>
      </c>
      <c r="AN23" s="256">
        <v>45.142123767999998</v>
      </c>
      <c r="AO23" s="256">
        <v>44.166961948000001</v>
      </c>
      <c r="AP23" s="256">
        <v>33.520016099999999</v>
      </c>
      <c r="AQ23" s="256">
        <v>40.118020948000002</v>
      </c>
      <c r="AR23" s="256">
        <v>44.385889319999997</v>
      </c>
      <c r="AS23" s="256">
        <v>56.131079038999999</v>
      </c>
      <c r="AT23" s="256">
        <v>52.592112280999999</v>
      </c>
      <c r="AU23" s="256">
        <v>47.849236320000003</v>
      </c>
      <c r="AV23" s="256">
        <v>37.538537142999999</v>
      </c>
      <c r="AW23" s="256">
        <v>42.068058102000002</v>
      </c>
      <c r="AX23" s="256">
        <v>46.566969999999998</v>
      </c>
      <c r="AY23" s="256">
        <v>39.878630000000001</v>
      </c>
      <c r="AZ23" s="342">
        <v>40.419629999999998</v>
      </c>
      <c r="BA23" s="342">
        <v>36.342149999999997</v>
      </c>
      <c r="BB23" s="342">
        <v>23.817530000000001</v>
      </c>
      <c r="BC23" s="342">
        <v>29.52402</v>
      </c>
      <c r="BD23" s="342">
        <v>38.190460000000002</v>
      </c>
      <c r="BE23" s="342">
        <v>53.423400000000001</v>
      </c>
      <c r="BF23" s="342">
        <v>50.649909999999998</v>
      </c>
      <c r="BG23" s="342">
        <v>37.491709999999998</v>
      </c>
      <c r="BH23" s="342">
        <v>32.747999999999998</v>
      </c>
      <c r="BI23" s="342">
        <v>32.962479999999999</v>
      </c>
      <c r="BJ23" s="342">
        <v>49.291260000000001</v>
      </c>
      <c r="BK23" s="342">
        <v>50.637250000000002</v>
      </c>
      <c r="BL23" s="342">
        <v>40.046930000000003</v>
      </c>
      <c r="BM23" s="342">
        <v>36.725819999999999</v>
      </c>
      <c r="BN23" s="342">
        <v>25.149730000000002</v>
      </c>
      <c r="BO23" s="342">
        <v>29.57931</v>
      </c>
      <c r="BP23" s="342">
        <v>35.199240000000003</v>
      </c>
      <c r="BQ23" s="342">
        <v>49.730539999999998</v>
      </c>
      <c r="BR23" s="342">
        <v>46.756810000000002</v>
      </c>
      <c r="BS23" s="342">
        <v>37.310380000000002</v>
      </c>
      <c r="BT23" s="342">
        <v>32.834099999999999</v>
      </c>
      <c r="BU23" s="342">
        <v>34.147080000000003</v>
      </c>
      <c r="BV23" s="342">
        <v>50.682169999999999</v>
      </c>
    </row>
    <row r="24" spans="1:74" ht="11.1" customHeight="1" x14ac:dyDescent="0.2">
      <c r="A24" s="93" t="s">
        <v>223</v>
      </c>
      <c r="B24" s="199" t="s">
        <v>195</v>
      </c>
      <c r="C24" s="256">
        <v>3.1991100069999998</v>
      </c>
      <c r="D24" s="256">
        <v>3.1878220129999999</v>
      </c>
      <c r="E24" s="256">
        <v>3.192803987</v>
      </c>
      <c r="F24" s="256">
        <v>2.90071002</v>
      </c>
      <c r="G24" s="256">
        <v>2.894128008</v>
      </c>
      <c r="H24" s="256">
        <v>2.8959970199999998</v>
      </c>
      <c r="I24" s="256">
        <v>2.8992710009999998</v>
      </c>
      <c r="J24" s="256">
        <v>2.8899280040000002</v>
      </c>
      <c r="K24" s="256">
        <v>2.8938830100000001</v>
      </c>
      <c r="L24" s="256">
        <v>2.9965879989999999</v>
      </c>
      <c r="M24" s="256">
        <v>3.0280710000000002</v>
      </c>
      <c r="N24" s="256">
        <v>3.053184017</v>
      </c>
      <c r="O24" s="256">
        <v>2.9794999930000001</v>
      </c>
      <c r="P24" s="256">
        <v>2.964796996</v>
      </c>
      <c r="Q24" s="256">
        <v>2.9624249759999999</v>
      </c>
      <c r="R24" s="256">
        <v>2.7665670000000002</v>
      </c>
      <c r="S24" s="256">
        <v>2.7672950109999999</v>
      </c>
      <c r="T24" s="256">
        <v>2.7769179899999998</v>
      </c>
      <c r="U24" s="256">
        <v>2.837523</v>
      </c>
      <c r="V24" s="256">
        <v>2.8184480180000002</v>
      </c>
      <c r="W24" s="256">
        <v>2.7903789899999998</v>
      </c>
      <c r="X24" s="256">
        <v>2.8674199890000001</v>
      </c>
      <c r="Y24" s="256">
        <v>2.88787701</v>
      </c>
      <c r="Z24" s="256">
        <v>2.9058190069999998</v>
      </c>
      <c r="AA24" s="256">
        <v>2.8364889949999998</v>
      </c>
      <c r="AB24" s="256">
        <v>2.8388429999999998</v>
      </c>
      <c r="AC24" s="256">
        <v>2.824943014</v>
      </c>
      <c r="AD24" s="256">
        <v>2.6354290200000001</v>
      </c>
      <c r="AE24" s="256">
        <v>2.6222830250000002</v>
      </c>
      <c r="AF24" s="256">
        <v>2.6271399899999999</v>
      </c>
      <c r="AG24" s="256">
        <v>2.5900290130000001</v>
      </c>
      <c r="AH24" s="256">
        <v>2.5905199909999999</v>
      </c>
      <c r="AI24" s="256">
        <v>2.585445</v>
      </c>
      <c r="AJ24" s="256">
        <v>2.7888509849999998</v>
      </c>
      <c r="AK24" s="256">
        <v>2.8069240199999999</v>
      </c>
      <c r="AL24" s="256">
        <v>2.8049589880000001</v>
      </c>
      <c r="AM24" s="256">
        <v>2.7211740170000001</v>
      </c>
      <c r="AN24" s="256">
        <v>2.6867760079999998</v>
      </c>
      <c r="AO24" s="256">
        <v>2.6944960060000001</v>
      </c>
      <c r="AP24" s="256">
        <v>2.40505602</v>
      </c>
      <c r="AQ24" s="256">
        <v>2.3977199859999998</v>
      </c>
      <c r="AR24" s="256">
        <v>2.3951310000000001</v>
      </c>
      <c r="AS24" s="256">
        <v>2.376552008</v>
      </c>
      <c r="AT24" s="256">
        <v>2.395718998</v>
      </c>
      <c r="AU24" s="256">
        <v>2.3957280000000001</v>
      </c>
      <c r="AV24" s="256">
        <v>2.4279812559999998</v>
      </c>
      <c r="AW24" s="256">
        <v>2.6180013</v>
      </c>
      <c r="AX24" s="256">
        <v>2.4912836899999999</v>
      </c>
      <c r="AY24" s="256">
        <v>2.6258038500000001</v>
      </c>
      <c r="AZ24" s="342">
        <v>2.5648390000000001</v>
      </c>
      <c r="BA24" s="342">
        <v>2.464442</v>
      </c>
      <c r="BB24" s="342">
        <v>2.5921599999999998</v>
      </c>
      <c r="BC24" s="342">
        <v>2.320532</v>
      </c>
      <c r="BD24" s="342">
        <v>2.3545029999999998</v>
      </c>
      <c r="BE24" s="342">
        <v>2.3771840000000002</v>
      </c>
      <c r="BF24" s="342">
        <v>2.4031280000000002</v>
      </c>
      <c r="BG24" s="342">
        <v>2.402215</v>
      </c>
      <c r="BH24" s="342">
        <v>2.4095710000000001</v>
      </c>
      <c r="BI24" s="342">
        <v>2.512302</v>
      </c>
      <c r="BJ24" s="342">
        <v>2.4182160000000001</v>
      </c>
      <c r="BK24" s="342">
        <v>2.555901</v>
      </c>
      <c r="BL24" s="342">
        <v>2.405062</v>
      </c>
      <c r="BM24" s="342">
        <v>2.378657</v>
      </c>
      <c r="BN24" s="342">
        <v>2.4981049999999998</v>
      </c>
      <c r="BO24" s="342">
        <v>2.2187239999999999</v>
      </c>
      <c r="BP24" s="342">
        <v>2.2407949999999999</v>
      </c>
      <c r="BQ24" s="342">
        <v>2.2463150000000001</v>
      </c>
      <c r="BR24" s="342">
        <v>2.2724440000000001</v>
      </c>
      <c r="BS24" s="342">
        <v>2.2887580000000001</v>
      </c>
      <c r="BT24" s="342">
        <v>2.2995779999999999</v>
      </c>
      <c r="BU24" s="342">
        <v>2.4075790000000001</v>
      </c>
      <c r="BV24" s="342">
        <v>2.3124729999999998</v>
      </c>
    </row>
    <row r="25" spans="1:74" ht="11.1" customHeight="1" x14ac:dyDescent="0.2">
      <c r="A25" s="93" t="s">
        <v>224</v>
      </c>
      <c r="B25" s="200" t="s">
        <v>704</v>
      </c>
      <c r="C25" s="256">
        <v>0.150174013</v>
      </c>
      <c r="D25" s="256">
        <v>0.150423</v>
      </c>
      <c r="E25" s="256">
        <v>0.14766099799999999</v>
      </c>
      <c r="F25" s="256">
        <v>7.4210010000000007E-2</v>
      </c>
      <c r="G25" s="256">
        <v>5.9531004999999998E-2</v>
      </c>
      <c r="H25" s="256">
        <v>7.5209010000000007E-2</v>
      </c>
      <c r="I25" s="256">
        <v>6.3526005999999996E-2</v>
      </c>
      <c r="J25" s="256">
        <v>6.8028011999999999E-2</v>
      </c>
      <c r="K25" s="256">
        <v>6.8294999999999995E-2</v>
      </c>
      <c r="L25" s="256">
        <v>8.7846993999999998E-2</v>
      </c>
      <c r="M25" s="256">
        <v>0.10490600999999999</v>
      </c>
      <c r="N25" s="256">
        <v>0.13289901500000001</v>
      </c>
      <c r="O25" s="256">
        <v>0.13580700100000001</v>
      </c>
      <c r="P25" s="256">
        <v>0.11063698800000001</v>
      </c>
      <c r="Q25" s="256">
        <v>0.126217988</v>
      </c>
      <c r="R25" s="256">
        <v>7.0559010000000005E-2</v>
      </c>
      <c r="S25" s="256">
        <v>6.5743001999999995E-2</v>
      </c>
      <c r="T25" s="256">
        <v>6.7122989999999993E-2</v>
      </c>
      <c r="U25" s="256">
        <v>6.8140014999999998E-2</v>
      </c>
      <c r="V25" s="256">
        <v>6.1712009999999998E-2</v>
      </c>
      <c r="W25" s="256">
        <v>6.5298990000000001E-2</v>
      </c>
      <c r="X25" s="256">
        <v>7.5989989999999993E-2</v>
      </c>
      <c r="Y25" s="256">
        <v>9.4794000000000003E-2</v>
      </c>
      <c r="Z25" s="256">
        <v>0.119121003</v>
      </c>
      <c r="AA25" s="256">
        <v>0.14151899900000001</v>
      </c>
      <c r="AB25" s="256">
        <v>0.10915699199999999</v>
      </c>
      <c r="AC25" s="256">
        <v>0.103729007</v>
      </c>
      <c r="AD25" s="256">
        <v>6.8921010000000005E-2</v>
      </c>
      <c r="AE25" s="256">
        <v>6.1692015000000003E-2</v>
      </c>
      <c r="AF25" s="256">
        <v>6.3065999999999997E-2</v>
      </c>
      <c r="AG25" s="256">
        <v>5.5920000999999997E-2</v>
      </c>
      <c r="AH25" s="256">
        <v>5.8893986000000002E-2</v>
      </c>
      <c r="AI25" s="256">
        <v>6.0267000000000001E-2</v>
      </c>
      <c r="AJ25" s="256">
        <v>7.5895998000000006E-2</v>
      </c>
      <c r="AK25" s="256">
        <v>8.7398009999999998E-2</v>
      </c>
      <c r="AL25" s="256">
        <v>8.5115987000000004E-2</v>
      </c>
      <c r="AM25" s="256">
        <v>0.112204004</v>
      </c>
      <c r="AN25" s="256">
        <v>0.102453008</v>
      </c>
      <c r="AO25" s="256">
        <v>0.10507899499999999</v>
      </c>
      <c r="AP25" s="256">
        <v>6.1901009999999999E-2</v>
      </c>
      <c r="AQ25" s="256">
        <v>6.3604993999999998E-2</v>
      </c>
      <c r="AR25" s="256">
        <v>5.0462010000000002E-2</v>
      </c>
      <c r="AS25" s="256">
        <v>4.9782000999999999E-2</v>
      </c>
      <c r="AT25" s="256">
        <v>5.1391986000000001E-2</v>
      </c>
      <c r="AU25" s="256">
        <v>5.233401E-2</v>
      </c>
      <c r="AV25" s="256">
        <v>5.9364069999999998E-2</v>
      </c>
      <c r="AW25" s="256">
        <v>8.5461300000000004E-2</v>
      </c>
      <c r="AX25" s="256">
        <v>8.5175200000000006E-2</v>
      </c>
      <c r="AY25" s="256">
        <v>6.5637799999999996E-2</v>
      </c>
      <c r="AZ25" s="342">
        <v>5.6593999999999998E-2</v>
      </c>
      <c r="BA25" s="342">
        <v>5.1244400000000002E-2</v>
      </c>
      <c r="BB25" s="342">
        <v>4.7745799999999998E-2</v>
      </c>
      <c r="BC25" s="342">
        <v>4.3114899999999998E-2</v>
      </c>
      <c r="BD25" s="342">
        <v>4.3254599999999997E-2</v>
      </c>
      <c r="BE25" s="342">
        <v>5.03901E-2</v>
      </c>
      <c r="BF25" s="342">
        <v>4.97528E-2</v>
      </c>
      <c r="BG25" s="342">
        <v>4.8127099999999999E-2</v>
      </c>
      <c r="BH25" s="342">
        <v>5.37283E-2</v>
      </c>
      <c r="BI25" s="342">
        <v>6.9372799999999998E-2</v>
      </c>
      <c r="BJ25" s="342">
        <v>8.5598400000000005E-2</v>
      </c>
      <c r="BK25" s="342">
        <v>6.8970500000000004E-2</v>
      </c>
      <c r="BL25" s="342">
        <v>5.2611100000000001E-2</v>
      </c>
      <c r="BM25" s="342">
        <v>4.9984899999999999E-2</v>
      </c>
      <c r="BN25" s="342">
        <v>4.6708399999999997E-2</v>
      </c>
      <c r="BO25" s="342">
        <v>4.1898199999999997E-2</v>
      </c>
      <c r="BP25" s="342">
        <v>4.1321999999999998E-2</v>
      </c>
      <c r="BQ25" s="342">
        <v>4.80854E-2</v>
      </c>
      <c r="BR25" s="342">
        <v>4.7588699999999998E-2</v>
      </c>
      <c r="BS25" s="342">
        <v>4.6676000000000002E-2</v>
      </c>
      <c r="BT25" s="342">
        <v>5.2302300000000003E-2</v>
      </c>
      <c r="BU25" s="342">
        <v>6.7602599999999999E-2</v>
      </c>
      <c r="BV25" s="342">
        <v>8.3428500000000003E-2</v>
      </c>
    </row>
    <row r="26" spans="1:74" ht="11.1" customHeight="1" x14ac:dyDescent="0.2">
      <c r="A26" s="93" t="s">
        <v>225</v>
      </c>
      <c r="B26" s="200" t="s">
        <v>705</v>
      </c>
      <c r="C26" s="256">
        <v>3.0489359939999998</v>
      </c>
      <c r="D26" s="256">
        <v>3.0373990129999999</v>
      </c>
      <c r="E26" s="256">
        <v>3.0451429889999999</v>
      </c>
      <c r="F26" s="256">
        <v>2.8265000100000002</v>
      </c>
      <c r="G26" s="256">
        <v>2.8345970029999998</v>
      </c>
      <c r="H26" s="256">
        <v>2.8207880099999998</v>
      </c>
      <c r="I26" s="256">
        <v>2.8357449950000002</v>
      </c>
      <c r="J26" s="256">
        <v>2.8218999920000001</v>
      </c>
      <c r="K26" s="256">
        <v>2.8255880100000001</v>
      </c>
      <c r="L26" s="256">
        <v>2.908741005</v>
      </c>
      <c r="M26" s="256">
        <v>2.9231649900000001</v>
      </c>
      <c r="N26" s="256">
        <v>2.920285002</v>
      </c>
      <c r="O26" s="256">
        <v>2.8436929919999998</v>
      </c>
      <c r="P26" s="256">
        <v>2.854160008</v>
      </c>
      <c r="Q26" s="256">
        <v>2.8362069879999998</v>
      </c>
      <c r="R26" s="256">
        <v>2.69600799</v>
      </c>
      <c r="S26" s="256">
        <v>2.7015520089999998</v>
      </c>
      <c r="T26" s="256">
        <v>2.7097950000000002</v>
      </c>
      <c r="U26" s="256">
        <v>2.769382985</v>
      </c>
      <c r="V26" s="256">
        <v>2.7567360079999998</v>
      </c>
      <c r="W26" s="256">
        <v>2.7250800000000002</v>
      </c>
      <c r="X26" s="256">
        <v>2.791429999</v>
      </c>
      <c r="Y26" s="256">
        <v>2.7930830100000001</v>
      </c>
      <c r="Z26" s="256">
        <v>2.7866980039999998</v>
      </c>
      <c r="AA26" s="256">
        <v>2.6949699960000002</v>
      </c>
      <c r="AB26" s="256">
        <v>2.7296860079999998</v>
      </c>
      <c r="AC26" s="256">
        <v>2.7212140069999999</v>
      </c>
      <c r="AD26" s="256">
        <v>2.5665080100000002</v>
      </c>
      <c r="AE26" s="256">
        <v>2.56059101</v>
      </c>
      <c r="AF26" s="256">
        <v>2.5640739899999998</v>
      </c>
      <c r="AG26" s="256">
        <v>2.534109012</v>
      </c>
      <c r="AH26" s="256">
        <v>2.5316260050000001</v>
      </c>
      <c r="AI26" s="256">
        <v>2.5251779999999999</v>
      </c>
      <c r="AJ26" s="256">
        <v>2.7129549869999998</v>
      </c>
      <c r="AK26" s="256">
        <v>2.71952601</v>
      </c>
      <c r="AL26" s="256">
        <v>2.7198430010000001</v>
      </c>
      <c r="AM26" s="256">
        <v>2.608970013</v>
      </c>
      <c r="AN26" s="256">
        <v>2.5843229999999999</v>
      </c>
      <c r="AO26" s="256">
        <v>2.5894170110000001</v>
      </c>
      <c r="AP26" s="256">
        <v>2.3431550099999998</v>
      </c>
      <c r="AQ26" s="256">
        <v>2.3341149919999999</v>
      </c>
      <c r="AR26" s="256">
        <v>2.3446689900000002</v>
      </c>
      <c r="AS26" s="256">
        <v>2.3267700069999999</v>
      </c>
      <c r="AT26" s="256">
        <v>2.3443270119999999</v>
      </c>
      <c r="AU26" s="256">
        <v>2.34339399</v>
      </c>
      <c r="AV26" s="256">
        <v>2.3686171859999998</v>
      </c>
      <c r="AW26" s="256">
        <v>2.53254</v>
      </c>
      <c r="AX26" s="256">
        <v>2.4061083999999999</v>
      </c>
      <c r="AY26" s="256">
        <v>2.5601660000000002</v>
      </c>
      <c r="AZ26" s="342">
        <v>2.5082450000000001</v>
      </c>
      <c r="BA26" s="342">
        <v>2.413198</v>
      </c>
      <c r="BB26" s="342">
        <v>2.5444140000000002</v>
      </c>
      <c r="BC26" s="342">
        <v>2.2774169999999998</v>
      </c>
      <c r="BD26" s="342">
        <v>2.3112490000000001</v>
      </c>
      <c r="BE26" s="342">
        <v>2.326794</v>
      </c>
      <c r="BF26" s="342">
        <v>2.3533750000000002</v>
      </c>
      <c r="BG26" s="342">
        <v>2.354088</v>
      </c>
      <c r="BH26" s="342">
        <v>2.3558430000000001</v>
      </c>
      <c r="BI26" s="342">
        <v>2.4429289999999999</v>
      </c>
      <c r="BJ26" s="342">
        <v>2.3326180000000001</v>
      </c>
      <c r="BK26" s="342">
        <v>2.4869300000000001</v>
      </c>
      <c r="BL26" s="342">
        <v>2.3524509999999998</v>
      </c>
      <c r="BM26" s="342">
        <v>2.3286720000000001</v>
      </c>
      <c r="BN26" s="342">
        <v>2.4513959999999999</v>
      </c>
      <c r="BO26" s="342">
        <v>2.1768260000000001</v>
      </c>
      <c r="BP26" s="342">
        <v>2.1994729999999998</v>
      </c>
      <c r="BQ26" s="342">
        <v>2.1982300000000001</v>
      </c>
      <c r="BR26" s="342">
        <v>2.2248559999999999</v>
      </c>
      <c r="BS26" s="342">
        <v>2.2420819999999999</v>
      </c>
      <c r="BT26" s="342">
        <v>2.2472750000000001</v>
      </c>
      <c r="BU26" s="342">
        <v>2.3399770000000002</v>
      </c>
      <c r="BV26" s="342">
        <v>2.229044</v>
      </c>
    </row>
    <row r="27" spans="1:74" ht="11.1" customHeight="1" x14ac:dyDescent="0.2">
      <c r="A27" s="93" t="s">
        <v>226</v>
      </c>
      <c r="B27" s="199" t="s">
        <v>465</v>
      </c>
      <c r="C27" s="256">
        <v>66.662224447</v>
      </c>
      <c r="D27" s="256">
        <v>55.210717475999999</v>
      </c>
      <c r="E27" s="256">
        <v>44.574606430000003</v>
      </c>
      <c r="F27" s="256">
        <v>43.383704280000003</v>
      </c>
      <c r="G27" s="256">
        <v>49.342932779000002</v>
      </c>
      <c r="H27" s="256">
        <v>67.551228989999998</v>
      </c>
      <c r="I27" s="256">
        <v>78.568539092999998</v>
      </c>
      <c r="J27" s="256">
        <v>78.174536501999995</v>
      </c>
      <c r="K27" s="256">
        <v>66.614897790000001</v>
      </c>
      <c r="L27" s="256">
        <v>58.952702821000003</v>
      </c>
      <c r="M27" s="256">
        <v>52.533241680000003</v>
      </c>
      <c r="N27" s="256">
        <v>69.501358113999999</v>
      </c>
      <c r="O27" s="256">
        <v>68.005594380999995</v>
      </c>
      <c r="P27" s="256">
        <v>52.380923840000001</v>
      </c>
      <c r="Q27" s="256">
        <v>53.325237356999999</v>
      </c>
      <c r="R27" s="256">
        <v>48.565446540000003</v>
      </c>
      <c r="S27" s="256">
        <v>55.201684469</v>
      </c>
      <c r="T27" s="256">
        <v>63.09854739</v>
      </c>
      <c r="U27" s="256">
        <v>74.213783961000004</v>
      </c>
      <c r="V27" s="256">
        <v>70.229130451000003</v>
      </c>
      <c r="W27" s="256">
        <v>59.039437139999997</v>
      </c>
      <c r="X27" s="256">
        <v>54.435841869000001</v>
      </c>
      <c r="Y27" s="256">
        <v>55.357275270000002</v>
      </c>
      <c r="Z27" s="256">
        <v>63.002781149</v>
      </c>
      <c r="AA27" s="256">
        <v>69.255009049999998</v>
      </c>
      <c r="AB27" s="256">
        <v>50.024546123999997</v>
      </c>
      <c r="AC27" s="256">
        <v>48.869080697999998</v>
      </c>
      <c r="AD27" s="256">
        <v>44.787798719999998</v>
      </c>
      <c r="AE27" s="256">
        <v>51.573418336000003</v>
      </c>
      <c r="AF27" s="256">
        <v>60.245790900000003</v>
      </c>
      <c r="AG27" s="256">
        <v>68.084022055999995</v>
      </c>
      <c r="AH27" s="256">
        <v>67.977364324000007</v>
      </c>
      <c r="AI27" s="256">
        <v>58.157549279999998</v>
      </c>
      <c r="AJ27" s="256">
        <v>52.811076006999997</v>
      </c>
      <c r="AK27" s="256">
        <v>56.171205149999999</v>
      </c>
      <c r="AL27" s="256">
        <v>60.148466378999998</v>
      </c>
      <c r="AM27" s="256">
        <v>60.218438122000002</v>
      </c>
      <c r="AN27" s="256">
        <v>49.221501783999997</v>
      </c>
      <c r="AO27" s="256">
        <v>48.417065946999998</v>
      </c>
      <c r="AP27" s="256">
        <v>37.374642119999997</v>
      </c>
      <c r="AQ27" s="256">
        <v>44.139633928999999</v>
      </c>
      <c r="AR27" s="256">
        <v>48.367453320000003</v>
      </c>
      <c r="AS27" s="256">
        <v>60.005832062000003</v>
      </c>
      <c r="AT27" s="256">
        <v>56.475122278000001</v>
      </c>
      <c r="AU27" s="256">
        <v>51.714361320000002</v>
      </c>
      <c r="AV27" s="256">
        <v>42.232522299000003</v>
      </c>
      <c r="AW27" s="256">
        <v>46.694163402000001</v>
      </c>
      <c r="AX27" s="256">
        <v>51.558136390000001</v>
      </c>
      <c r="AY27" s="256">
        <v>44.676934950000003</v>
      </c>
      <c r="AZ27" s="342">
        <v>44.654879999999999</v>
      </c>
      <c r="BA27" s="342">
        <v>40.54786</v>
      </c>
      <c r="BB27" s="342">
        <v>28.331910000000001</v>
      </c>
      <c r="BC27" s="342">
        <v>33.587969999999999</v>
      </c>
      <c r="BD27" s="342">
        <v>42.225140000000003</v>
      </c>
      <c r="BE27" s="342">
        <v>57.628450000000001</v>
      </c>
      <c r="BF27" s="342">
        <v>54.821109999999997</v>
      </c>
      <c r="BG27" s="342">
        <v>41.51735</v>
      </c>
      <c r="BH27" s="342">
        <v>37.297460000000001</v>
      </c>
      <c r="BI27" s="342">
        <v>37.318660000000001</v>
      </c>
      <c r="BJ27" s="342">
        <v>54.064790000000002</v>
      </c>
      <c r="BK27" s="342">
        <v>55.280459999999998</v>
      </c>
      <c r="BL27" s="342">
        <v>43.999749999999999</v>
      </c>
      <c r="BM27" s="342">
        <v>40.779170000000001</v>
      </c>
      <c r="BN27" s="342">
        <v>29.508710000000001</v>
      </c>
      <c r="BO27" s="342">
        <v>33.480359999999997</v>
      </c>
      <c r="BP27" s="342">
        <v>39.06326</v>
      </c>
      <c r="BQ27" s="342">
        <v>53.748550000000002</v>
      </c>
      <c r="BR27" s="342">
        <v>50.744520000000001</v>
      </c>
      <c r="BS27" s="342">
        <v>41.175829999999998</v>
      </c>
      <c r="BT27" s="342">
        <v>37.230919999999998</v>
      </c>
      <c r="BU27" s="342">
        <v>38.363750000000003</v>
      </c>
      <c r="BV27" s="342">
        <v>55.321739999999998</v>
      </c>
    </row>
    <row r="28" spans="1:74" ht="11.1" customHeight="1" x14ac:dyDescent="0.2">
      <c r="A28" s="90"/>
      <c r="B28" s="94"/>
      <c r="C28" s="265"/>
      <c r="D28" s="265"/>
      <c r="E28" s="265"/>
      <c r="F28" s="265"/>
      <c r="G28" s="265"/>
      <c r="H28" s="265"/>
      <c r="I28" s="265"/>
      <c r="J28" s="265"/>
      <c r="K28" s="265"/>
      <c r="L28" s="265"/>
      <c r="M28" s="265"/>
      <c r="N28" s="265"/>
      <c r="O28" s="265"/>
      <c r="P28" s="265"/>
      <c r="Q28" s="265"/>
      <c r="R28" s="265"/>
      <c r="S28" s="265"/>
      <c r="T28" s="265"/>
      <c r="U28" s="265"/>
      <c r="V28" s="265"/>
      <c r="W28" s="265"/>
      <c r="X28" s="265"/>
      <c r="Y28" s="265"/>
      <c r="Z28" s="265"/>
      <c r="AA28" s="265"/>
      <c r="AB28" s="265"/>
      <c r="AC28" s="265"/>
      <c r="AD28" s="265"/>
      <c r="AE28" s="265"/>
      <c r="AF28" s="265"/>
      <c r="AG28" s="265"/>
      <c r="AH28" s="265"/>
      <c r="AI28" s="265"/>
      <c r="AJ28" s="265"/>
      <c r="AK28" s="265"/>
      <c r="AL28" s="265"/>
      <c r="AM28" s="265"/>
      <c r="AN28" s="265"/>
      <c r="AO28" s="265"/>
      <c r="AP28" s="265"/>
      <c r="AQ28" s="265"/>
      <c r="AR28" s="265"/>
      <c r="AS28" s="265"/>
      <c r="AT28" s="265"/>
      <c r="AU28" s="265"/>
      <c r="AV28" s="265"/>
      <c r="AW28" s="265"/>
      <c r="AX28" s="265"/>
      <c r="AY28" s="265"/>
      <c r="AZ28" s="375"/>
      <c r="BA28" s="375"/>
      <c r="BB28" s="375"/>
      <c r="BC28" s="375"/>
      <c r="BD28" s="375"/>
      <c r="BE28" s="375"/>
      <c r="BF28" s="375"/>
      <c r="BG28" s="375"/>
      <c r="BH28" s="375"/>
      <c r="BI28" s="375"/>
      <c r="BJ28" s="375"/>
      <c r="BK28" s="375"/>
      <c r="BL28" s="375"/>
      <c r="BM28" s="375"/>
      <c r="BN28" s="375"/>
      <c r="BO28" s="375"/>
      <c r="BP28" s="375"/>
      <c r="BQ28" s="375"/>
      <c r="BR28" s="375"/>
      <c r="BS28" s="375"/>
      <c r="BT28" s="375"/>
      <c r="BU28" s="375"/>
      <c r="BV28" s="375"/>
    </row>
    <row r="29" spans="1:74" ht="11.1" customHeight="1" x14ac:dyDescent="0.2">
      <c r="A29" s="93" t="s">
        <v>227</v>
      </c>
      <c r="B29" s="97" t="s">
        <v>173</v>
      </c>
      <c r="C29" s="256">
        <v>0.49371956299999997</v>
      </c>
      <c r="D29" s="256">
        <v>-0.25319546300000001</v>
      </c>
      <c r="E29" s="256">
        <v>3.3800645579999999</v>
      </c>
      <c r="F29" s="256">
        <v>0.27131172999999997</v>
      </c>
      <c r="G29" s="256">
        <v>2.990457213</v>
      </c>
      <c r="H29" s="256">
        <v>-0.47500700000000001</v>
      </c>
      <c r="I29" s="256">
        <v>-2.439473091</v>
      </c>
      <c r="J29" s="256">
        <v>-1.3720615119999999</v>
      </c>
      <c r="K29" s="256">
        <v>7.3872199999999999E-3</v>
      </c>
      <c r="L29" s="256">
        <v>2.7367301730000002</v>
      </c>
      <c r="M29" s="256">
        <v>0.93688331999999996</v>
      </c>
      <c r="N29" s="256">
        <v>-3.828051114</v>
      </c>
      <c r="O29" s="256">
        <v>1.1605316210000001</v>
      </c>
      <c r="P29" s="256">
        <v>2.3827461599999999</v>
      </c>
      <c r="Q29" s="256">
        <v>3.4355056429999999</v>
      </c>
      <c r="R29" s="256">
        <v>1.89818445</v>
      </c>
      <c r="S29" s="256">
        <v>3.5361935459999998</v>
      </c>
      <c r="T29" s="256">
        <v>2.5919586099999998</v>
      </c>
      <c r="U29" s="256">
        <v>-6.473404972</v>
      </c>
      <c r="V29" s="256">
        <v>-0.71326744799999997</v>
      </c>
      <c r="W29" s="256">
        <v>-1.37835215</v>
      </c>
      <c r="X29" s="256">
        <v>2.1367081159999999</v>
      </c>
      <c r="Y29" s="256">
        <v>-1.6630012700000001</v>
      </c>
      <c r="Z29" s="256">
        <v>-2.3515101509999998</v>
      </c>
      <c r="AA29" s="256">
        <v>-1.134595048</v>
      </c>
      <c r="AB29" s="256">
        <v>5.1692009140000001</v>
      </c>
      <c r="AC29" s="256">
        <v>3.5432477819999999</v>
      </c>
      <c r="AD29" s="256">
        <v>2.1043529900000002</v>
      </c>
      <c r="AE29" s="256">
        <v>2.4466237290000001</v>
      </c>
      <c r="AF29" s="256">
        <v>-0.75351460999999997</v>
      </c>
      <c r="AG29" s="256">
        <v>-0.52064512100000004</v>
      </c>
      <c r="AH29" s="256">
        <v>-1.5971263760000001</v>
      </c>
      <c r="AI29" s="256">
        <v>-1.6250660800000001</v>
      </c>
      <c r="AJ29" s="256">
        <v>4.7644038999999999E-2</v>
      </c>
      <c r="AK29" s="256">
        <v>-0.85371713000000005</v>
      </c>
      <c r="AL29" s="256">
        <v>-2.0155041069999999</v>
      </c>
      <c r="AM29" s="256">
        <v>-1.5718411219999999</v>
      </c>
      <c r="AN29" s="256">
        <v>-0.68546778399999997</v>
      </c>
      <c r="AO29" s="256">
        <v>-1.7835279470000001</v>
      </c>
      <c r="AP29" s="256">
        <v>4.3473398799999998</v>
      </c>
      <c r="AQ29" s="256">
        <v>-0.47477221470999997</v>
      </c>
      <c r="AR29" s="256">
        <v>-5.2213199999999998E-3</v>
      </c>
      <c r="AS29" s="256">
        <v>0.37003993800000001</v>
      </c>
      <c r="AT29" s="256">
        <v>-0.324412278</v>
      </c>
      <c r="AU29" s="256">
        <v>-1.49235132</v>
      </c>
      <c r="AV29" s="256">
        <v>1.510347901</v>
      </c>
      <c r="AW29" s="256">
        <v>-1.6589830018</v>
      </c>
      <c r="AX29" s="256">
        <v>-6.4954219256999997</v>
      </c>
      <c r="AY29" s="256">
        <v>7.0223605456999998</v>
      </c>
      <c r="AZ29" s="342">
        <v>0</v>
      </c>
      <c r="BA29" s="342">
        <v>0</v>
      </c>
      <c r="BB29" s="342">
        <v>0</v>
      </c>
      <c r="BC29" s="342">
        <v>0</v>
      </c>
      <c r="BD29" s="342">
        <v>0</v>
      </c>
      <c r="BE29" s="342">
        <v>0</v>
      </c>
      <c r="BF29" s="342">
        <v>0</v>
      </c>
      <c r="BG29" s="342">
        <v>0</v>
      </c>
      <c r="BH29" s="342">
        <v>0</v>
      </c>
      <c r="BI29" s="342">
        <v>0</v>
      </c>
      <c r="BJ29" s="342">
        <v>0</v>
      </c>
      <c r="BK29" s="342">
        <v>0</v>
      </c>
      <c r="BL29" s="342">
        <v>0</v>
      </c>
      <c r="BM29" s="342">
        <v>0</v>
      </c>
      <c r="BN29" s="342">
        <v>0</v>
      </c>
      <c r="BO29" s="342">
        <v>0</v>
      </c>
      <c r="BP29" s="342">
        <v>0</v>
      </c>
      <c r="BQ29" s="342">
        <v>0</v>
      </c>
      <c r="BR29" s="342">
        <v>0</v>
      </c>
      <c r="BS29" s="342">
        <v>0</v>
      </c>
      <c r="BT29" s="342">
        <v>0</v>
      </c>
      <c r="BU29" s="342">
        <v>0</v>
      </c>
      <c r="BV29" s="342">
        <v>0</v>
      </c>
    </row>
    <row r="30" spans="1:74" ht="11.1" customHeight="1" x14ac:dyDescent="0.2">
      <c r="A30" s="93"/>
      <c r="B30" s="97"/>
      <c r="C30" s="265"/>
      <c r="D30" s="265"/>
      <c r="E30" s="265"/>
      <c r="F30" s="265"/>
      <c r="G30" s="265"/>
      <c r="H30" s="265"/>
      <c r="I30" s="265"/>
      <c r="J30" s="265"/>
      <c r="K30" s="265"/>
      <c r="L30" s="265"/>
      <c r="M30" s="265"/>
      <c r="N30" s="265"/>
      <c r="O30" s="265"/>
      <c r="P30" s="265"/>
      <c r="Q30" s="265"/>
      <c r="R30" s="265"/>
      <c r="S30" s="265"/>
      <c r="T30" s="265"/>
      <c r="U30" s="265"/>
      <c r="V30" s="265"/>
      <c r="W30" s="265"/>
      <c r="X30" s="265"/>
      <c r="Y30" s="265"/>
      <c r="Z30" s="265"/>
      <c r="AA30" s="265"/>
      <c r="AB30" s="265"/>
      <c r="AC30" s="265"/>
      <c r="AD30" s="265"/>
      <c r="AE30" s="265"/>
      <c r="AF30" s="265"/>
      <c r="AG30" s="265"/>
      <c r="AH30" s="265"/>
      <c r="AI30" s="265"/>
      <c r="AJ30" s="265"/>
      <c r="AK30" s="265"/>
      <c r="AL30" s="265"/>
      <c r="AM30" s="265"/>
      <c r="AN30" s="265"/>
      <c r="AO30" s="265"/>
      <c r="AP30" s="265"/>
      <c r="AQ30" s="265"/>
      <c r="AR30" s="265"/>
      <c r="AS30" s="265"/>
      <c r="AT30" s="265"/>
      <c r="AU30" s="265"/>
      <c r="AV30" s="265"/>
      <c r="AW30" s="265"/>
      <c r="AX30" s="265"/>
      <c r="AY30" s="265"/>
      <c r="AZ30" s="375"/>
      <c r="BA30" s="375"/>
      <c r="BB30" s="375"/>
      <c r="BC30" s="375"/>
      <c r="BD30" s="375"/>
      <c r="BE30" s="375"/>
      <c r="BF30" s="375"/>
      <c r="BG30" s="375"/>
      <c r="BH30" s="375"/>
      <c r="BI30" s="375"/>
      <c r="BJ30" s="375"/>
      <c r="BK30" s="375"/>
      <c r="BL30" s="375"/>
      <c r="BM30" s="375"/>
      <c r="BN30" s="375"/>
      <c r="BO30" s="375"/>
      <c r="BP30" s="375"/>
      <c r="BQ30" s="375"/>
      <c r="BR30" s="375"/>
      <c r="BS30" s="375"/>
      <c r="BT30" s="375"/>
      <c r="BU30" s="375"/>
      <c r="BV30" s="375"/>
    </row>
    <row r="31" spans="1:74" ht="11.1" customHeight="1" x14ac:dyDescent="0.2">
      <c r="A31" s="93"/>
      <c r="B31" s="91" t="s">
        <v>700</v>
      </c>
      <c r="C31" s="232"/>
      <c r="D31" s="232"/>
      <c r="E31" s="232"/>
      <c r="F31" s="232"/>
      <c r="G31" s="232"/>
      <c r="H31" s="232"/>
      <c r="I31" s="232"/>
      <c r="J31" s="232"/>
      <c r="K31" s="232"/>
      <c r="L31" s="232"/>
      <c r="M31" s="232"/>
      <c r="N31" s="232"/>
      <c r="O31" s="232"/>
      <c r="P31" s="232"/>
      <c r="Q31" s="232"/>
      <c r="R31" s="232"/>
      <c r="S31" s="232"/>
      <c r="T31" s="232"/>
      <c r="U31" s="232"/>
      <c r="V31" s="232"/>
      <c r="W31" s="232"/>
      <c r="X31" s="232"/>
      <c r="Y31" s="232"/>
      <c r="Z31" s="232"/>
      <c r="AA31" s="232"/>
      <c r="AB31" s="232"/>
      <c r="AC31" s="232"/>
      <c r="AD31" s="232"/>
      <c r="AE31" s="232"/>
      <c r="AF31" s="232"/>
      <c r="AG31" s="232"/>
      <c r="AH31" s="232"/>
      <c r="AI31" s="232"/>
      <c r="AJ31" s="232"/>
      <c r="AK31" s="232"/>
      <c r="AL31" s="232"/>
      <c r="AM31" s="232"/>
      <c r="AN31" s="232"/>
      <c r="AO31" s="232"/>
      <c r="AP31" s="232"/>
      <c r="AQ31" s="232"/>
      <c r="AR31" s="232"/>
      <c r="AS31" s="232"/>
      <c r="AT31" s="232"/>
      <c r="AU31" s="232"/>
      <c r="AV31" s="232"/>
      <c r="AW31" s="232"/>
      <c r="AX31" s="232"/>
      <c r="AY31" s="232"/>
      <c r="AZ31" s="376"/>
      <c r="BA31" s="376"/>
      <c r="BB31" s="376"/>
      <c r="BC31" s="376"/>
      <c r="BD31" s="376"/>
      <c r="BE31" s="376"/>
      <c r="BF31" s="376"/>
      <c r="BG31" s="376"/>
      <c r="BH31" s="376"/>
      <c r="BI31" s="376"/>
      <c r="BJ31" s="376"/>
      <c r="BK31" s="376"/>
      <c r="BL31" s="376"/>
      <c r="BM31" s="376"/>
      <c r="BN31" s="376"/>
      <c r="BO31" s="376"/>
      <c r="BP31" s="376"/>
      <c r="BQ31" s="376"/>
      <c r="BR31" s="376"/>
      <c r="BS31" s="376"/>
      <c r="BT31" s="376"/>
      <c r="BU31" s="376"/>
      <c r="BV31" s="376"/>
    </row>
    <row r="32" spans="1:74" ht="11.1" customHeight="1" x14ac:dyDescent="0.2">
      <c r="A32" s="93" t="s">
        <v>635</v>
      </c>
      <c r="B32" s="199" t="s">
        <v>194</v>
      </c>
      <c r="C32" s="256">
        <v>35.235999999999997</v>
      </c>
      <c r="D32" s="256">
        <v>35.258000000000003</v>
      </c>
      <c r="E32" s="256">
        <v>35.207000000000001</v>
      </c>
      <c r="F32" s="256">
        <v>35.011000000000003</v>
      </c>
      <c r="G32" s="256">
        <v>34.052999999999997</v>
      </c>
      <c r="H32" s="256">
        <v>32.932000000000002</v>
      </c>
      <c r="I32" s="256">
        <v>31.393000000000001</v>
      </c>
      <c r="J32" s="256">
        <v>29.126000000000001</v>
      </c>
      <c r="K32" s="256">
        <v>27.282</v>
      </c>
      <c r="L32" s="256">
        <v>26.425000000000001</v>
      </c>
      <c r="M32" s="256">
        <v>25.645</v>
      </c>
      <c r="N32" s="256">
        <v>25.309000000000001</v>
      </c>
      <c r="O32" s="256">
        <v>24.974</v>
      </c>
      <c r="P32" s="256">
        <v>25.17</v>
      </c>
      <c r="Q32" s="256">
        <v>25.19</v>
      </c>
      <c r="R32" s="256">
        <v>25.169</v>
      </c>
      <c r="S32" s="256">
        <v>24.35</v>
      </c>
      <c r="T32" s="256">
        <v>23.43</v>
      </c>
      <c r="U32" s="256">
        <v>25.465</v>
      </c>
      <c r="V32" s="256">
        <v>24.225999999999999</v>
      </c>
      <c r="W32" s="256">
        <v>23.43</v>
      </c>
      <c r="X32" s="256">
        <v>23.459</v>
      </c>
      <c r="Y32" s="256">
        <v>23.704999999999998</v>
      </c>
      <c r="Z32" s="256">
        <v>23.998999999999999</v>
      </c>
      <c r="AA32" s="256">
        <v>24.768999999999998</v>
      </c>
      <c r="AB32" s="256">
        <v>24.937578970000001</v>
      </c>
      <c r="AC32" s="256">
        <v>24.73547048</v>
      </c>
      <c r="AD32" s="256">
        <v>23.41664278</v>
      </c>
      <c r="AE32" s="256">
        <v>22.84105272</v>
      </c>
      <c r="AF32" s="256">
        <v>22.99659243</v>
      </c>
      <c r="AG32" s="256">
        <v>21.024870499999999</v>
      </c>
      <c r="AH32" s="256">
        <v>21.80629454</v>
      </c>
      <c r="AI32" s="256">
        <v>22.53724734</v>
      </c>
      <c r="AJ32" s="256">
        <v>21.8777683</v>
      </c>
      <c r="AK32" s="256">
        <v>22.419307270000001</v>
      </c>
      <c r="AL32" s="256">
        <v>21.692</v>
      </c>
      <c r="AM32" s="256">
        <v>21.390999999999998</v>
      </c>
      <c r="AN32" s="256">
        <v>23.050999999999998</v>
      </c>
      <c r="AO32" s="256">
        <v>23.158000000000001</v>
      </c>
      <c r="AP32" s="256">
        <v>21.343</v>
      </c>
      <c r="AQ32" s="256">
        <v>22.193000000000001</v>
      </c>
      <c r="AR32" s="256">
        <v>21.878</v>
      </c>
      <c r="AS32" s="256">
        <v>21.977</v>
      </c>
      <c r="AT32" s="256">
        <v>22.5</v>
      </c>
      <c r="AU32" s="256">
        <v>23.073</v>
      </c>
      <c r="AV32" s="256">
        <v>24.213000000000001</v>
      </c>
      <c r="AW32" s="256">
        <v>24.567</v>
      </c>
      <c r="AX32" s="256">
        <v>24.437999999999999</v>
      </c>
      <c r="AY32" s="256">
        <v>24.398350000000001</v>
      </c>
      <c r="AZ32" s="342">
        <v>24.940259999999999</v>
      </c>
      <c r="BA32" s="342">
        <v>24.968620000000001</v>
      </c>
      <c r="BB32" s="342">
        <v>25.277159999999999</v>
      </c>
      <c r="BC32" s="342">
        <v>25.554349999999999</v>
      </c>
      <c r="BD32" s="342">
        <v>24.040890000000001</v>
      </c>
      <c r="BE32" s="342">
        <v>22.320609999999999</v>
      </c>
      <c r="BF32" s="342">
        <v>22.765840000000001</v>
      </c>
      <c r="BG32" s="342">
        <v>22.680019999999999</v>
      </c>
      <c r="BH32" s="342">
        <v>23.701540000000001</v>
      </c>
      <c r="BI32" s="342">
        <v>24.05761</v>
      </c>
      <c r="BJ32" s="342">
        <v>25.09731</v>
      </c>
      <c r="BK32" s="342">
        <v>25.150880000000001</v>
      </c>
      <c r="BL32" s="342">
        <v>25.587540000000001</v>
      </c>
      <c r="BM32" s="342">
        <v>25.496700000000001</v>
      </c>
      <c r="BN32" s="342">
        <v>25.740349999999999</v>
      </c>
      <c r="BO32" s="342">
        <v>25.918520000000001</v>
      </c>
      <c r="BP32" s="342">
        <v>24.252680000000002</v>
      </c>
      <c r="BQ32" s="342">
        <v>22.38138</v>
      </c>
      <c r="BR32" s="342">
        <v>22.692820000000001</v>
      </c>
      <c r="BS32" s="342">
        <v>22.56054</v>
      </c>
      <c r="BT32" s="342">
        <v>23.55434</v>
      </c>
      <c r="BU32" s="342">
        <v>23.916689999999999</v>
      </c>
      <c r="BV32" s="342">
        <v>24.964390000000002</v>
      </c>
    </row>
    <row r="33" spans="1:74" ht="11.1" customHeight="1" x14ac:dyDescent="0.2">
      <c r="A33" s="98" t="s">
        <v>636</v>
      </c>
      <c r="B33" s="200" t="s">
        <v>97</v>
      </c>
      <c r="C33" s="256">
        <v>193.944963</v>
      </c>
      <c r="D33" s="256">
        <v>193.53549000000001</v>
      </c>
      <c r="E33" s="256">
        <v>197.75456</v>
      </c>
      <c r="F33" s="256">
        <v>199.310911</v>
      </c>
      <c r="G33" s="256">
        <v>198.46650199999999</v>
      </c>
      <c r="H33" s="256">
        <v>188.059922</v>
      </c>
      <c r="I33" s="256">
        <v>174.01779400000001</v>
      </c>
      <c r="J33" s="256">
        <v>164.73309800000001</v>
      </c>
      <c r="K33" s="256">
        <v>162.31757200000001</v>
      </c>
      <c r="L33" s="256">
        <v>166.65662599999999</v>
      </c>
      <c r="M33" s="256">
        <v>175.974628</v>
      </c>
      <c r="N33" s="256">
        <v>167.68078700000001</v>
      </c>
      <c r="O33" s="256">
        <v>161.64826199999999</v>
      </c>
      <c r="P33" s="256">
        <v>165.697835</v>
      </c>
      <c r="Q33" s="256">
        <v>166.774102</v>
      </c>
      <c r="R33" s="256">
        <v>168.99274399999999</v>
      </c>
      <c r="S33" s="256">
        <v>167.69529299999999</v>
      </c>
      <c r="T33" s="256">
        <v>163.26423</v>
      </c>
      <c r="U33" s="256">
        <v>151.14127999999999</v>
      </c>
      <c r="V33" s="256">
        <v>146.613383</v>
      </c>
      <c r="W33" s="256">
        <v>145.06004799999999</v>
      </c>
      <c r="X33" s="256">
        <v>146.87850299999999</v>
      </c>
      <c r="Y33" s="256">
        <v>148.767157</v>
      </c>
      <c r="Z33" s="256">
        <v>142.957404</v>
      </c>
      <c r="AA33" s="256">
        <v>128.76392899999999</v>
      </c>
      <c r="AB33" s="256">
        <v>125.817916</v>
      </c>
      <c r="AC33" s="256">
        <v>131.09570099999999</v>
      </c>
      <c r="AD33" s="256">
        <v>133.670559</v>
      </c>
      <c r="AE33" s="256">
        <v>133.092173</v>
      </c>
      <c r="AF33" s="256">
        <v>126.161967</v>
      </c>
      <c r="AG33" s="256">
        <v>115.55375100000001</v>
      </c>
      <c r="AH33" s="256">
        <v>109.032725</v>
      </c>
      <c r="AI33" s="256">
        <v>105.773808</v>
      </c>
      <c r="AJ33" s="256">
        <v>110.30066600000001</v>
      </c>
      <c r="AK33" s="256">
        <v>109.57455400000001</v>
      </c>
      <c r="AL33" s="256">
        <v>108.35454900000001</v>
      </c>
      <c r="AM33" s="256">
        <v>104.605402</v>
      </c>
      <c r="AN33" s="256">
        <v>103.97772000000001</v>
      </c>
      <c r="AO33" s="256">
        <v>102.15997400000001</v>
      </c>
      <c r="AP33" s="256">
        <v>114.047174</v>
      </c>
      <c r="AQ33" s="256">
        <v>121.22126</v>
      </c>
      <c r="AR33" s="256">
        <v>123.18159199999999</v>
      </c>
      <c r="AS33" s="256">
        <v>116.54102</v>
      </c>
      <c r="AT33" s="256">
        <v>116.295986</v>
      </c>
      <c r="AU33" s="256">
        <v>117.066166</v>
      </c>
      <c r="AV33" s="256">
        <v>124.4202248</v>
      </c>
      <c r="AW33" s="256">
        <v>127.1443744</v>
      </c>
      <c r="AX33" s="256">
        <v>129.33366129999999</v>
      </c>
      <c r="AY33" s="256">
        <v>126.85408649999999</v>
      </c>
      <c r="AZ33" s="342">
        <v>124.2657</v>
      </c>
      <c r="BA33" s="342">
        <v>132.54490000000001</v>
      </c>
      <c r="BB33" s="342">
        <v>132.80250000000001</v>
      </c>
      <c r="BC33" s="342">
        <v>134.08459999999999</v>
      </c>
      <c r="BD33" s="342">
        <v>128.8886</v>
      </c>
      <c r="BE33" s="342">
        <v>125.93640000000001</v>
      </c>
      <c r="BF33" s="342">
        <v>122.79810000000001</v>
      </c>
      <c r="BG33" s="342">
        <v>121.24639999999999</v>
      </c>
      <c r="BH33" s="342">
        <v>125.9799</v>
      </c>
      <c r="BI33" s="342">
        <v>130.93170000000001</v>
      </c>
      <c r="BJ33" s="342">
        <v>128.8382</v>
      </c>
      <c r="BK33" s="342">
        <v>123.6957</v>
      </c>
      <c r="BL33" s="342">
        <v>121.1408</v>
      </c>
      <c r="BM33" s="342">
        <v>129.2741</v>
      </c>
      <c r="BN33" s="342">
        <v>129.71350000000001</v>
      </c>
      <c r="BO33" s="342">
        <v>131.02690000000001</v>
      </c>
      <c r="BP33" s="342">
        <v>125.8623</v>
      </c>
      <c r="BQ33" s="342">
        <v>122.9414</v>
      </c>
      <c r="BR33" s="342">
        <v>119.8344</v>
      </c>
      <c r="BS33" s="342">
        <v>118.31310000000001</v>
      </c>
      <c r="BT33" s="342">
        <v>123.07689999999999</v>
      </c>
      <c r="BU33" s="342">
        <v>128.05879999999999</v>
      </c>
      <c r="BV33" s="342">
        <v>125.9958</v>
      </c>
    </row>
    <row r="34" spans="1:74" ht="11.1" customHeight="1" x14ac:dyDescent="0.2">
      <c r="A34" s="98" t="s">
        <v>63</v>
      </c>
      <c r="B34" s="200" t="s">
        <v>64</v>
      </c>
      <c r="C34" s="256">
        <v>187.203047</v>
      </c>
      <c r="D34" s="256">
        <v>187.06361799999999</v>
      </c>
      <c r="E34" s="256">
        <v>191.55273500000001</v>
      </c>
      <c r="F34" s="256">
        <v>193.18521200000001</v>
      </c>
      <c r="G34" s="256">
        <v>192.41693000000001</v>
      </c>
      <c r="H34" s="256">
        <v>182.086476</v>
      </c>
      <c r="I34" s="256">
        <v>168.11860899999999</v>
      </c>
      <c r="J34" s="256">
        <v>158.908174</v>
      </c>
      <c r="K34" s="256">
        <v>156.56690900000001</v>
      </c>
      <c r="L34" s="256">
        <v>160.93226000000001</v>
      </c>
      <c r="M34" s="256">
        <v>170.27655799999999</v>
      </c>
      <c r="N34" s="256">
        <v>162.00901400000001</v>
      </c>
      <c r="O34" s="256">
        <v>156.21421000000001</v>
      </c>
      <c r="P34" s="256">
        <v>160.50150199999999</v>
      </c>
      <c r="Q34" s="256">
        <v>161.81549000000001</v>
      </c>
      <c r="R34" s="256">
        <v>163.93691200000001</v>
      </c>
      <c r="S34" s="256">
        <v>162.54224199999999</v>
      </c>
      <c r="T34" s="256">
        <v>158.013959</v>
      </c>
      <c r="U34" s="256">
        <v>145.81148300000001</v>
      </c>
      <c r="V34" s="256">
        <v>141.204061</v>
      </c>
      <c r="W34" s="256">
        <v>139.5712</v>
      </c>
      <c r="X34" s="256">
        <v>141.46251899999999</v>
      </c>
      <c r="Y34" s="256">
        <v>143.424037</v>
      </c>
      <c r="Z34" s="256">
        <v>137.68714800000001</v>
      </c>
      <c r="AA34" s="256">
        <v>123.692398</v>
      </c>
      <c r="AB34" s="256">
        <v>120.945111</v>
      </c>
      <c r="AC34" s="256">
        <v>126.421621</v>
      </c>
      <c r="AD34" s="256">
        <v>128.96529699999999</v>
      </c>
      <c r="AE34" s="256">
        <v>128.35572999999999</v>
      </c>
      <c r="AF34" s="256">
        <v>121.39434199999999</v>
      </c>
      <c r="AG34" s="256">
        <v>110.67737</v>
      </c>
      <c r="AH34" s="256">
        <v>104.047589</v>
      </c>
      <c r="AI34" s="256">
        <v>100.67991600000001</v>
      </c>
      <c r="AJ34" s="256">
        <v>105.13419500000001</v>
      </c>
      <c r="AK34" s="256">
        <v>104.335503</v>
      </c>
      <c r="AL34" s="256">
        <v>103.042919</v>
      </c>
      <c r="AM34" s="256">
        <v>99.378384999999994</v>
      </c>
      <c r="AN34" s="256">
        <v>98.835316000000006</v>
      </c>
      <c r="AO34" s="256">
        <v>97.102182999999997</v>
      </c>
      <c r="AP34" s="256">
        <v>108.851553</v>
      </c>
      <c r="AQ34" s="256">
        <v>115.88780800000001</v>
      </c>
      <c r="AR34" s="256">
        <v>117.71031000000001</v>
      </c>
      <c r="AS34" s="256">
        <v>110.93183399999999</v>
      </c>
      <c r="AT34" s="256">
        <v>110.56017199999999</v>
      </c>
      <c r="AU34" s="256">
        <v>111.203726</v>
      </c>
      <c r="AV34" s="256">
        <v>118.651624</v>
      </c>
      <c r="AW34" s="256">
        <v>121.413</v>
      </c>
      <c r="AX34" s="256">
        <v>123.6066</v>
      </c>
      <c r="AY34" s="256">
        <v>121.04340000000001</v>
      </c>
      <c r="AZ34" s="342">
        <v>118.9237</v>
      </c>
      <c r="BA34" s="342">
        <v>126.9466</v>
      </c>
      <c r="BB34" s="342">
        <v>127.0791</v>
      </c>
      <c r="BC34" s="342">
        <v>128.238</v>
      </c>
      <c r="BD34" s="342">
        <v>122.93470000000001</v>
      </c>
      <c r="BE34" s="342">
        <v>119.9355</v>
      </c>
      <c r="BF34" s="342">
        <v>116.71469999999999</v>
      </c>
      <c r="BG34" s="342">
        <v>115.0869</v>
      </c>
      <c r="BH34" s="342">
        <v>119.8858</v>
      </c>
      <c r="BI34" s="342">
        <v>124.91500000000001</v>
      </c>
      <c r="BJ34" s="342">
        <v>122.8642</v>
      </c>
      <c r="BK34" s="342">
        <v>117.64790000000001</v>
      </c>
      <c r="BL34" s="342">
        <v>115.5705</v>
      </c>
      <c r="BM34" s="342">
        <v>123.4558</v>
      </c>
      <c r="BN34" s="342">
        <v>123.77809999999999</v>
      </c>
      <c r="BO34" s="342">
        <v>124.97620000000001</v>
      </c>
      <c r="BP34" s="342">
        <v>119.71210000000001</v>
      </c>
      <c r="BQ34" s="342">
        <v>116.7517</v>
      </c>
      <c r="BR34" s="342">
        <v>113.5693</v>
      </c>
      <c r="BS34" s="342">
        <v>111.9787</v>
      </c>
      <c r="BT34" s="342">
        <v>116.8142</v>
      </c>
      <c r="BU34" s="342">
        <v>121.8794</v>
      </c>
      <c r="BV34" s="342">
        <v>119.8643</v>
      </c>
    </row>
    <row r="35" spans="1:74" ht="11.1" customHeight="1" x14ac:dyDescent="0.2">
      <c r="A35" s="98" t="s">
        <v>61</v>
      </c>
      <c r="B35" s="200" t="s">
        <v>65</v>
      </c>
      <c r="C35" s="256">
        <v>4.2395490000000002</v>
      </c>
      <c r="D35" s="256">
        <v>4.0975729999999997</v>
      </c>
      <c r="E35" s="256">
        <v>3.9555959999999999</v>
      </c>
      <c r="F35" s="256">
        <v>3.9152149999999999</v>
      </c>
      <c r="G35" s="256">
        <v>3.8748339999999999</v>
      </c>
      <c r="H35" s="256">
        <v>3.8344529999999999</v>
      </c>
      <c r="I35" s="256">
        <v>3.796265</v>
      </c>
      <c r="J35" s="256">
        <v>3.7580770000000001</v>
      </c>
      <c r="K35" s="256">
        <v>3.7198889999999998</v>
      </c>
      <c r="L35" s="256">
        <v>3.692218</v>
      </c>
      <c r="M35" s="256">
        <v>3.6645460000000001</v>
      </c>
      <c r="N35" s="256">
        <v>3.6368749999999999</v>
      </c>
      <c r="O35" s="256">
        <v>3.503212</v>
      </c>
      <c r="P35" s="256">
        <v>3.3695499999999998</v>
      </c>
      <c r="Q35" s="256">
        <v>3.235887</v>
      </c>
      <c r="R35" s="256">
        <v>3.25556</v>
      </c>
      <c r="S35" s="256">
        <v>3.2752319999999999</v>
      </c>
      <c r="T35" s="256">
        <v>3.294905</v>
      </c>
      <c r="U35" s="256">
        <v>3.357164</v>
      </c>
      <c r="V35" s="256">
        <v>3.4194230000000001</v>
      </c>
      <c r="W35" s="256">
        <v>3.4816820000000002</v>
      </c>
      <c r="X35" s="256">
        <v>3.4018329999999999</v>
      </c>
      <c r="Y35" s="256">
        <v>3.3219829999999999</v>
      </c>
      <c r="Z35" s="256">
        <v>3.2421340000000001</v>
      </c>
      <c r="AA35" s="256">
        <v>3.1251929999999999</v>
      </c>
      <c r="AB35" s="256">
        <v>3.0082529999999998</v>
      </c>
      <c r="AC35" s="256">
        <v>2.8913120000000001</v>
      </c>
      <c r="AD35" s="256">
        <v>2.8929550000000002</v>
      </c>
      <c r="AE35" s="256">
        <v>2.8945970000000001</v>
      </c>
      <c r="AF35" s="256">
        <v>2.8962400000000001</v>
      </c>
      <c r="AG35" s="256">
        <v>2.9386009999999998</v>
      </c>
      <c r="AH35" s="256">
        <v>2.9809610000000002</v>
      </c>
      <c r="AI35" s="256">
        <v>3.0233219999999998</v>
      </c>
      <c r="AJ35" s="256">
        <v>3.1015000000000001</v>
      </c>
      <c r="AK35" s="256">
        <v>3.1796790000000001</v>
      </c>
      <c r="AL35" s="256">
        <v>3.257857</v>
      </c>
      <c r="AM35" s="256">
        <v>3.1158079999999999</v>
      </c>
      <c r="AN35" s="256">
        <v>2.9737580000000001</v>
      </c>
      <c r="AO35" s="256">
        <v>2.831709</v>
      </c>
      <c r="AP35" s="256">
        <v>2.87907</v>
      </c>
      <c r="AQ35" s="256">
        <v>2.9264299999999999</v>
      </c>
      <c r="AR35" s="256">
        <v>2.9737909999999999</v>
      </c>
      <c r="AS35" s="256">
        <v>3.0461559999999999</v>
      </c>
      <c r="AT35" s="256">
        <v>3.107243</v>
      </c>
      <c r="AU35" s="256">
        <v>3.1683300000000001</v>
      </c>
      <c r="AV35" s="256">
        <v>3.49987</v>
      </c>
      <c r="AW35" s="256">
        <v>3.4429509999999999</v>
      </c>
      <c r="AX35" s="256">
        <v>3.3857940000000002</v>
      </c>
      <c r="AY35" s="256">
        <v>3.5041899999999999</v>
      </c>
      <c r="AZ35" s="342">
        <v>3.2552699999999999</v>
      </c>
      <c r="BA35" s="342">
        <v>3.6673819999999999</v>
      </c>
      <c r="BB35" s="342">
        <v>3.6483590000000001</v>
      </c>
      <c r="BC35" s="342">
        <v>3.628072</v>
      </c>
      <c r="BD35" s="342">
        <v>3.6082100000000001</v>
      </c>
      <c r="BE35" s="342">
        <v>3.6260590000000001</v>
      </c>
      <c r="BF35" s="342">
        <v>3.6447020000000001</v>
      </c>
      <c r="BG35" s="342">
        <v>3.6634989999999998</v>
      </c>
      <c r="BH35" s="342">
        <v>3.6048019999999998</v>
      </c>
      <c r="BI35" s="342">
        <v>3.546767</v>
      </c>
      <c r="BJ35" s="342">
        <v>3.4883639999999998</v>
      </c>
      <c r="BK35" s="342">
        <v>3.605524</v>
      </c>
      <c r="BL35" s="342">
        <v>3.3553519999999999</v>
      </c>
      <c r="BM35" s="342">
        <v>3.7661630000000001</v>
      </c>
      <c r="BN35" s="342">
        <v>3.745762</v>
      </c>
      <c r="BO35" s="342">
        <v>3.7240739999999999</v>
      </c>
      <c r="BP35" s="342">
        <v>3.7027130000000001</v>
      </c>
      <c r="BQ35" s="342">
        <v>3.7189770000000002</v>
      </c>
      <c r="BR35" s="342">
        <v>3.736046</v>
      </c>
      <c r="BS35" s="342">
        <v>3.753374</v>
      </c>
      <c r="BT35" s="342">
        <v>3.6932689999999999</v>
      </c>
      <c r="BU35" s="342">
        <v>3.6338530000000002</v>
      </c>
      <c r="BV35" s="342">
        <v>3.5740980000000002</v>
      </c>
    </row>
    <row r="36" spans="1:74" ht="11.1" customHeight="1" x14ac:dyDescent="0.2">
      <c r="A36" s="98" t="s">
        <v>62</v>
      </c>
      <c r="B36" s="200" t="s">
        <v>249</v>
      </c>
      <c r="C36" s="256">
        <v>2.1289310000000001</v>
      </c>
      <c r="D36" s="256">
        <v>2.0215879999999999</v>
      </c>
      <c r="E36" s="256">
        <v>1.9142440000000001</v>
      </c>
      <c r="F36" s="256">
        <v>1.8767229999999999</v>
      </c>
      <c r="G36" s="256">
        <v>1.839202</v>
      </c>
      <c r="H36" s="256">
        <v>1.8016810000000001</v>
      </c>
      <c r="I36" s="256">
        <v>1.7545459999999999</v>
      </c>
      <c r="J36" s="256">
        <v>1.707411</v>
      </c>
      <c r="K36" s="256">
        <v>1.6602760000000001</v>
      </c>
      <c r="L36" s="256">
        <v>1.6650879999999999</v>
      </c>
      <c r="M36" s="256">
        <v>1.6699010000000001</v>
      </c>
      <c r="N36" s="256">
        <v>1.6747129999999999</v>
      </c>
      <c r="O36" s="256">
        <v>1.579061</v>
      </c>
      <c r="P36" s="256">
        <v>1.483409</v>
      </c>
      <c r="Q36" s="256">
        <v>1.3877569999999999</v>
      </c>
      <c r="R36" s="256">
        <v>1.4671380000000001</v>
      </c>
      <c r="S36" s="256">
        <v>1.546519</v>
      </c>
      <c r="T36" s="256">
        <v>1.6258999999999999</v>
      </c>
      <c r="U36" s="256">
        <v>1.640547</v>
      </c>
      <c r="V36" s="256">
        <v>1.6551940000000001</v>
      </c>
      <c r="W36" s="256">
        <v>1.6698409999999999</v>
      </c>
      <c r="X36" s="256">
        <v>1.685878</v>
      </c>
      <c r="Y36" s="256">
        <v>1.701916</v>
      </c>
      <c r="Z36" s="256">
        <v>1.7179530000000001</v>
      </c>
      <c r="AA36" s="256">
        <v>1.6479470000000001</v>
      </c>
      <c r="AB36" s="256">
        <v>1.5779399999999999</v>
      </c>
      <c r="AC36" s="256">
        <v>1.5079340000000001</v>
      </c>
      <c r="AD36" s="256">
        <v>1.5438620000000001</v>
      </c>
      <c r="AE36" s="256">
        <v>1.5797909999999999</v>
      </c>
      <c r="AF36" s="256">
        <v>1.6157189999999999</v>
      </c>
      <c r="AG36" s="256">
        <v>1.680688</v>
      </c>
      <c r="AH36" s="256">
        <v>1.745657</v>
      </c>
      <c r="AI36" s="256">
        <v>1.8106260000000001</v>
      </c>
      <c r="AJ36" s="256">
        <v>1.80938</v>
      </c>
      <c r="AK36" s="256">
        <v>1.808135</v>
      </c>
      <c r="AL36" s="256">
        <v>1.806889</v>
      </c>
      <c r="AM36" s="256">
        <v>1.8730880000000001</v>
      </c>
      <c r="AN36" s="256">
        <v>1.939287</v>
      </c>
      <c r="AO36" s="256">
        <v>2.0054859999999999</v>
      </c>
      <c r="AP36" s="256">
        <v>2.1023290000000001</v>
      </c>
      <c r="AQ36" s="256">
        <v>2.199173</v>
      </c>
      <c r="AR36" s="256">
        <v>2.2960159999999998</v>
      </c>
      <c r="AS36" s="256">
        <v>2.35162</v>
      </c>
      <c r="AT36" s="256">
        <v>2.4072249999999999</v>
      </c>
      <c r="AU36" s="256">
        <v>2.4628290000000002</v>
      </c>
      <c r="AV36" s="256">
        <v>2.054535</v>
      </c>
      <c r="AW36" s="256">
        <v>2.0819749999999999</v>
      </c>
      <c r="AX36" s="256">
        <v>2.1414569999999999</v>
      </c>
      <c r="AY36" s="256">
        <v>2.0976859999999999</v>
      </c>
      <c r="AZ36" s="342">
        <v>1.8911819999999999</v>
      </c>
      <c r="BA36" s="342">
        <v>1.7339450000000001</v>
      </c>
      <c r="BB36" s="342">
        <v>1.8808229999999999</v>
      </c>
      <c r="BC36" s="342">
        <v>2.0172210000000002</v>
      </c>
      <c r="BD36" s="342">
        <v>2.146579</v>
      </c>
      <c r="BE36" s="342">
        <v>2.1765119999999998</v>
      </c>
      <c r="BF36" s="342">
        <v>2.2413129999999999</v>
      </c>
      <c r="BG36" s="342">
        <v>2.2998560000000001</v>
      </c>
      <c r="BH36" s="342">
        <v>2.2923179999999999</v>
      </c>
      <c r="BI36" s="342">
        <v>2.281485</v>
      </c>
      <c r="BJ36" s="342">
        <v>2.3054939999999999</v>
      </c>
      <c r="BK36" s="342">
        <v>2.2536499999999999</v>
      </c>
      <c r="BL36" s="342">
        <v>2.0400140000000002</v>
      </c>
      <c r="BM36" s="342">
        <v>1.876101</v>
      </c>
      <c r="BN36" s="342">
        <v>2.016616</v>
      </c>
      <c r="BO36" s="342">
        <v>2.146903</v>
      </c>
      <c r="BP36" s="342">
        <v>2.2703920000000002</v>
      </c>
      <c r="BQ36" s="342">
        <v>2.2947250000000001</v>
      </c>
      <c r="BR36" s="342">
        <v>2.354228</v>
      </c>
      <c r="BS36" s="342">
        <v>2.407842</v>
      </c>
      <c r="BT36" s="342">
        <v>2.395804</v>
      </c>
      <c r="BU36" s="342">
        <v>2.380957</v>
      </c>
      <c r="BV36" s="342">
        <v>2.401494</v>
      </c>
    </row>
    <row r="37" spans="1:74" ht="11.1" customHeight="1" x14ac:dyDescent="0.2">
      <c r="A37" s="98" t="s">
        <v>206</v>
      </c>
      <c r="B37" s="488" t="s">
        <v>207</v>
      </c>
      <c r="C37" s="256">
        <v>0.37343599999999999</v>
      </c>
      <c r="D37" s="256">
        <v>0.352711</v>
      </c>
      <c r="E37" s="256">
        <v>0.33198499999999997</v>
      </c>
      <c r="F37" s="256">
        <v>0.33376099999999997</v>
      </c>
      <c r="G37" s="256">
        <v>0.335536</v>
      </c>
      <c r="H37" s="256">
        <v>0.337312</v>
      </c>
      <c r="I37" s="256">
        <v>0.34837400000000002</v>
      </c>
      <c r="J37" s="256">
        <v>0.35943599999999998</v>
      </c>
      <c r="K37" s="256">
        <v>0.37049799999999999</v>
      </c>
      <c r="L37" s="256">
        <v>0.36706</v>
      </c>
      <c r="M37" s="256">
        <v>0.36362299999999997</v>
      </c>
      <c r="N37" s="256">
        <v>0.36018499999999998</v>
      </c>
      <c r="O37" s="256">
        <v>0.35177900000000001</v>
      </c>
      <c r="P37" s="256">
        <v>0.34337400000000001</v>
      </c>
      <c r="Q37" s="256">
        <v>0.33496799999999999</v>
      </c>
      <c r="R37" s="256">
        <v>0.33313399999999999</v>
      </c>
      <c r="S37" s="256">
        <v>0.33129999999999998</v>
      </c>
      <c r="T37" s="256">
        <v>0.32946599999999998</v>
      </c>
      <c r="U37" s="256">
        <v>0.33208599999999999</v>
      </c>
      <c r="V37" s="256">
        <v>0.33470499999999997</v>
      </c>
      <c r="W37" s="256">
        <v>0.33732499999999999</v>
      </c>
      <c r="X37" s="256">
        <v>0.32827299999999998</v>
      </c>
      <c r="Y37" s="256">
        <v>0.31922099999999998</v>
      </c>
      <c r="Z37" s="256">
        <v>0.31016899999999997</v>
      </c>
      <c r="AA37" s="256">
        <v>0.29839100000000002</v>
      </c>
      <c r="AB37" s="256">
        <v>0.28661199999999998</v>
      </c>
      <c r="AC37" s="256">
        <v>0.27483400000000002</v>
      </c>
      <c r="AD37" s="256">
        <v>0.26844499999999999</v>
      </c>
      <c r="AE37" s="256">
        <v>0.26205499999999998</v>
      </c>
      <c r="AF37" s="256">
        <v>0.255666</v>
      </c>
      <c r="AG37" s="256">
        <v>0.25709199999999999</v>
      </c>
      <c r="AH37" s="256">
        <v>0.25851800000000003</v>
      </c>
      <c r="AI37" s="256">
        <v>0.25994400000000001</v>
      </c>
      <c r="AJ37" s="256">
        <v>0.25559100000000001</v>
      </c>
      <c r="AK37" s="256">
        <v>0.25123699999999999</v>
      </c>
      <c r="AL37" s="256">
        <v>0.24688399999999999</v>
      </c>
      <c r="AM37" s="256">
        <v>0.238121</v>
      </c>
      <c r="AN37" s="256">
        <v>0.22935900000000001</v>
      </c>
      <c r="AO37" s="256">
        <v>0.22059599999999999</v>
      </c>
      <c r="AP37" s="256">
        <v>0.214222</v>
      </c>
      <c r="AQ37" s="256">
        <v>0.20784900000000001</v>
      </c>
      <c r="AR37" s="256">
        <v>0.20147499999999999</v>
      </c>
      <c r="AS37" s="256">
        <v>0.21140999999999999</v>
      </c>
      <c r="AT37" s="256">
        <v>0.22134599999999999</v>
      </c>
      <c r="AU37" s="256">
        <v>0.23128099999999999</v>
      </c>
      <c r="AV37" s="256">
        <v>0.21419579999999999</v>
      </c>
      <c r="AW37" s="256">
        <v>0.2064484</v>
      </c>
      <c r="AX37" s="256">
        <v>0.1998103</v>
      </c>
      <c r="AY37" s="256">
        <v>0.20881050000000001</v>
      </c>
      <c r="AZ37" s="342">
        <v>0.19554630000000001</v>
      </c>
      <c r="BA37" s="342">
        <v>0.1970005</v>
      </c>
      <c r="BB37" s="342">
        <v>0.1942769</v>
      </c>
      <c r="BC37" s="342">
        <v>0.20135439999999999</v>
      </c>
      <c r="BD37" s="342">
        <v>0.1990516</v>
      </c>
      <c r="BE37" s="342">
        <v>0.19834560000000001</v>
      </c>
      <c r="BF37" s="342">
        <v>0.19743830000000001</v>
      </c>
      <c r="BG37" s="342">
        <v>0.1961328</v>
      </c>
      <c r="BH37" s="342">
        <v>0.1970489</v>
      </c>
      <c r="BI37" s="342">
        <v>0.188362</v>
      </c>
      <c r="BJ37" s="342">
        <v>0.1800882</v>
      </c>
      <c r="BK37" s="342">
        <v>0.1885715</v>
      </c>
      <c r="BL37" s="342">
        <v>0.1750023</v>
      </c>
      <c r="BM37" s="342">
        <v>0.17610629999999999</v>
      </c>
      <c r="BN37" s="342">
        <v>0.17301830000000001</v>
      </c>
      <c r="BO37" s="342">
        <v>0.17973</v>
      </c>
      <c r="BP37" s="342">
        <v>0.1770852</v>
      </c>
      <c r="BQ37" s="342">
        <v>0.1760429</v>
      </c>
      <c r="BR37" s="342">
        <v>0.1747871</v>
      </c>
      <c r="BS37" s="342">
        <v>0.1730998</v>
      </c>
      <c r="BT37" s="342">
        <v>0.17362379999999999</v>
      </c>
      <c r="BU37" s="342">
        <v>0.16455330000000001</v>
      </c>
      <c r="BV37" s="342">
        <v>0.15590180000000001</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377"/>
      <c r="BA38" s="377"/>
      <c r="BB38" s="377"/>
      <c r="BC38" s="377"/>
      <c r="BD38" s="377"/>
      <c r="BE38" s="377"/>
      <c r="BF38" s="377"/>
      <c r="BG38" s="377"/>
      <c r="BH38" s="377"/>
      <c r="BI38" s="377"/>
      <c r="BJ38" s="377"/>
      <c r="BK38" s="377"/>
      <c r="BL38" s="377"/>
      <c r="BM38" s="377"/>
      <c r="BN38" s="377"/>
      <c r="BO38" s="377"/>
      <c r="BP38" s="377"/>
      <c r="BQ38" s="377"/>
      <c r="BR38" s="377"/>
      <c r="BS38" s="377"/>
      <c r="BT38" s="377"/>
      <c r="BU38" s="377"/>
      <c r="BV38" s="377"/>
    </row>
    <row r="39" spans="1:74" ht="11.1" customHeight="1" x14ac:dyDescent="0.2">
      <c r="A39" s="98"/>
      <c r="B39" s="91" t="s">
        <v>50</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377"/>
      <c r="BA39" s="377"/>
      <c r="BB39" s="377"/>
      <c r="BC39" s="377"/>
      <c r="BD39" s="377"/>
      <c r="BE39" s="377"/>
      <c r="BF39" s="377"/>
      <c r="BG39" s="377"/>
      <c r="BH39" s="377"/>
      <c r="BI39" s="377"/>
      <c r="BJ39" s="377"/>
      <c r="BK39" s="377"/>
      <c r="BL39" s="377"/>
      <c r="BM39" s="377"/>
      <c r="BN39" s="377"/>
      <c r="BO39" s="377"/>
      <c r="BP39" s="377"/>
      <c r="BQ39" s="377"/>
      <c r="BR39" s="377"/>
      <c r="BS39" s="377"/>
      <c r="BT39" s="377"/>
      <c r="BU39" s="377"/>
      <c r="BV39" s="377"/>
    </row>
    <row r="40" spans="1:74" ht="11.1" customHeight="1" x14ac:dyDescent="0.2">
      <c r="A40" s="98"/>
      <c r="B40" s="97" t="s">
        <v>51</v>
      </c>
      <c r="C40" s="232"/>
      <c r="D40" s="232"/>
      <c r="E40" s="232"/>
      <c r="F40" s="232"/>
      <c r="G40" s="232"/>
      <c r="H40" s="232"/>
      <c r="I40" s="232"/>
      <c r="J40" s="232"/>
      <c r="K40" s="232"/>
      <c r="L40" s="232"/>
      <c r="M40" s="232"/>
      <c r="N40" s="232"/>
      <c r="O40" s="232"/>
      <c r="P40" s="232"/>
      <c r="Q40" s="232"/>
      <c r="R40" s="232"/>
      <c r="S40" s="232"/>
      <c r="T40" s="232"/>
      <c r="U40" s="232"/>
      <c r="V40" s="232"/>
      <c r="W40" s="232"/>
      <c r="X40" s="232"/>
      <c r="Y40" s="232"/>
      <c r="Z40" s="232"/>
      <c r="AA40" s="232"/>
      <c r="AB40" s="232"/>
      <c r="AC40" s="232"/>
      <c r="AD40" s="232"/>
      <c r="AE40" s="232"/>
      <c r="AF40" s="232"/>
      <c r="AG40" s="232"/>
      <c r="AH40" s="232"/>
      <c r="AI40" s="232"/>
      <c r="AJ40" s="232"/>
      <c r="AK40" s="232"/>
      <c r="AL40" s="232"/>
      <c r="AM40" s="232"/>
      <c r="AN40" s="232"/>
      <c r="AO40" s="232"/>
      <c r="AP40" s="232"/>
      <c r="AQ40" s="232"/>
      <c r="AR40" s="232"/>
      <c r="AS40" s="232"/>
      <c r="AT40" s="232"/>
      <c r="AU40" s="232"/>
      <c r="AV40" s="232"/>
      <c r="AW40" s="232"/>
      <c r="AX40" s="232"/>
      <c r="AY40" s="232"/>
      <c r="AZ40" s="376"/>
      <c r="BA40" s="376"/>
      <c r="BB40" s="376"/>
      <c r="BC40" s="376"/>
      <c r="BD40" s="376"/>
      <c r="BE40" s="376"/>
      <c r="BF40" s="376"/>
      <c r="BG40" s="376"/>
      <c r="BH40" s="376"/>
      <c r="BI40" s="376"/>
      <c r="BJ40" s="376"/>
      <c r="BK40" s="376"/>
      <c r="BL40" s="376"/>
      <c r="BM40" s="376"/>
      <c r="BN40" s="376"/>
      <c r="BO40" s="376"/>
      <c r="BP40" s="376"/>
      <c r="BQ40" s="376"/>
      <c r="BR40" s="376"/>
      <c r="BS40" s="376"/>
      <c r="BT40" s="376"/>
      <c r="BU40" s="376"/>
      <c r="BV40" s="376"/>
    </row>
    <row r="41" spans="1:74" ht="11.1" customHeight="1" x14ac:dyDescent="0.2">
      <c r="A41" s="98" t="s">
        <v>57</v>
      </c>
      <c r="B41" s="200" t="s">
        <v>59</v>
      </c>
      <c r="C41" s="259">
        <v>6.61</v>
      </c>
      <c r="D41" s="259">
        <v>6.61</v>
      </c>
      <c r="E41" s="259">
        <v>6.61</v>
      </c>
      <c r="F41" s="259">
        <v>6.61</v>
      </c>
      <c r="G41" s="259">
        <v>6.61</v>
      </c>
      <c r="H41" s="259">
        <v>6.61</v>
      </c>
      <c r="I41" s="259">
        <v>6.61</v>
      </c>
      <c r="J41" s="259">
        <v>6.61</v>
      </c>
      <c r="K41" s="259">
        <v>6.61</v>
      </c>
      <c r="L41" s="259">
        <v>6.61</v>
      </c>
      <c r="M41" s="259">
        <v>6.61</v>
      </c>
      <c r="N41" s="259">
        <v>6.61</v>
      </c>
      <c r="O41" s="259">
        <v>6.55</v>
      </c>
      <c r="P41" s="259">
        <v>6.55</v>
      </c>
      <c r="Q41" s="259">
        <v>6.55</v>
      </c>
      <c r="R41" s="259">
        <v>6.55</v>
      </c>
      <c r="S41" s="259">
        <v>6.55</v>
      </c>
      <c r="T41" s="259">
        <v>6.55</v>
      </c>
      <c r="U41" s="259">
        <v>6.55</v>
      </c>
      <c r="V41" s="259">
        <v>6.55</v>
      </c>
      <c r="W41" s="259">
        <v>6.55</v>
      </c>
      <c r="X41" s="259">
        <v>6.55</v>
      </c>
      <c r="Y41" s="259">
        <v>6.55</v>
      </c>
      <c r="Z41" s="259">
        <v>6.55</v>
      </c>
      <c r="AA41" s="259">
        <v>6.4547315496</v>
      </c>
      <c r="AB41" s="259">
        <v>6.4547315496</v>
      </c>
      <c r="AC41" s="259">
        <v>6.4547315496</v>
      </c>
      <c r="AD41" s="259">
        <v>6.4547315496</v>
      </c>
      <c r="AE41" s="259">
        <v>6.4547315496</v>
      </c>
      <c r="AF41" s="259">
        <v>6.4547315496</v>
      </c>
      <c r="AG41" s="259">
        <v>6.4547315496</v>
      </c>
      <c r="AH41" s="259">
        <v>6.4547315496</v>
      </c>
      <c r="AI41" s="259">
        <v>6.4547315496</v>
      </c>
      <c r="AJ41" s="259">
        <v>6.4547315496</v>
      </c>
      <c r="AK41" s="259">
        <v>6.4547315496</v>
      </c>
      <c r="AL41" s="259">
        <v>6.4547315496</v>
      </c>
      <c r="AM41" s="259">
        <v>6.3676961752999999</v>
      </c>
      <c r="AN41" s="259">
        <v>6.3676961752999999</v>
      </c>
      <c r="AO41" s="259">
        <v>6.3676961752999999</v>
      </c>
      <c r="AP41" s="259">
        <v>6.3676961752999999</v>
      </c>
      <c r="AQ41" s="259">
        <v>6.3676961752999999</v>
      </c>
      <c r="AR41" s="259">
        <v>6.3676961752999999</v>
      </c>
      <c r="AS41" s="259">
        <v>6.3676961752999999</v>
      </c>
      <c r="AT41" s="259">
        <v>6.3676961752999999</v>
      </c>
      <c r="AU41" s="259">
        <v>6.3676961752999999</v>
      </c>
      <c r="AV41" s="259">
        <v>6.3676961752999999</v>
      </c>
      <c r="AW41" s="259">
        <v>6.3676961752999999</v>
      </c>
      <c r="AX41" s="259">
        <v>6.3676961752999999</v>
      </c>
      <c r="AY41" s="259">
        <v>6.3653438678000001</v>
      </c>
      <c r="AZ41" s="378">
        <v>6.3653440000000003</v>
      </c>
      <c r="BA41" s="378">
        <v>6.3653440000000003</v>
      </c>
      <c r="BB41" s="378">
        <v>6.3653440000000003</v>
      </c>
      <c r="BC41" s="378">
        <v>6.3653440000000003</v>
      </c>
      <c r="BD41" s="378">
        <v>6.3653440000000003</v>
      </c>
      <c r="BE41" s="378">
        <v>6.3653440000000003</v>
      </c>
      <c r="BF41" s="378">
        <v>6.3653440000000003</v>
      </c>
      <c r="BG41" s="378">
        <v>6.3653440000000003</v>
      </c>
      <c r="BH41" s="378">
        <v>6.3653440000000003</v>
      </c>
      <c r="BI41" s="378">
        <v>6.3653440000000003</v>
      </c>
      <c r="BJ41" s="378">
        <v>6.3653440000000003</v>
      </c>
      <c r="BK41" s="378">
        <v>6.3206499999999997</v>
      </c>
      <c r="BL41" s="378">
        <v>6.3206499999999997</v>
      </c>
      <c r="BM41" s="378">
        <v>6.3206499999999997</v>
      </c>
      <c r="BN41" s="378">
        <v>6.3206499999999997</v>
      </c>
      <c r="BO41" s="378">
        <v>6.3206499999999997</v>
      </c>
      <c r="BP41" s="378">
        <v>6.3206499999999997</v>
      </c>
      <c r="BQ41" s="378">
        <v>6.3206499999999997</v>
      </c>
      <c r="BR41" s="378">
        <v>6.3206499999999997</v>
      </c>
      <c r="BS41" s="378">
        <v>6.3206499999999997</v>
      </c>
      <c r="BT41" s="378">
        <v>6.3206499999999997</v>
      </c>
      <c r="BU41" s="378">
        <v>6.3206499999999997</v>
      </c>
      <c r="BV41" s="378">
        <v>6.3206499999999997</v>
      </c>
    </row>
    <row r="42" spans="1:74" ht="11.1" customHeight="1" x14ac:dyDescent="0.2">
      <c r="A42" s="98"/>
      <c r="B42" s="97" t="s">
        <v>55</v>
      </c>
      <c r="C42" s="231"/>
      <c r="D42" s="231"/>
      <c r="E42" s="231"/>
      <c r="F42" s="231"/>
      <c r="G42" s="231"/>
      <c r="H42" s="231"/>
      <c r="I42" s="231"/>
      <c r="J42" s="231"/>
      <c r="K42" s="231"/>
      <c r="L42" s="231"/>
      <c r="M42" s="231"/>
      <c r="N42" s="231"/>
      <c r="O42" s="231"/>
      <c r="P42" s="231"/>
      <c r="Q42" s="231"/>
      <c r="R42" s="231"/>
      <c r="S42" s="231"/>
      <c r="T42" s="231"/>
      <c r="U42" s="231"/>
      <c r="V42" s="231"/>
      <c r="W42" s="231"/>
      <c r="X42" s="231"/>
      <c r="Y42" s="231"/>
      <c r="Z42" s="231"/>
      <c r="AA42" s="231"/>
      <c r="AB42" s="231"/>
      <c r="AC42" s="231"/>
      <c r="AD42" s="231"/>
      <c r="AE42" s="231"/>
      <c r="AF42" s="231"/>
      <c r="AG42" s="231"/>
      <c r="AH42" s="231"/>
      <c r="AI42" s="231"/>
      <c r="AJ42" s="231"/>
      <c r="AK42" s="231"/>
      <c r="AL42" s="231"/>
      <c r="AM42" s="231"/>
      <c r="AN42" s="231"/>
      <c r="AO42" s="231"/>
      <c r="AP42" s="231"/>
      <c r="AQ42" s="231"/>
      <c r="AR42" s="231"/>
      <c r="AS42" s="231"/>
      <c r="AT42" s="231"/>
      <c r="AU42" s="231"/>
      <c r="AV42" s="231"/>
      <c r="AW42" s="231"/>
      <c r="AX42" s="231"/>
      <c r="AY42" s="231"/>
      <c r="AZ42" s="379"/>
      <c r="BA42" s="379"/>
      <c r="BB42" s="379"/>
      <c r="BC42" s="379"/>
      <c r="BD42" s="379"/>
      <c r="BE42" s="379"/>
      <c r="BF42" s="379"/>
      <c r="BG42" s="379"/>
      <c r="BH42" s="379"/>
      <c r="BI42" s="379"/>
      <c r="BJ42" s="379"/>
      <c r="BK42" s="379"/>
      <c r="BL42" s="379"/>
      <c r="BM42" s="379"/>
      <c r="BN42" s="379"/>
      <c r="BO42" s="379"/>
      <c r="BP42" s="379"/>
      <c r="BQ42" s="379"/>
      <c r="BR42" s="379"/>
      <c r="BS42" s="379"/>
      <c r="BT42" s="379"/>
      <c r="BU42" s="379"/>
      <c r="BV42" s="379"/>
    </row>
    <row r="43" spans="1:74" ht="11.1" customHeight="1" x14ac:dyDescent="0.2">
      <c r="A43" s="98" t="s">
        <v>611</v>
      </c>
      <c r="B43" s="200" t="s">
        <v>60</v>
      </c>
      <c r="C43" s="269">
        <v>0.23306912442</v>
      </c>
      <c r="D43" s="269">
        <v>0.2419408867</v>
      </c>
      <c r="E43" s="269">
        <v>0.23995391704999999</v>
      </c>
      <c r="F43" s="269">
        <v>0.24051428571</v>
      </c>
      <c r="G43" s="269">
        <v>0.25033179723999999</v>
      </c>
      <c r="H43" s="269">
        <v>0.25108095238</v>
      </c>
      <c r="I43" s="269">
        <v>0.24453917050999999</v>
      </c>
      <c r="J43" s="269">
        <v>0.23815668203000001</v>
      </c>
      <c r="K43" s="269">
        <v>0.23178571429</v>
      </c>
      <c r="L43" s="269">
        <v>0.22693087558</v>
      </c>
      <c r="M43" s="269">
        <v>0.22875238095</v>
      </c>
      <c r="N43" s="269">
        <v>0.23537788018</v>
      </c>
      <c r="O43" s="269">
        <v>0.24443317972</v>
      </c>
      <c r="P43" s="269">
        <v>0.25045918366999997</v>
      </c>
      <c r="Q43" s="269">
        <v>0.249</v>
      </c>
      <c r="R43" s="269">
        <v>0.2465952381</v>
      </c>
      <c r="S43" s="269">
        <v>0.24871889401</v>
      </c>
      <c r="T43" s="269">
        <v>0.24690952381</v>
      </c>
      <c r="U43" s="269">
        <v>0.25118433179999999</v>
      </c>
      <c r="V43" s="269">
        <v>0.2512718894</v>
      </c>
      <c r="W43" s="269">
        <v>0.24677142857000001</v>
      </c>
      <c r="X43" s="269">
        <v>0.24806451613</v>
      </c>
      <c r="Y43" s="269">
        <v>0.24651904761999999</v>
      </c>
      <c r="Z43" s="269">
        <v>0.24038709677</v>
      </c>
      <c r="AA43" s="269">
        <v>0.24292626728</v>
      </c>
      <c r="AB43" s="269">
        <v>0.25241836735000001</v>
      </c>
      <c r="AC43" s="269">
        <v>0.25819354839000003</v>
      </c>
      <c r="AD43" s="269">
        <v>0.25464285714000001</v>
      </c>
      <c r="AE43" s="269">
        <v>0.25275115206999998</v>
      </c>
      <c r="AF43" s="269">
        <v>0.25158095238</v>
      </c>
      <c r="AG43" s="269">
        <v>0.25836866358999999</v>
      </c>
      <c r="AH43" s="269">
        <v>0.26530414746999997</v>
      </c>
      <c r="AI43" s="269">
        <v>0.26638571429000002</v>
      </c>
      <c r="AJ43" s="269">
        <v>0.26890322580999998</v>
      </c>
      <c r="AK43" s="269">
        <v>0.27294285713999999</v>
      </c>
      <c r="AL43" s="269">
        <v>0.26907373272000001</v>
      </c>
      <c r="AM43" s="269">
        <v>0.27165898618000001</v>
      </c>
      <c r="AN43" s="269">
        <v>0.27174999999999999</v>
      </c>
      <c r="AO43" s="269">
        <v>0.27561290322999998</v>
      </c>
      <c r="AP43" s="269">
        <v>0.27287619048</v>
      </c>
      <c r="AQ43" s="269">
        <v>0.27204147465</v>
      </c>
      <c r="AR43" s="269">
        <v>0.26721658986000002</v>
      </c>
      <c r="AS43" s="269">
        <v>0.26660952381000003</v>
      </c>
      <c r="AT43" s="269">
        <v>0.26590322580999998</v>
      </c>
      <c r="AU43" s="269">
        <v>0.25984761904999998</v>
      </c>
      <c r="AV43" s="269">
        <v>0.26339170506999998</v>
      </c>
      <c r="AW43" s="269">
        <v>0.26578095237999999</v>
      </c>
      <c r="AX43" s="269">
        <v>0.26488479262999998</v>
      </c>
      <c r="AY43" s="269">
        <v>0.27418285714000001</v>
      </c>
      <c r="AZ43" s="361">
        <v>0.2825105</v>
      </c>
      <c r="BA43" s="361">
        <v>0.28023900000000002</v>
      </c>
      <c r="BB43" s="361">
        <v>0.27254590000000001</v>
      </c>
      <c r="BC43" s="361">
        <v>0.27121210000000001</v>
      </c>
      <c r="BD43" s="361">
        <v>0.26927309999999999</v>
      </c>
      <c r="BE43" s="361">
        <v>0.26148250000000001</v>
      </c>
      <c r="BF43" s="361">
        <v>0.25865640000000001</v>
      </c>
      <c r="BG43" s="361">
        <v>0.25430770000000003</v>
      </c>
      <c r="BH43" s="361">
        <v>0.25397259999999999</v>
      </c>
      <c r="BI43" s="361">
        <v>0.25250280000000003</v>
      </c>
      <c r="BJ43" s="361">
        <v>0.2638817</v>
      </c>
      <c r="BK43" s="361">
        <v>0.24649199999999999</v>
      </c>
      <c r="BL43" s="361">
        <v>0.25874510000000001</v>
      </c>
      <c r="BM43" s="361">
        <v>0.25959749999999998</v>
      </c>
      <c r="BN43" s="361">
        <v>0.25413799999999998</v>
      </c>
      <c r="BO43" s="361">
        <v>0.25460749999999999</v>
      </c>
      <c r="BP43" s="361">
        <v>0.25441200000000003</v>
      </c>
      <c r="BQ43" s="361">
        <v>0.24847440000000001</v>
      </c>
      <c r="BR43" s="361">
        <v>0.24761830000000001</v>
      </c>
      <c r="BS43" s="361">
        <v>0.2455339</v>
      </c>
      <c r="BT43" s="361">
        <v>0.24759709999999999</v>
      </c>
      <c r="BU43" s="361">
        <v>0.2486042</v>
      </c>
      <c r="BV43" s="361">
        <v>0.26250449999999997</v>
      </c>
    </row>
    <row r="44" spans="1:74" ht="11.1" customHeight="1" x14ac:dyDescent="0.2">
      <c r="A44" s="98"/>
      <c r="B44" s="97" t="s">
        <v>56</v>
      </c>
      <c r="C44" s="231"/>
      <c r="D44" s="231"/>
      <c r="E44" s="231"/>
      <c r="F44" s="231"/>
      <c r="G44" s="231"/>
      <c r="H44" s="231"/>
      <c r="I44" s="231"/>
      <c r="J44" s="231"/>
      <c r="K44" s="231"/>
      <c r="L44" s="231"/>
      <c r="M44" s="231"/>
      <c r="N44" s="231"/>
      <c r="O44" s="231"/>
      <c r="P44" s="231"/>
      <c r="Q44" s="231"/>
      <c r="R44" s="231"/>
      <c r="S44" s="231"/>
      <c r="T44" s="231"/>
      <c r="U44" s="231"/>
      <c r="V44" s="231"/>
      <c r="W44" s="231"/>
      <c r="X44" s="231"/>
      <c r="Y44" s="231"/>
      <c r="Z44" s="231"/>
      <c r="AA44" s="231"/>
      <c r="AB44" s="231"/>
      <c r="AC44" s="231"/>
      <c r="AD44" s="231"/>
      <c r="AE44" s="231"/>
      <c r="AF44" s="231"/>
      <c r="AG44" s="231"/>
      <c r="AH44" s="231"/>
      <c r="AI44" s="231"/>
      <c r="AJ44" s="231"/>
      <c r="AK44" s="231"/>
      <c r="AL44" s="231"/>
      <c r="AM44" s="231"/>
      <c r="AN44" s="231"/>
      <c r="AO44" s="231"/>
      <c r="AP44" s="231"/>
      <c r="AQ44" s="231"/>
      <c r="AR44" s="231"/>
      <c r="AS44" s="231"/>
      <c r="AT44" s="231"/>
      <c r="AU44" s="231"/>
      <c r="AV44" s="231"/>
      <c r="AW44" s="231"/>
      <c r="AX44" s="231"/>
      <c r="AY44" s="231"/>
      <c r="AZ44" s="379"/>
      <c r="BA44" s="379"/>
      <c r="BB44" s="379"/>
      <c r="BC44" s="379"/>
      <c r="BD44" s="379"/>
      <c r="BE44" s="379"/>
      <c r="BF44" s="379"/>
      <c r="BG44" s="379"/>
      <c r="BH44" s="379"/>
      <c r="BI44" s="379"/>
      <c r="BJ44" s="379"/>
      <c r="BK44" s="379"/>
      <c r="BL44" s="379"/>
      <c r="BM44" s="379"/>
      <c r="BN44" s="379"/>
      <c r="BO44" s="379"/>
      <c r="BP44" s="379"/>
      <c r="BQ44" s="379"/>
      <c r="BR44" s="379"/>
      <c r="BS44" s="379"/>
      <c r="BT44" s="379"/>
      <c r="BU44" s="379"/>
      <c r="BV44" s="379"/>
    </row>
    <row r="45" spans="1:74" ht="11.1" customHeight="1" x14ac:dyDescent="0.2">
      <c r="A45" s="98" t="s">
        <v>540</v>
      </c>
      <c r="B45" s="201" t="s">
        <v>58</v>
      </c>
      <c r="C45" s="214">
        <v>2.12</v>
      </c>
      <c r="D45" s="214">
        <v>2.11</v>
      </c>
      <c r="E45" s="214">
        <v>2.17</v>
      </c>
      <c r="F45" s="214">
        <v>2.16</v>
      </c>
      <c r="G45" s="214">
        <v>2.16</v>
      </c>
      <c r="H45" s="214">
        <v>2.1</v>
      </c>
      <c r="I45" s="214">
        <v>2.11</v>
      </c>
      <c r="J45" s="214">
        <v>2.11</v>
      </c>
      <c r="K45" s="214">
        <v>2.12</v>
      </c>
      <c r="L45" s="214">
        <v>2.0699999999999998</v>
      </c>
      <c r="M45" s="214">
        <v>2.08</v>
      </c>
      <c r="N45" s="214">
        <v>2.08</v>
      </c>
      <c r="O45" s="214">
        <v>2.09</v>
      </c>
      <c r="P45" s="214">
        <v>2.06</v>
      </c>
      <c r="Q45" s="214">
        <v>2.0699999999999998</v>
      </c>
      <c r="R45" s="214">
        <v>2.08</v>
      </c>
      <c r="S45" s="214">
        <v>2.09</v>
      </c>
      <c r="T45" s="214">
        <v>2.0699999999999998</v>
      </c>
      <c r="U45" s="214">
        <v>2.06</v>
      </c>
      <c r="V45" s="214">
        <v>2.0499999999999998</v>
      </c>
      <c r="W45" s="214">
        <v>2.02</v>
      </c>
      <c r="X45" s="214">
        <v>2.0299999999999998</v>
      </c>
      <c r="Y45" s="214">
        <v>2.04</v>
      </c>
      <c r="Z45" s="214">
        <v>2.04</v>
      </c>
      <c r="AA45" s="214">
        <v>2.06</v>
      </c>
      <c r="AB45" s="214">
        <v>2.0699999999999998</v>
      </c>
      <c r="AC45" s="214">
        <v>2.04</v>
      </c>
      <c r="AD45" s="214">
        <v>2.0699999999999998</v>
      </c>
      <c r="AE45" s="214">
        <v>2.04</v>
      </c>
      <c r="AF45" s="214">
        <v>2.04</v>
      </c>
      <c r="AG45" s="214">
        <v>2.0499999999999998</v>
      </c>
      <c r="AH45" s="214">
        <v>2.06</v>
      </c>
      <c r="AI45" s="214">
        <v>2.0499999999999998</v>
      </c>
      <c r="AJ45" s="214">
        <v>2.04</v>
      </c>
      <c r="AK45" s="214">
        <v>2.06</v>
      </c>
      <c r="AL45" s="214">
        <v>2.11</v>
      </c>
      <c r="AM45" s="214">
        <v>2.1</v>
      </c>
      <c r="AN45" s="214">
        <v>2.0699999999999998</v>
      </c>
      <c r="AO45" s="214">
        <v>2.08</v>
      </c>
      <c r="AP45" s="214">
        <v>2.0699999999999998</v>
      </c>
      <c r="AQ45" s="214">
        <v>2.06</v>
      </c>
      <c r="AR45" s="214">
        <v>2.0299999999999998</v>
      </c>
      <c r="AS45" s="214">
        <v>2.02</v>
      </c>
      <c r="AT45" s="214">
        <v>2</v>
      </c>
      <c r="AU45" s="214">
        <v>1.96</v>
      </c>
      <c r="AV45" s="214">
        <v>1.99</v>
      </c>
      <c r="AW45" s="214">
        <v>2.0844200000000002</v>
      </c>
      <c r="AX45" s="214">
        <v>2.0995919999999999</v>
      </c>
      <c r="AY45" s="214">
        <v>2.0914540000000001</v>
      </c>
      <c r="AZ45" s="380">
        <v>2.0915089999999998</v>
      </c>
      <c r="BA45" s="380">
        <v>2.0976490000000001</v>
      </c>
      <c r="BB45" s="380">
        <v>2.1082640000000001</v>
      </c>
      <c r="BC45" s="380">
        <v>2.0917590000000001</v>
      </c>
      <c r="BD45" s="380">
        <v>2.07592</v>
      </c>
      <c r="BE45" s="380">
        <v>2.074525</v>
      </c>
      <c r="BF45" s="380">
        <v>2.0790479999999998</v>
      </c>
      <c r="BG45" s="380">
        <v>2.0858469999999998</v>
      </c>
      <c r="BH45" s="380">
        <v>2.0756760000000001</v>
      </c>
      <c r="BI45" s="380">
        <v>2.077226</v>
      </c>
      <c r="BJ45" s="380">
        <v>2.0927639999999998</v>
      </c>
      <c r="BK45" s="380">
        <v>2.0827559999999998</v>
      </c>
      <c r="BL45" s="380">
        <v>2.0931799999999998</v>
      </c>
      <c r="BM45" s="380">
        <v>2.1056360000000001</v>
      </c>
      <c r="BN45" s="380">
        <v>2.1234989999999998</v>
      </c>
      <c r="BO45" s="380">
        <v>2.1092740000000001</v>
      </c>
      <c r="BP45" s="380">
        <v>2.0880299999999998</v>
      </c>
      <c r="BQ45" s="380">
        <v>2.0823969999999998</v>
      </c>
      <c r="BR45" s="380">
        <v>2.0850409999999999</v>
      </c>
      <c r="BS45" s="380">
        <v>2.0926619999999998</v>
      </c>
      <c r="BT45" s="380">
        <v>2.0839059999999998</v>
      </c>
      <c r="BU45" s="380">
        <v>2.086487</v>
      </c>
      <c r="BV45" s="380">
        <v>2.102214</v>
      </c>
    </row>
    <row r="46" spans="1:74" s="287" customFormat="1" ht="11.1" customHeight="1" x14ac:dyDescent="0.2">
      <c r="A46" s="93"/>
      <c r="B46" s="285"/>
      <c r="C46" s="286"/>
      <c r="D46" s="286"/>
      <c r="E46" s="286"/>
      <c r="F46" s="286"/>
      <c r="G46" s="286"/>
      <c r="H46" s="286"/>
      <c r="I46" s="286"/>
      <c r="J46" s="286"/>
      <c r="K46" s="286"/>
      <c r="L46" s="286"/>
      <c r="M46" s="286"/>
      <c r="N46" s="286"/>
      <c r="O46" s="286"/>
      <c r="P46" s="286"/>
      <c r="Q46" s="286"/>
      <c r="R46" s="286"/>
      <c r="S46" s="286"/>
      <c r="T46" s="286"/>
      <c r="U46" s="286"/>
      <c r="V46" s="286"/>
      <c r="W46" s="286"/>
      <c r="X46" s="286"/>
      <c r="Y46" s="286"/>
      <c r="Z46" s="286"/>
      <c r="AA46" s="286"/>
      <c r="AB46" s="286"/>
      <c r="AC46" s="286"/>
      <c r="AD46" s="286"/>
      <c r="AE46" s="286"/>
      <c r="AF46" s="286"/>
      <c r="AG46" s="286"/>
      <c r="AH46" s="286"/>
      <c r="AI46" s="286"/>
      <c r="AJ46" s="286"/>
      <c r="AK46" s="286"/>
      <c r="AL46" s="286"/>
      <c r="AM46" s="286"/>
      <c r="AN46" s="286"/>
      <c r="AO46" s="286"/>
      <c r="AP46" s="286"/>
      <c r="AQ46" s="286"/>
      <c r="AR46" s="286"/>
      <c r="AS46" s="286"/>
      <c r="AT46" s="286"/>
      <c r="AU46" s="286"/>
      <c r="AV46" s="286"/>
      <c r="AW46" s="286"/>
      <c r="AX46" s="286"/>
      <c r="AY46" s="381"/>
      <c r="AZ46" s="381"/>
      <c r="BA46" s="381"/>
      <c r="BB46" s="381"/>
      <c r="BC46" s="381"/>
      <c r="BD46" s="286"/>
      <c r="BE46" s="286"/>
      <c r="BF46" s="286"/>
      <c r="BG46" s="381"/>
      <c r="BH46" s="381"/>
      <c r="BI46" s="381"/>
      <c r="BJ46" s="381"/>
      <c r="BK46" s="381"/>
      <c r="BL46" s="381"/>
      <c r="BM46" s="381"/>
      <c r="BN46" s="381"/>
      <c r="BO46" s="381"/>
      <c r="BP46" s="381"/>
      <c r="BQ46" s="381"/>
      <c r="BR46" s="381"/>
      <c r="BS46" s="381"/>
      <c r="BT46" s="381"/>
      <c r="BU46" s="381"/>
      <c r="BV46" s="381"/>
    </row>
    <row r="47" spans="1:74" s="287" customFormat="1" ht="12" customHeight="1" x14ac:dyDescent="0.2">
      <c r="A47" s="93"/>
      <c r="B47" s="803" t="s">
        <v>834</v>
      </c>
      <c r="C47" s="800"/>
      <c r="D47" s="800"/>
      <c r="E47" s="800"/>
      <c r="F47" s="800"/>
      <c r="G47" s="800"/>
      <c r="H47" s="800"/>
      <c r="I47" s="800"/>
      <c r="J47" s="800"/>
      <c r="K47" s="800"/>
      <c r="L47" s="800"/>
      <c r="M47" s="800"/>
      <c r="N47" s="800"/>
      <c r="O47" s="800"/>
      <c r="P47" s="800"/>
      <c r="Q47" s="800"/>
      <c r="AY47" s="513"/>
      <c r="AZ47" s="513"/>
      <c r="BA47" s="513"/>
      <c r="BB47" s="513"/>
      <c r="BC47" s="513"/>
      <c r="BD47" s="657"/>
      <c r="BE47" s="657"/>
      <c r="BF47" s="657"/>
      <c r="BG47" s="513"/>
      <c r="BH47" s="513"/>
      <c r="BI47" s="513"/>
      <c r="BJ47" s="513"/>
    </row>
    <row r="48" spans="1:74" s="449" customFormat="1" ht="12" customHeight="1" x14ac:dyDescent="0.2">
      <c r="A48" s="448"/>
      <c r="B48" s="841" t="s">
        <v>898</v>
      </c>
      <c r="C48" s="790"/>
      <c r="D48" s="790"/>
      <c r="E48" s="790"/>
      <c r="F48" s="790"/>
      <c r="G48" s="790"/>
      <c r="H48" s="790"/>
      <c r="I48" s="790"/>
      <c r="J48" s="790"/>
      <c r="K48" s="790"/>
      <c r="L48" s="790"/>
      <c r="M48" s="790"/>
      <c r="N48" s="790"/>
      <c r="O48" s="790"/>
      <c r="P48" s="790"/>
      <c r="Q48" s="786"/>
      <c r="AY48" s="514"/>
      <c r="AZ48" s="514"/>
      <c r="BA48" s="514"/>
      <c r="BB48" s="514"/>
      <c r="BC48" s="514"/>
      <c r="BD48" s="658"/>
      <c r="BE48" s="658"/>
      <c r="BF48" s="658"/>
      <c r="BG48" s="514"/>
      <c r="BH48" s="514"/>
      <c r="BI48" s="514"/>
      <c r="BJ48" s="514"/>
    </row>
    <row r="49" spans="1:74" s="449" customFormat="1" ht="12" customHeight="1" x14ac:dyDescent="0.2">
      <c r="A49" s="448"/>
      <c r="B49" s="837" t="s">
        <v>899</v>
      </c>
      <c r="C49" s="790"/>
      <c r="D49" s="790"/>
      <c r="E49" s="790"/>
      <c r="F49" s="790"/>
      <c r="G49" s="790"/>
      <c r="H49" s="790"/>
      <c r="I49" s="790"/>
      <c r="J49" s="790"/>
      <c r="K49" s="790"/>
      <c r="L49" s="790"/>
      <c r="M49" s="790"/>
      <c r="N49" s="790"/>
      <c r="O49" s="790"/>
      <c r="P49" s="790"/>
      <c r="Q49" s="786"/>
      <c r="AY49" s="514"/>
      <c r="AZ49" s="514"/>
      <c r="BA49" s="514"/>
      <c r="BB49" s="514"/>
      <c r="BC49" s="514"/>
      <c r="BD49" s="658"/>
      <c r="BE49" s="658"/>
      <c r="BF49" s="658"/>
      <c r="BG49" s="514"/>
      <c r="BH49" s="514"/>
      <c r="BI49" s="514"/>
      <c r="BJ49" s="514"/>
    </row>
    <row r="50" spans="1:74" s="449" customFormat="1" ht="12" customHeight="1" x14ac:dyDescent="0.2">
      <c r="A50" s="448"/>
      <c r="B50" s="841" t="s">
        <v>900</v>
      </c>
      <c r="C50" s="790"/>
      <c r="D50" s="790"/>
      <c r="E50" s="790"/>
      <c r="F50" s="790"/>
      <c r="G50" s="790"/>
      <c r="H50" s="790"/>
      <c r="I50" s="790"/>
      <c r="J50" s="790"/>
      <c r="K50" s="790"/>
      <c r="L50" s="790"/>
      <c r="M50" s="790"/>
      <c r="N50" s="790"/>
      <c r="O50" s="790"/>
      <c r="P50" s="790"/>
      <c r="Q50" s="786"/>
      <c r="AY50" s="514"/>
      <c r="AZ50" s="514"/>
      <c r="BA50" s="514"/>
      <c r="BB50" s="514"/>
      <c r="BC50" s="514"/>
      <c r="BD50" s="658"/>
      <c r="BE50" s="658"/>
      <c r="BF50" s="658"/>
      <c r="BG50" s="514"/>
      <c r="BH50" s="514"/>
      <c r="BI50" s="514"/>
      <c r="BJ50" s="514"/>
    </row>
    <row r="51" spans="1:74" s="449" customFormat="1" ht="12" customHeight="1" x14ac:dyDescent="0.2">
      <c r="A51" s="448"/>
      <c r="B51" s="841" t="s">
        <v>96</v>
      </c>
      <c r="C51" s="790"/>
      <c r="D51" s="790"/>
      <c r="E51" s="790"/>
      <c r="F51" s="790"/>
      <c r="G51" s="790"/>
      <c r="H51" s="790"/>
      <c r="I51" s="790"/>
      <c r="J51" s="790"/>
      <c r="K51" s="790"/>
      <c r="L51" s="790"/>
      <c r="M51" s="790"/>
      <c r="N51" s="790"/>
      <c r="O51" s="790"/>
      <c r="P51" s="790"/>
      <c r="Q51" s="786"/>
      <c r="AY51" s="514"/>
      <c r="AZ51" s="514"/>
      <c r="BA51" s="514"/>
      <c r="BB51" s="514"/>
      <c r="BC51" s="514"/>
      <c r="BD51" s="658"/>
      <c r="BE51" s="658"/>
      <c r="BF51" s="658"/>
      <c r="BG51" s="514"/>
      <c r="BH51" s="514"/>
      <c r="BI51" s="514"/>
      <c r="BJ51" s="514"/>
    </row>
    <row r="52" spans="1:74" s="449" customFormat="1" ht="12" customHeight="1" x14ac:dyDescent="0.2">
      <c r="A52" s="448"/>
      <c r="B52" s="789" t="s">
        <v>859</v>
      </c>
      <c r="C52" s="790"/>
      <c r="D52" s="790"/>
      <c r="E52" s="790"/>
      <c r="F52" s="790"/>
      <c r="G52" s="790"/>
      <c r="H52" s="790"/>
      <c r="I52" s="790"/>
      <c r="J52" s="790"/>
      <c r="K52" s="790"/>
      <c r="L52" s="790"/>
      <c r="M52" s="790"/>
      <c r="N52" s="790"/>
      <c r="O52" s="790"/>
      <c r="P52" s="790"/>
      <c r="Q52" s="786"/>
      <c r="AY52" s="514"/>
      <c r="AZ52" s="514"/>
      <c r="BA52" s="514"/>
      <c r="BB52" s="514"/>
      <c r="BC52" s="514"/>
      <c r="BD52" s="658"/>
      <c r="BE52" s="658"/>
      <c r="BF52" s="658"/>
      <c r="BG52" s="514"/>
      <c r="BH52" s="514"/>
      <c r="BI52" s="514"/>
      <c r="BJ52" s="514"/>
    </row>
    <row r="53" spans="1:74" s="449" customFormat="1" ht="22.35" customHeight="1" x14ac:dyDescent="0.2">
      <c r="A53" s="448"/>
      <c r="B53" s="789" t="s">
        <v>901</v>
      </c>
      <c r="C53" s="790"/>
      <c r="D53" s="790"/>
      <c r="E53" s="790"/>
      <c r="F53" s="790"/>
      <c r="G53" s="790"/>
      <c r="H53" s="790"/>
      <c r="I53" s="790"/>
      <c r="J53" s="790"/>
      <c r="K53" s="790"/>
      <c r="L53" s="790"/>
      <c r="M53" s="790"/>
      <c r="N53" s="790"/>
      <c r="O53" s="790"/>
      <c r="P53" s="790"/>
      <c r="Q53" s="786"/>
      <c r="AY53" s="514"/>
      <c r="AZ53" s="514"/>
      <c r="BA53" s="514"/>
      <c r="BB53" s="514"/>
      <c r="BC53" s="514"/>
      <c r="BD53" s="658"/>
      <c r="BE53" s="658"/>
      <c r="BF53" s="658"/>
      <c r="BG53" s="514"/>
      <c r="BH53" s="514"/>
      <c r="BI53" s="514"/>
      <c r="BJ53" s="514"/>
    </row>
    <row r="54" spans="1:74" s="449" customFormat="1" ht="12" customHeight="1" x14ac:dyDescent="0.2">
      <c r="A54" s="448"/>
      <c r="B54" s="784" t="s">
        <v>863</v>
      </c>
      <c r="C54" s="785"/>
      <c r="D54" s="785"/>
      <c r="E54" s="785"/>
      <c r="F54" s="785"/>
      <c r="G54" s="785"/>
      <c r="H54" s="785"/>
      <c r="I54" s="785"/>
      <c r="J54" s="785"/>
      <c r="K54" s="785"/>
      <c r="L54" s="785"/>
      <c r="M54" s="785"/>
      <c r="N54" s="785"/>
      <c r="O54" s="785"/>
      <c r="P54" s="785"/>
      <c r="Q54" s="786"/>
      <c r="AY54" s="514"/>
      <c r="AZ54" s="514"/>
      <c r="BA54" s="514"/>
      <c r="BB54" s="514"/>
      <c r="BC54" s="514"/>
      <c r="BD54" s="658"/>
      <c r="BE54" s="658"/>
      <c r="BF54" s="658"/>
      <c r="BG54" s="514"/>
      <c r="BH54" s="514"/>
      <c r="BI54" s="514"/>
      <c r="BJ54" s="514"/>
    </row>
    <row r="55" spans="1:74" s="450" customFormat="1" ht="12" customHeight="1" x14ac:dyDescent="0.2">
      <c r="A55" s="429"/>
      <c r="B55" s="806" t="s">
        <v>959</v>
      </c>
      <c r="C55" s="786"/>
      <c r="D55" s="786"/>
      <c r="E55" s="786"/>
      <c r="F55" s="786"/>
      <c r="G55" s="786"/>
      <c r="H55" s="786"/>
      <c r="I55" s="786"/>
      <c r="J55" s="786"/>
      <c r="K55" s="786"/>
      <c r="L55" s="786"/>
      <c r="M55" s="786"/>
      <c r="N55" s="786"/>
      <c r="O55" s="786"/>
      <c r="P55" s="786"/>
      <c r="Q55" s="786"/>
      <c r="AY55" s="515"/>
      <c r="AZ55" s="515"/>
      <c r="BA55" s="515"/>
      <c r="BB55" s="515"/>
      <c r="BC55" s="515"/>
      <c r="BD55" s="659"/>
      <c r="BE55" s="659"/>
      <c r="BF55" s="659"/>
      <c r="BG55" s="515"/>
      <c r="BH55" s="515"/>
      <c r="BI55" s="515"/>
      <c r="BJ55" s="515"/>
    </row>
    <row r="56" spans="1:74" x14ac:dyDescent="0.2">
      <c r="BK56" s="382"/>
      <c r="BL56" s="382"/>
      <c r="BM56" s="382"/>
      <c r="BN56" s="382"/>
      <c r="BO56" s="382"/>
      <c r="BP56" s="382"/>
      <c r="BQ56" s="382"/>
      <c r="BR56" s="382"/>
      <c r="BS56" s="382"/>
      <c r="BT56" s="382"/>
      <c r="BU56" s="382"/>
      <c r="BV56" s="382"/>
    </row>
    <row r="57" spans="1:74" x14ac:dyDescent="0.2">
      <c r="BK57" s="382"/>
      <c r="BL57" s="382"/>
      <c r="BM57" s="382"/>
      <c r="BN57" s="382"/>
      <c r="BO57" s="382"/>
      <c r="BP57" s="382"/>
      <c r="BQ57" s="382"/>
      <c r="BR57" s="382"/>
      <c r="BS57" s="382"/>
      <c r="BT57" s="382"/>
      <c r="BU57" s="382"/>
      <c r="BV57" s="382"/>
    </row>
    <row r="58" spans="1:74" x14ac:dyDescent="0.2">
      <c r="BK58" s="382"/>
      <c r="BL58" s="382"/>
      <c r="BM58" s="382"/>
      <c r="BN58" s="382"/>
      <c r="BO58" s="382"/>
      <c r="BP58" s="382"/>
      <c r="BQ58" s="382"/>
      <c r="BR58" s="382"/>
      <c r="BS58" s="382"/>
      <c r="BT58" s="382"/>
      <c r="BU58" s="382"/>
      <c r="BV58" s="382"/>
    </row>
    <row r="59" spans="1:74" x14ac:dyDescent="0.2">
      <c r="BK59" s="382"/>
      <c r="BL59" s="382"/>
      <c r="BM59" s="382"/>
      <c r="BN59" s="382"/>
      <c r="BO59" s="382"/>
      <c r="BP59" s="382"/>
      <c r="BQ59" s="382"/>
      <c r="BR59" s="382"/>
      <c r="BS59" s="382"/>
      <c r="BT59" s="382"/>
      <c r="BU59" s="382"/>
      <c r="BV59" s="382"/>
    </row>
    <row r="60" spans="1:74" x14ac:dyDescent="0.2">
      <c r="BK60" s="382"/>
      <c r="BL60" s="382"/>
      <c r="BM60" s="382"/>
      <c r="BN60" s="382"/>
      <c r="BO60" s="382"/>
      <c r="BP60" s="382"/>
      <c r="BQ60" s="382"/>
      <c r="BR60" s="382"/>
      <c r="BS60" s="382"/>
      <c r="BT60" s="382"/>
      <c r="BU60" s="382"/>
      <c r="BV60" s="382"/>
    </row>
    <row r="61" spans="1:74" x14ac:dyDescent="0.2">
      <c r="BK61" s="382"/>
      <c r="BL61" s="382"/>
      <c r="BM61" s="382"/>
      <c r="BN61" s="382"/>
      <c r="BO61" s="382"/>
      <c r="BP61" s="382"/>
      <c r="BQ61" s="382"/>
      <c r="BR61" s="382"/>
      <c r="BS61" s="382"/>
      <c r="BT61" s="382"/>
      <c r="BU61" s="382"/>
      <c r="BV61" s="382"/>
    </row>
    <row r="62" spans="1:74" x14ac:dyDescent="0.2">
      <c r="BK62" s="382"/>
      <c r="BL62" s="382"/>
      <c r="BM62" s="382"/>
      <c r="BN62" s="382"/>
      <c r="BO62" s="382"/>
      <c r="BP62" s="382"/>
      <c r="BQ62" s="382"/>
      <c r="BR62" s="382"/>
      <c r="BS62" s="382"/>
      <c r="BT62" s="382"/>
      <c r="BU62" s="382"/>
      <c r="BV62" s="382"/>
    </row>
    <row r="63" spans="1:74" x14ac:dyDescent="0.2">
      <c r="BK63" s="382"/>
      <c r="BL63" s="382"/>
      <c r="BM63" s="382"/>
      <c r="BN63" s="382"/>
      <c r="BO63" s="382"/>
      <c r="BP63" s="382"/>
      <c r="BQ63" s="382"/>
      <c r="BR63" s="382"/>
      <c r="BS63" s="382"/>
      <c r="BT63" s="382"/>
      <c r="BU63" s="382"/>
      <c r="BV63" s="382"/>
    </row>
    <row r="64" spans="1:74" x14ac:dyDescent="0.2">
      <c r="BK64" s="382"/>
      <c r="BL64" s="382"/>
      <c r="BM64" s="382"/>
      <c r="BN64" s="382"/>
      <c r="BO64" s="382"/>
      <c r="BP64" s="382"/>
      <c r="BQ64" s="382"/>
      <c r="BR64" s="382"/>
      <c r="BS64" s="382"/>
      <c r="BT64" s="382"/>
      <c r="BU64" s="382"/>
      <c r="BV64" s="382"/>
    </row>
    <row r="65" spans="63:74" x14ac:dyDescent="0.2">
      <c r="BK65" s="382"/>
      <c r="BL65" s="382"/>
      <c r="BM65" s="382"/>
      <c r="BN65" s="382"/>
      <c r="BO65" s="382"/>
      <c r="BP65" s="382"/>
      <c r="BQ65" s="382"/>
      <c r="BR65" s="382"/>
      <c r="BS65" s="382"/>
      <c r="BT65" s="382"/>
      <c r="BU65" s="382"/>
      <c r="BV65" s="382"/>
    </row>
    <row r="66" spans="63:74" x14ac:dyDescent="0.2">
      <c r="BK66" s="382"/>
      <c r="BL66" s="382"/>
      <c r="BM66" s="382"/>
      <c r="BN66" s="382"/>
      <c r="BO66" s="382"/>
      <c r="BP66" s="382"/>
      <c r="BQ66" s="382"/>
      <c r="BR66" s="382"/>
      <c r="BS66" s="382"/>
      <c r="BT66" s="382"/>
      <c r="BU66" s="382"/>
      <c r="BV66" s="382"/>
    </row>
    <row r="67" spans="63:74" x14ac:dyDescent="0.2">
      <c r="BK67" s="382"/>
      <c r="BL67" s="382"/>
      <c r="BM67" s="382"/>
      <c r="BN67" s="382"/>
      <c r="BO67" s="382"/>
      <c r="BP67" s="382"/>
      <c r="BQ67" s="382"/>
      <c r="BR67" s="382"/>
      <c r="BS67" s="382"/>
      <c r="BT67" s="382"/>
      <c r="BU67" s="382"/>
      <c r="BV67" s="382"/>
    </row>
    <row r="68" spans="63:74" x14ac:dyDescent="0.2">
      <c r="BK68" s="382"/>
      <c r="BL68" s="382"/>
      <c r="BM68" s="382"/>
      <c r="BN68" s="382"/>
      <c r="BO68" s="382"/>
      <c r="BP68" s="382"/>
      <c r="BQ68" s="382"/>
      <c r="BR68" s="382"/>
      <c r="BS68" s="382"/>
      <c r="BT68" s="382"/>
      <c r="BU68" s="382"/>
      <c r="BV68" s="382"/>
    </row>
    <row r="69" spans="63:74" x14ac:dyDescent="0.2">
      <c r="BK69" s="382"/>
      <c r="BL69" s="382"/>
      <c r="BM69" s="382"/>
      <c r="BN69" s="382"/>
      <c r="BO69" s="382"/>
      <c r="BP69" s="382"/>
      <c r="BQ69" s="382"/>
      <c r="BR69" s="382"/>
      <c r="BS69" s="382"/>
      <c r="BT69" s="382"/>
      <c r="BU69" s="382"/>
      <c r="BV69" s="382"/>
    </row>
    <row r="70" spans="63:74" x14ac:dyDescent="0.2">
      <c r="BK70" s="382"/>
      <c r="BL70" s="382"/>
      <c r="BM70" s="382"/>
      <c r="BN70" s="382"/>
      <c r="BO70" s="382"/>
      <c r="BP70" s="382"/>
      <c r="BQ70" s="382"/>
      <c r="BR70" s="382"/>
      <c r="BS70" s="382"/>
      <c r="BT70" s="382"/>
      <c r="BU70" s="382"/>
      <c r="BV70" s="382"/>
    </row>
    <row r="71" spans="63:74" x14ac:dyDescent="0.2">
      <c r="BK71" s="382"/>
      <c r="BL71" s="382"/>
      <c r="BM71" s="382"/>
      <c r="BN71" s="382"/>
      <c r="BO71" s="382"/>
      <c r="BP71" s="382"/>
      <c r="BQ71" s="382"/>
      <c r="BR71" s="382"/>
      <c r="BS71" s="382"/>
      <c r="BT71" s="382"/>
      <c r="BU71" s="382"/>
      <c r="BV71" s="382"/>
    </row>
    <row r="72" spans="63:74" x14ac:dyDescent="0.2">
      <c r="BK72" s="382"/>
      <c r="BL72" s="382"/>
      <c r="BM72" s="382"/>
      <c r="BN72" s="382"/>
      <c r="BO72" s="382"/>
      <c r="BP72" s="382"/>
      <c r="BQ72" s="382"/>
      <c r="BR72" s="382"/>
      <c r="BS72" s="382"/>
      <c r="BT72" s="382"/>
      <c r="BU72" s="382"/>
      <c r="BV72" s="382"/>
    </row>
    <row r="73" spans="63:74" x14ac:dyDescent="0.2">
      <c r="BK73" s="382"/>
      <c r="BL73" s="382"/>
      <c r="BM73" s="382"/>
      <c r="BN73" s="382"/>
      <c r="BO73" s="382"/>
      <c r="BP73" s="382"/>
      <c r="BQ73" s="382"/>
      <c r="BR73" s="382"/>
      <c r="BS73" s="382"/>
      <c r="BT73" s="382"/>
      <c r="BU73" s="382"/>
      <c r="BV73" s="382"/>
    </row>
    <row r="74" spans="63:74" x14ac:dyDescent="0.2">
      <c r="BK74" s="382"/>
      <c r="BL74" s="382"/>
      <c r="BM74" s="382"/>
      <c r="BN74" s="382"/>
      <c r="BO74" s="382"/>
      <c r="BP74" s="382"/>
      <c r="BQ74" s="382"/>
      <c r="BR74" s="382"/>
      <c r="BS74" s="382"/>
      <c r="BT74" s="382"/>
      <c r="BU74" s="382"/>
      <c r="BV74" s="382"/>
    </row>
    <row r="75" spans="63:74" x14ac:dyDescent="0.2">
      <c r="BK75" s="382"/>
      <c r="BL75" s="382"/>
      <c r="BM75" s="382"/>
      <c r="BN75" s="382"/>
      <c r="BO75" s="382"/>
      <c r="BP75" s="382"/>
      <c r="BQ75" s="382"/>
      <c r="BR75" s="382"/>
      <c r="BS75" s="382"/>
      <c r="BT75" s="382"/>
      <c r="BU75" s="382"/>
      <c r="BV75" s="382"/>
    </row>
    <row r="76" spans="63:74" x14ac:dyDescent="0.2">
      <c r="BK76" s="382"/>
      <c r="BL76" s="382"/>
      <c r="BM76" s="382"/>
      <c r="BN76" s="382"/>
      <c r="BO76" s="382"/>
      <c r="BP76" s="382"/>
      <c r="BQ76" s="382"/>
      <c r="BR76" s="382"/>
      <c r="BS76" s="382"/>
      <c r="BT76" s="382"/>
      <c r="BU76" s="382"/>
      <c r="BV76" s="382"/>
    </row>
    <row r="77" spans="63:74" x14ac:dyDescent="0.2">
      <c r="BK77" s="382"/>
      <c r="BL77" s="382"/>
      <c r="BM77" s="382"/>
      <c r="BN77" s="382"/>
      <c r="BO77" s="382"/>
      <c r="BP77" s="382"/>
      <c r="BQ77" s="382"/>
      <c r="BR77" s="382"/>
      <c r="BS77" s="382"/>
      <c r="BT77" s="382"/>
      <c r="BU77" s="382"/>
      <c r="BV77" s="382"/>
    </row>
    <row r="78" spans="63:74" x14ac:dyDescent="0.2">
      <c r="BK78" s="382"/>
      <c r="BL78" s="382"/>
      <c r="BM78" s="382"/>
      <c r="BN78" s="382"/>
      <c r="BO78" s="382"/>
      <c r="BP78" s="382"/>
      <c r="BQ78" s="382"/>
      <c r="BR78" s="382"/>
      <c r="BS78" s="382"/>
      <c r="BT78" s="382"/>
      <c r="BU78" s="382"/>
      <c r="BV78" s="382"/>
    </row>
    <row r="79" spans="63:74" x14ac:dyDescent="0.2">
      <c r="BK79" s="382"/>
      <c r="BL79" s="382"/>
      <c r="BM79" s="382"/>
      <c r="BN79" s="382"/>
      <c r="BO79" s="382"/>
      <c r="BP79" s="382"/>
      <c r="BQ79" s="382"/>
      <c r="BR79" s="382"/>
      <c r="BS79" s="382"/>
      <c r="BT79" s="382"/>
      <c r="BU79" s="382"/>
      <c r="BV79" s="382"/>
    </row>
    <row r="80" spans="63:74" x14ac:dyDescent="0.2">
      <c r="BK80" s="382"/>
      <c r="BL80" s="382"/>
      <c r="BM80" s="382"/>
      <c r="BN80" s="382"/>
      <c r="BO80" s="382"/>
      <c r="BP80" s="382"/>
      <c r="BQ80" s="382"/>
      <c r="BR80" s="382"/>
      <c r="BS80" s="382"/>
      <c r="BT80" s="382"/>
      <c r="BU80" s="382"/>
      <c r="BV80" s="382"/>
    </row>
    <row r="81" spans="63:74" x14ac:dyDescent="0.2">
      <c r="BK81" s="382"/>
      <c r="BL81" s="382"/>
      <c r="BM81" s="382"/>
      <c r="BN81" s="382"/>
      <c r="BO81" s="382"/>
      <c r="BP81" s="382"/>
      <c r="BQ81" s="382"/>
      <c r="BR81" s="382"/>
      <c r="BS81" s="382"/>
      <c r="BT81" s="382"/>
      <c r="BU81" s="382"/>
      <c r="BV81" s="382"/>
    </row>
    <row r="82" spans="63:74" x14ac:dyDescent="0.2">
      <c r="BK82" s="382"/>
      <c r="BL82" s="382"/>
      <c r="BM82" s="382"/>
      <c r="BN82" s="382"/>
      <c r="BO82" s="382"/>
      <c r="BP82" s="382"/>
      <c r="BQ82" s="382"/>
      <c r="BR82" s="382"/>
      <c r="BS82" s="382"/>
      <c r="BT82" s="382"/>
      <c r="BU82" s="382"/>
      <c r="BV82" s="382"/>
    </row>
    <row r="83" spans="63:74" x14ac:dyDescent="0.2">
      <c r="BK83" s="382"/>
      <c r="BL83" s="382"/>
      <c r="BM83" s="382"/>
      <c r="BN83" s="382"/>
      <c r="BO83" s="382"/>
      <c r="BP83" s="382"/>
      <c r="BQ83" s="382"/>
      <c r="BR83" s="382"/>
      <c r="BS83" s="382"/>
      <c r="BT83" s="382"/>
      <c r="BU83" s="382"/>
      <c r="BV83" s="382"/>
    </row>
    <row r="84" spans="63:74" x14ac:dyDescent="0.2">
      <c r="BK84" s="382"/>
      <c r="BL84" s="382"/>
      <c r="BM84" s="382"/>
      <c r="BN84" s="382"/>
      <c r="BO84" s="382"/>
      <c r="BP84" s="382"/>
      <c r="BQ84" s="382"/>
      <c r="BR84" s="382"/>
      <c r="BS84" s="382"/>
      <c r="BT84" s="382"/>
      <c r="BU84" s="382"/>
      <c r="BV84" s="382"/>
    </row>
    <row r="85" spans="63:74" x14ac:dyDescent="0.2">
      <c r="BK85" s="382"/>
      <c r="BL85" s="382"/>
      <c r="BM85" s="382"/>
      <c r="BN85" s="382"/>
      <c r="BO85" s="382"/>
      <c r="BP85" s="382"/>
      <c r="BQ85" s="382"/>
      <c r="BR85" s="382"/>
      <c r="BS85" s="382"/>
      <c r="BT85" s="382"/>
      <c r="BU85" s="382"/>
      <c r="BV85" s="382"/>
    </row>
    <row r="86" spans="63:74" x14ac:dyDescent="0.2">
      <c r="BK86" s="382"/>
      <c r="BL86" s="382"/>
      <c r="BM86" s="382"/>
      <c r="BN86" s="382"/>
      <c r="BO86" s="382"/>
      <c r="BP86" s="382"/>
      <c r="BQ86" s="382"/>
      <c r="BR86" s="382"/>
      <c r="BS86" s="382"/>
      <c r="BT86" s="382"/>
      <c r="BU86" s="382"/>
      <c r="BV86" s="382"/>
    </row>
    <row r="87" spans="63:74" x14ac:dyDescent="0.2">
      <c r="BK87" s="382"/>
      <c r="BL87" s="382"/>
      <c r="BM87" s="382"/>
      <c r="BN87" s="382"/>
      <c r="BO87" s="382"/>
      <c r="BP87" s="382"/>
      <c r="BQ87" s="382"/>
      <c r="BR87" s="382"/>
      <c r="BS87" s="382"/>
      <c r="BT87" s="382"/>
      <c r="BU87" s="382"/>
      <c r="BV87" s="382"/>
    </row>
    <row r="88" spans="63:74" x14ac:dyDescent="0.2">
      <c r="BK88" s="382"/>
      <c r="BL88" s="382"/>
      <c r="BM88" s="382"/>
      <c r="BN88" s="382"/>
      <c r="BO88" s="382"/>
      <c r="BP88" s="382"/>
      <c r="BQ88" s="382"/>
      <c r="BR88" s="382"/>
      <c r="BS88" s="382"/>
      <c r="BT88" s="382"/>
      <c r="BU88" s="382"/>
      <c r="BV88" s="382"/>
    </row>
    <row r="89" spans="63:74" x14ac:dyDescent="0.2">
      <c r="BK89" s="382"/>
      <c r="BL89" s="382"/>
      <c r="BM89" s="382"/>
      <c r="BN89" s="382"/>
      <c r="BO89" s="382"/>
      <c r="BP89" s="382"/>
      <c r="BQ89" s="382"/>
      <c r="BR89" s="382"/>
      <c r="BS89" s="382"/>
      <c r="BT89" s="382"/>
      <c r="BU89" s="382"/>
      <c r="BV89" s="382"/>
    </row>
    <row r="90" spans="63:74" x14ac:dyDescent="0.2">
      <c r="BK90" s="382"/>
      <c r="BL90" s="382"/>
      <c r="BM90" s="382"/>
      <c r="BN90" s="382"/>
      <c r="BO90" s="382"/>
      <c r="BP90" s="382"/>
      <c r="BQ90" s="382"/>
      <c r="BR90" s="382"/>
      <c r="BS90" s="382"/>
      <c r="BT90" s="382"/>
      <c r="BU90" s="382"/>
      <c r="BV90" s="382"/>
    </row>
    <row r="91" spans="63:74" x14ac:dyDescent="0.2">
      <c r="BK91" s="382"/>
      <c r="BL91" s="382"/>
      <c r="BM91" s="382"/>
      <c r="BN91" s="382"/>
      <c r="BO91" s="382"/>
      <c r="BP91" s="382"/>
      <c r="BQ91" s="382"/>
      <c r="BR91" s="382"/>
      <c r="BS91" s="382"/>
      <c r="BT91" s="382"/>
      <c r="BU91" s="382"/>
      <c r="BV91" s="382"/>
    </row>
    <row r="92" spans="63:74" x14ac:dyDescent="0.2">
      <c r="BK92" s="382"/>
      <c r="BL92" s="382"/>
      <c r="BM92" s="382"/>
      <c r="BN92" s="382"/>
      <c r="BO92" s="382"/>
      <c r="BP92" s="382"/>
      <c r="BQ92" s="382"/>
      <c r="BR92" s="382"/>
      <c r="BS92" s="382"/>
      <c r="BT92" s="382"/>
      <c r="BU92" s="382"/>
      <c r="BV92" s="382"/>
    </row>
    <row r="93" spans="63:74" x14ac:dyDescent="0.2">
      <c r="BK93" s="382"/>
      <c r="BL93" s="382"/>
      <c r="BM93" s="382"/>
      <c r="BN93" s="382"/>
      <c r="BO93" s="382"/>
      <c r="BP93" s="382"/>
      <c r="BQ93" s="382"/>
      <c r="BR93" s="382"/>
      <c r="BS93" s="382"/>
      <c r="BT93" s="382"/>
      <c r="BU93" s="382"/>
      <c r="BV93" s="382"/>
    </row>
    <row r="94" spans="63:74" x14ac:dyDescent="0.2">
      <c r="BK94" s="382"/>
      <c r="BL94" s="382"/>
      <c r="BM94" s="382"/>
      <c r="BN94" s="382"/>
      <c r="BO94" s="382"/>
      <c r="BP94" s="382"/>
      <c r="BQ94" s="382"/>
      <c r="BR94" s="382"/>
      <c r="BS94" s="382"/>
      <c r="BT94" s="382"/>
      <c r="BU94" s="382"/>
      <c r="BV94" s="382"/>
    </row>
    <row r="95" spans="63:74" x14ac:dyDescent="0.2">
      <c r="BK95" s="382"/>
      <c r="BL95" s="382"/>
      <c r="BM95" s="382"/>
      <c r="BN95" s="382"/>
      <c r="BO95" s="382"/>
      <c r="BP95" s="382"/>
      <c r="BQ95" s="382"/>
      <c r="BR95" s="382"/>
      <c r="BS95" s="382"/>
      <c r="BT95" s="382"/>
      <c r="BU95" s="382"/>
      <c r="BV95" s="382"/>
    </row>
    <row r="96" spans="63:74" x14ac:dyDescent="0.2">
      <c r="BK96" s="382"/>
      <c r="BL96" s="382"/>
      <c r="BM96" s="382"/>
      <c r="BN96" s="382"/>
      <c r="BO96" s="382"/>
      <c r="BP96" s="382"/>
      <c r="BQ96" s="382"/>
      <c r="BR96" s="382"/>
      <c r="BS96" s="382"/>
      <c r="BT96" s="382"/>
      <c r="BU96" s="382"/>
      <c r="BV96" s="382"/>
    </row>
    <row r="97" spans="63:74" x14ac:dyDescent="0.2">
      <c r="BK97" s="382"/>
      <c r="BL97" s="382"/>
      <c r="BM97" s="382"/>
      <c r="BN97" s="382"/>
      <c r="BO97" s="382"/>
      <c r="BP97" s="382"/>
      <c r="BQ97" s="382"/>
      <c r="BR97" s="382"/>
      <c r="BS97" s="382"/>
      <c r="BT97" s="382"/>
      <c r="BU97" s="382"/>
      <c r="BV97" s="382"/>
    </row>
    <row r="98" spans="63:74" x14ac:dyDescent="0.2">
      <c r="BK98" s="382"/>
      <c r="BL98" s="382"/>
      <c r="BM98" s="382"/>
      <c r="BN98" s="382"/>
      <c r="BO98" s="382"/>
      <c r="BP98" s="382"/>
      <c r="BQ98" s="382"/>
      <c r="BR98" s="382"/>
      <c r="BS98" s="382"/>
      <c r="BT98" s="382"/>
      <c r="BU98" s="382"/>
      <c r="BV98" s="382"/>
    </row>
    <row r="99" spans="63:74" x14ac:dyDescent="0.2">
      <c r="BK99" s="382"/>
      <c r="BL99" s="382"/>
      <c r="BM99" s="382"/>
      <c r="BN99" s="382"/>
      <c r="BO99" s="382"/>
      <c r="BP99" s="382"/>
      <c r="BQ99" s="382"/>
      <c r="BR99" s="382"/>
      <c r="BS99" s="382"/>
      <c r="BT99" s="382"/>
      <c r="BU99" s="382"/>
      <c r="BV99" s="382"/>
    </row>
    <row r="100" spans="63:74" x14ac:dyDescent="0.2">
      <c r="BK100" s="382"/>
      <c r="BL100" s="382"/>
      <c r="BM100" s="382"/>
      <c r="BN100" s="382"/>
      <c r="BO100" s="382"/>
      <c r="BP100" s="382"/>
      <c r="BQ100" s="382"/>
      <c r="BR100" s="382"/>
      <c r="BS100" s="382"/>
      <c r="BT100" s="382"/>
      <c r="BU100" s="382"/>
      <c r="BV100" s="382"/>
    </row>
    <row r="101" spans="63:74" x14ac:dyDescent="0.2">
      <c r="BK101" s="382"/>
      <c r="BL101" s="382"/>
      <c r="BM101" s="382"/>
      <c r="BN101" s="382"/>
      <c r="BO101" s="382"/>
      <c r="BP101" s="382"/>
      <c r="BQ101" s="382"/>
      <c r="BR101" s="382"/>
      <c r="BS101" s="382"/>
      <c r="BT101" s="382"/>
      <c r="BU101" s="382"/>
      <c r="BV101" s="382"/>
    </row>
    <row r="102" spans="63:74" x14ac:dyDescent="0.2">
      <c r="BK102" s="382"/>
      <c r="BL102" s="382"/>
      <c r="BM102" s="382"/>
      <c r="BN102" s="382"/>
      <c r="BO102" s="382"/>
      <c r="BP102" s="382"/>
      <c r="BQ102" s="382"/>
      <c r="BR102" s="382"/>
      <c r="BS102" s="382"/>
      <c r="BT102" s="382"/>
      <c r="BU102" s="382"/>
      <c r="BV102" s="382"/>
    </row>
    <row r="103" spans="63:74" x14ac:dyDescent="0.2">
      <c r="BK103" s="382"/>
      <c r="BL103" s="382"/>
      <c r="BM103" s="382"/>
      <c r="BN103" s="382"/>
      <c r="BO103" s="382"/>
      <c r="BP103" s="382"/>
      <c r="BQ103" s="382"/>
      <c r="BR103" s="382"/>
      <c r="BS103" s="382"/>
      <c r="BT103" s="382"/>
      <c r="BU103" s="382"/>
      <c r="BV103" s="382"/>
    </row>
    <row r="104" spans="63:74" x14ac:dyDescent="0.2">
      <c r="BK104" s="382"/>
      <c r="BL104" s="382"/>
      <c r="BM104" s="382"/>
      <c r="BN104" s="382"/>
      <c r="BO104" s="382"/>
      <c r="BP104" s="382"/>
      <c r="BQ104" s="382"/>
      <c r="BR104" s="382"/>
      <c r="BS104" s="382"/>
      <c r="BT104" s="382"/>
      <c r="BU104" s="382"/>
      <c r="BV104" s="382"/>
    </row>
    <row r="105" spans="63:74" x14ac:dyDescent="0.2">
      <c r="BK105" s="382"/>
      <c r="BL105" s="382"/>
      <c r="BM105" s="382"/>
      <c r="BN105" s="382"/>
      <c r="BO105" s="382"/>
      <c r="BP105" s="382"/>
      <c r="BQ105" s="382"/>
      <c r="BR105" s="382"/>
      <c r="BS105" s="382"/>
      <c r="BT105" s="382"/>
      <c r="BU105" s="382"/>
      <c r="BV105" s="382"/>
    </row>
    <row r="106" spans="63:74" x14ac:dyDescent="0.2">
      <c r="BK106" s="382"/>
      <c r="BL106" s="382"/>
      <c r="BM106" s="382"/>
      <c r="BN106" s="382"/>
      <c r="BO106" s="382"/>
      <c r="BP106" s="382"/>
      <c r="BQ106" s="382"/>
      <c r="BR106" s="382"/>
      <c r="BS106" s="382"/>
      <c r="BT106" s="382"/>
      <c r="BU106" s="382"/>
      <c r="BV106" s="382"/>
    </row>
    <row r="107" spans="63:74" x14ac:dyDescent="0.2">
      <c r="BK107" s="382"/>
      <c r="BL107" s="382"/>
      <c r="BM107" s="382"/>
      <c r="BN107" s="382"/>
      <c r="BO107" s="382"/>
      <c r="BP107" s="382"/>
      <c r="BQ107" s="382"/>
      <c r="BR107" s="382"/>
      <c r="BS107" s="382"/>
      <c r="BT107" s="382"/>
      <c r="BU107" s="382"/>
      <c r="BV107" s="382"/>
    </row>
    <row r="108" spans="63:74" x14ac:dyDescent="0.2">
      <c r="BK108" s="382"/>
      <c r="BL108" s="382"/>
      <c r="BM108" s="382"/>
      <c r="BN108" s="382"/>
      <c r="BO108" s="382"/>
      <c r="BP108" s="382"/>
      <c r="BQ108" s="382"/>
      <c r="BR108" s="382"/>
      <c r="BS108" s="382"/>
      <c r="BT108" s="382"/>
      <c r="BU108" s="382"/>
      <c r="BV108" s="382"/>
    </row>
    <row r="109" spans="63:74" x14ac:dyDescent="0.2">
      <c r="BK109" s="382"/>
      <c r="BL109" s="382"/>
      <c r="BM109" s="382"/>
      <c r="BN109" s="382"/>
      <c r="BO109" s="382"/>
      <c r="BP109" s="382"/>
      <c r="BQ109" s="382"/>
      <c r="BR109" s="382"/>
      <c r="BS109" s="382"/>
      <c r="BT109" s="382"/>
      <c r="BU109" s="382"/>
      <c r="BV109" s="382"/>
    </row>
    <row r="110" spans="63:74" x14ac:dyDescent="0.2">
      <c r="BK110" s="382"/>
      <c r="BL110" s="382"/>
      <c r="BM110" s="382"/>
      <c r="BN110" s="382"/>
      <c r="BO110" s="382"/>
      <c r="BP110" s="382"/>
      <c r="BQ110" s="382"/>
      <c r="BR110" s="382"/>
      <c r="BS110" s="382"/>
      <c r="BT110" s="382"/>
      <c r="BU110" s="382"/>
      <c r="BV110" s="382"/>
    </row>
    <row r="111" spans="63:74" x14ac:dyDescent="0.2">
      <c r="BK111" s="382"/>
      <c r="BL111" s="382"/>
      <c r="BM111" s="382"/>
      <c r="BN111" s="382"/>
      <c r="BO111" s="382"/>
      <c r="BP111" s="382"/>
      <c r="BQ111" s="382"/>
      <c r="BR111" s="382"/>
      <c r="BS111" s="382"/>
      <c r="BT111" s="382"/>
      <c r="BU111" s="382"/>
      <c r="BV111" s="382"/>
    </row>
    <row r="112" spans="63:74" x14ac:dyDescent="0.2">
      <c r="BK112" s="382"/>
      <c r="BL112" s="382"/>
      <c r="BM112" s="382"/>
      <c r="BN112" s="382"/>
      <c r="BO112" s="382"/>
      <c r="BP112" s="382"/>
      <c r="BQ112" s="382"/>
      <c r="BR112" s="382"/>
      <c r="BS112" s="382"/>
      <c r="BT112" s="382"/>
      <c r="BU112" s="382"/>
      <c r="BV112" s="382"/>
    </row>
    <row r="113" spans="63:74" x14ac:dyDescent="0.2">
      <c r="BK113" s="382"/>
      <c r="BL113" s="382"/>
      <c r="BM113" s="382"/>
      <c r="BN113" s="382"/>
      <c r="BO113" s="382"/>
      <c r="BP113" s="382"/>
      <c r="BQ113" s="382"/>
      <c r="BR113" s="382"/>
      <c r="BS113" s="382"/>
      <c r="BT113" s="382"/>
      <c r="BU113" s="382"/>
      <c r="BV113" s="382"/>
    </row>
    <row r="114" spans="63:74" x14ac:dyDescent="0.2">
      <c r="BK114" s="382"/>
      <c r="BL114" s="382"/>
      <c r="BM114" s="382"/>
      <c r="BN114" s="382"/>
      <c r="BO114" s="382"/>
      <c r="BP114" s="382"/>
      <c r="BQ114" s="382"/>
      <c r="BR114" s="382"/>
      <c r="BS114" s="382"/>
      <c r="BT114" s="382"/>
      <c r="BU114" s="382"/>
      <c r="BV114" s="382"/>
    </row>
    <row r="115" spans="63:74" x14ac:dyDescent="0.2">
      <c r="BK115" s="382"/>
      <c r="BL115" s="382"/>
      <c r="BM115" s="382"/>
      <c r="BN115" s="382"/>
      <c r="BO115" s="382"/>
      <c r="BP115" s="382"/>
      <c r="BQ115" s="382"/>
      <c r="BR115" s="382"/>
      <c r="BS115" s="382"/>
      <c r="BT115" s="382"/>
      <c r="BU115" s="382"/>
      <c r="BV115" s="382"/>
    </row>
    <row r="116" spans="63:74" x14ac:dyDescent="0.2">
      <c r="BK116" s="382"/>
      <c r="BL116" s="382"/>
      <c r="BM116" s="382"/>
      <c r="BN116" s="382"/>
      <c r="BO116" s="382"/>
      <c r="BP116" s="382"/>
      <c r="BQ116" s="382"/>
      <c r="BR116" s="382"/>
      <c r="BS116" s="382"/>
      <c r="BT116" s="382"/>
      <c r="BU116" s="382"/>
      <c r="BV116" s="382"/>
    </row>
    <row r="117" spans="63:74" x14ac:dyDescent="0.2">
      <c r="BK117" s="382"/>
      <c r="BL117" s="382"/>
      <c r="BM117" s="382"/>
      <c r="BN117" s="382"/>
      <c r="BO117" s="382"/>
      <c r="BP117" s="382"/>
      <c r="BQ117" s="382"/>
      <c r="BR117" s="382"/>
      <c r="BS117" s="382"/>
      <c r="BT117" s="382"/>
      <c r="BU117" s="382"/>
      <c r="BV117" s="382"/>
    </row>
    <row r="118" spans="63:74" x14ac:dyDescent="0.2">
      <c r="BK118" s="382"/>
      <c r="BL118" s="382"/>
      <c r="BM118" s="382"/>
      <c r="BN118" s="382"/>
      <c r="BO118" s="382"/>
      <c r="BP118" s="382"/>
      <c r="BQ118" s="382"/>
      <c r="BR118" s="382"/>
      <c r="BS118" s="382"/>
      <c r="BT118" s="382"/>
      <c r="BU118" s="382"/>
      <c r="BV118" s="382"/>
    </row>
    <row r="119" spans="63:74" x14ac:dyDescent="0.2">
      <c r="BK119" s="382"/>
      <c r="BL119" s="382"/>
      <c r="BM119" s="382"/>
      <c r="BN119" s="382"/>
      <c r="BO119" s="382"/>
      <c r="BP119" s="382"/>
      <c r="BQ119" s="382"/>
      <c r="BR119" s="382"/>
      <c r="BS119" s="382"/>
      <c r="BT119" s="382"/>
      <c r="BU119" s="382"/>
      <c r="BV119" s="382"/>
    </row>
    <row r="120" spans="63:74" x14ac:dyDescent="0.2">
      <c r="BK120" s="382"/>
      <c r="BL120" s="382"/>
      <c r="BM120" s="382"/>
      <c r="BN120" s="382"/>
      <c r="BO120" s="382"/>
      <c r="BP120" s="382"/>
      <c r="BQ120" s="382"/>
      <c r="BR120" s="382"/>
      <c r="BS120" s="382"/>
      <c r="BT120" s="382"/>
      <c r="BU120" s="382"/>
      <c r="BV120" s="382"/>
    </row>
    <row r="121" spans="63:74" x14ac:dyDescent="0.2">
      <c r="BK121" s="382"/>
      <c r="BL121" s="382"/>
      <c r="BM121" s="382"/>
      <c r="BN121" s="382"/>
      <c r="BO121" s="382"/>
      <c r="BP121" s="382"/>
      <c r="BQ121" s="382"/>
      <c r="BR121" s="382"/>
      <c r="BS121" s="382"/>
      <c r="BT121" s="382"/>
      <c r="BU121" s="382"/>
      <c r="BV121" s="382"/>
    </row>
    <row r="122" spans="63:74" x14ac:dyDescent="0.2">
      <c r="BK122" s="382"/>
      <c r="BL122" s="382"/>
      <c r="BM122" s="382"/>
      <c r="BN122" s="382"/>
      <c r="BO122" s="382"/>
      <c r="BP122" s="382"/>
      <c r="BQ122" s="382"/>
      <c r="BR122" s="382"/>
      <c r="BS122" s="382"/>
      <c r="BT122" s="382"/>
      <c r="BU122" s="382"/>
      <c r="BV122" s="382"/>
    </row>
    <row r="123" spans="63:74" x14ac:dyDescent="0.2">
      <c r="BK123" s="382"/>
      <c r="BL123" s="382"/>
      <c r="BM123" s="382"/>
      <c r="BN123" s="382"/>
      <c r="BO123" s="382"/>
      <c r="BP123" s="382"/>
      <c r="BQ123" s="382"/>
      <c r="BR123" s="382"/>
      <c r="BS123" s="382"/>
      <c r="BT123" s="382"/>
      <c r="BU123" s="382"/>
      <c r="BV123" s="382"/>
    </row>
    <row r="124" spans="63:74" x14ac:dyDescent="0.2">
      <c r="BK124" s="382"/>
      <c r="BL124" s="382"/>
      <c r="BM124" s="382"/>
      <c r="BN124" s="382"/>
      <c r="BO124" s="382"/>
      <c r="BP124" s="382"/>
      <c r="BQ124" s="382"/>
      <c r="BR124" s="382"/>
      <c r="BS124" s="382"/>
      <c r="BT124" s="382"/>
      <c r="BU124" s="382"/>
      <c r="BV124" s="382"/>
    </row>
    <row r="125" spans="63:74" x14ac:dyDescent="0.2">
      <c r="BK125" s="382"/>
      <c r="BL125" s="382"/>
      <c r="BM125" s="382"/>
      <c r="BN125" s="382"/>
      <c r="BO125" s="382"/>
      <c r="BP125" s="382"/>
      <c r="BQ125" s="382"/>
      <c r="BR125" s="382"/>
      <c r="BS125" s="382"/>
      <c r="BT125" s="382"/>
      <c r="BU125" s="382"/>
      <c r="BV125" s="382"/>
    </row>
    <row r="126" spans="63:74" x14ac:dyDescent="0.2">
      <c r="BK126" s="382"/>
      <c r="BL126" s="382"/>
      <c r="BM126" s="382"/>
      <c r="BN126" s="382"/>
      <c r="BO126" s="382"/>
      <c r="BP126" s="382"/>
      <c r="BQ126" s="382"/>
      <c r="BR126" s="382"/>
      <c r="BS126" s="382"/>
      <c r="BT126" s="382"/>
      <c r="BU126" s="382"/>
      <c r="BV126" s="382"/>
    </row>
    <row r="127" spans="63:74" x14ac:dyDescent="0.2">
      <c r="BK127" s="382"/>
      <c r="BL127" s="382"/>
      <c r="BM127" s="382"/>
      <c r="BN127" s="382"/>
      <c r="BO127" s="382"/>
      <c r="BP127" s="382"/>
      <c r="BQ127" s="382"/>
      <c r="BR127" s="382"/>
      <c r="BS127" s="382"/>
      <c r="BT127" s="382"/>
      <c r="BU127" s="382"/>
      <c r="BV127" s="382"/>
    </row>
    <row r="128" spans="63:74" x14ac:dyDescent="0.2">
      <c r="BK128" s="382"/>
      <c r="BL128" s="382"/>
      <c r="BM128" s="382"/>
      <c r="BN128" s="382"/>
      <c r="BO128" s="382"/>
      <c r="BP128" s="382"/>
      <c r="BQ128" s="382"/>
      <c r="BR128" s="382"/>
      <c r="BS128" s="382"/>
      <c r="BT128" s="382"/>
      <c r="BU128" s="382"/>
      <c r="BV128" s="382"/>
    </row>
    <row r="129" spans="63:74" x14ac:dyDescent="0.2">
      <c r="BK129" s="382"/>
      <c r="BL129" s="382"/>
      <c r="BM129" s="382"/>
      <c r="BN129" s="382"/>
      <c r="BO129" s="382"/>
      <c r="BP129" s="382"/>
      <c r="BQ129" s="382"/>
      <c r="BR129" s="382"/>
      <c r="BS129" s="382"/>
      <c r="BT129" s="382"/>
      <c r="BU129" s="382"/>
      <c r="BV129" s="382"/>
    </row>
    <row r="130" spans="63:74" x14ac:dyDescent="0.2">
      <c r="BK130" s="382"/>
      <c r="BL130" s="382"/>
      <c r="BM130" s="382"/>
      <c r="BN130" s="382"/>
      <c r="BO130" s="382"/>
      <c r="BP130" s="382"/>
      <c r="BQ130" s="382"/>
      <c r="BR130" s="382"/>
      <c r="BS130" s="382"/>
      <c r="BT130" s="382"/>
      <c r="BU130" s="382"/>
      <c r="BV130" s="382"/>
    </row>
    <row r="131" spans="63:74" x14ac:dyDescent="0.2">
      <c r="BK131" s="382"/>
      <c r="BL131" s="382"/>
      <c r="BM131" s="382"/>
      <c r="BN131" s="382"/>
      <c r="BO131" s="382"/>
      <c r="BP131" s="382"/>
      <c r="BQ131" s="382"/>
      <c r="BR131" s="382"/>
      <c r="BS131" s="382"/>
      <c r="BT131" s="382"/>
      <c r="BU131" s="382"/>
      <c r="BV131" s="382"/>
    </row>
    <row r="132" spans="63:74" x14ac:dyDescent="0.2">
      <c r="BK132" s="382"/>
      <c r="BL132" s="382"/>
      <c r="BM132" s="382"/>
      <c r="BN132" s="382"/>
      <c r="BO132" s="382"/>
      <c r="BP132" s="382"/>
      <c r="BQ132" s="382"/>
      <c r="BR132" s="382"/>
      <c r="BS132" s="382"/>
      <c r="BT132" s="382"/>
      <c r="BU132" s="382"/>
      <c r="BV132" s="382"/>
    </row>
    <row r="133" spans="63:74" x14ac:dyDescent="0.2">
      <c r="BK133" s="382"/>
      <c r="BL133" s="382"/>
      <c r="BM133" s="382"/>
      <c r="BN133" s="382"/>
      <c r="BO133" s="382"/>
      <c r="BP133" s="382"/>
      <c r="BQ133" s="382"/>
      <c r="BR133" s="382"/>
      <c r="BS133" s="382"/>
      <c r="BT133" s="382"/>
      <c r="BU133" s="382"/>
      <c r="BV133" s="382"/>
    </row>
    <row r="134" spans="63:74" x14ac:dyDescent="0.2">
      <c r="BK134" s="382"/>
      <c r="BL134" s="382"/>
      <c r="BM134" s="382"/>
      <c r="BN134" s="382"/>
      <c r="BO134" s="382"/>
      <c r="BP134" s="382"/>
      <c r="BQ134" s="382"/>
      <c r="BR134" s="382"/>
      <c r="BS134" s="382"/>
      <c r="BT134" s="382"/>
      <c r="BU134" s="382"/>
      <c r="BV134" s="382"/>
    </row>
    <row r="135" spans="63:74" x14ac:dyDescent="0.2">
      <c r="BK135" s="382"/>
      <c r="BL135" s="382"/>
      <c r="BM135" s="382"/>
      <c r="BN135" s="382"/>
      <c r="BO135" s="382"/>
      <c r="BP135" s="382"/>
      <c r="BQ135" s="382"/>
      <c r="BR135" s="382"/>
      <c r="BS135" s="382"/>
      <c r="BT135" s="382"/>
      <c r="BU135" s="382"/>
      <c r="BV135" s="382"/>
    </row>
    <row r="136" spans="63:74" x14ac:dyDescent="0.2">
      <c r="BK136" s="382"/>
      <c r="BL136" s="382"/>
      <c r="BM136" s="382"/>
      <c r="BN136" s="382"/>
      <c r="BO136" s="382"/>
      <c r="BP136" s="382"/>
      <c r="BQ136" s="382"/>
      <c r="BR136" s="382"/>
      <c r="BS136" s="382"/>
      <c r="BT136" s="382"/>
      <c r="BU136" s="382"/>
      <c r="BV136" s="382"/>
    </row>
    <row r="137" spans="63:74" x14ac:dyDescent="0.2">
      <c r="BK137" s="382"/>
      <c r="BL137" s="382"/>
      <c r="BM137" s="382"/>
      <c r="BN137" s="382"/>
      <c r="BO137" s="382"/>
      <c r="BP137" s="382"/>
      <c r="BQ137" s="382"/>
      <c r="BR137" s="382"/>
      <c r="BS137" s="382"/>
      <c r="BT137" s="382"/>
      <c r="BU137" s="382"/>
      <c r="BV137" s="382"/>
    </row>
    <row r="138" spans="63:74" x14ac:dyDescent="0.2">
      <c r="BK138" s="382"/>
      <c r="BL138" s="382"/>
      <c r="BM138" s="382"/>
      <c r="BN138" s="382"/>
      <c r="BO138" s="382"/>
      <c r="BP138" s="382"/>
      <c r="BQ138" s="382"/>
      <c r="BR138" s="382"/>
      <c r="BS138" s="382"/>
      <c r="BT138" s="382"/>
      <c r="BU138" s="382"/>
      <c r="BV138" s="382"/>
    </row>
    <row r="139" spans="63:74" x14ac:dyDescent="0.2">
      <c r="BK139" s="382"/>
      <c r="BL139" s="382"/>
      <c r="BM139" s="382"/>
      <c r="BN139" s="382"/>
      <c r="BO139" s="382"/>
      <c r="BP139" s="382"/>
      <c r="BQ139" s="382"/>
      <c r="BR139" s="382"/>
      <c r="BS139" s="382"/>
      <c r="BT139" s="382"/>
      <c r="BU139" s="382"/>
      <c r="BV139" s="382"/>
    </row>
    <row r="140" spans="63:74" x14ac:dyDescent="0.2">
      <c r="BK140" s="382"/>
      <c r="BL140" s="382"/>
      <c r="BM140" s="382"/>
      <c r="BN140" s="382"/>
      <c r="BO140" s="382"/>
      <c r="BP140" s="382"/>
      <c r="BQ140" s="382"/>
      <c r="BR140" s="382"/>
      <c r="BS140" s="382"/>
      <c r="BT140" s="382"/>
      <c r="BU140" s="382"/>
      <c r="BV140" s="382"/>
    </row>
    <row r="141" spans="63:74" x14ac:dyDescent="0.2">
      <c r="BK141" s="382"/>
      <c r="BL141" s="382"/>
      <c r="BM141" s="382"/>
      <c r="BN141" s="382"/>
      <c r="BO141" s="382"/>
      <c r="BP141" s="382"/>
      <c r="BQ141" s="382"/>
      <c r="BR141" s="382"/>
      <c r="BS141" s="382"/>
      <c r="BT141" s="382"/>
      <c r="BU141" s="382"/>
      <c r="BV141" s="382"/>
    </row>
    <row r="142" spans="63:74" x14ac:dyDescent="0.2">
      <c r="BK142" s="382"/>
      <c r="BL142" s="382"/>
      <c r="BM142" s="382"/>
      <c r="BN142" s="382"/>
      <c r="BO142" s="382"/>
      <c r="BP142" s="382"/>
      <c r="BQ142" s="382"/>
      <c r="BR142" s="382"/>
      <c r="BS142" s="382"/>
      <c r="BT142" s="382"/>
      <c r="BU142" s="382"/>
      <c r="BV142" s="382"/>
    </row>
    <row r="143" spans="63:74" x14ac:dyDescent="0.2">
      <c r="BK143" s="382"/>
      <c r="BL143" s="382"/>
      <c r="BM143" s="382"/>
      <c r="BN143" s="382"/>
      <c r="BO143" s="382"/>
      <c r="BP143" s="382"/>
      <c r="BQ143" s="382"/>
      <c r="BR143" s="382"/>
      <c r="BS143" s="382"/>
      <c r="BT143" s="382"/>
      <c r="BU143" s="382"/>
      <c r="BV143" s="382"/>
    </row>
  </sheetData>
  <mergeCells count="17">
    <mergeCell ref="AM3:AX3"/>
    <mergeCell ref="AY3:BJ3"/>
    <mergeCell ref="BK3:BV3"/>
    <mergeCell ref="B1:AL1"/>
    <mergeCell ref="C3:N3"/>
    <mergeCell ref="O3:Z3"/>
    <mergeCell ref="AA3:AL3"/>
    <mergeCell ref="B55:Q55"/>
    <mergeCell ref="B51:Q51"/>
    <mergeCell ref="B52:Q52"/>
    <mergeCell ref="B53:Q53"/>
    <mergeCell ref="A1:A2"/>
    <mergeCell ref="B47:Q47"/>
    <mergeCell ref="B48:Q48"/>
    <mergeCell ref="B49:Q49"/>
    <mergeCell ref="B50:Q50"/>
    <mergeCell ref="B54:Q54"/>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59"/>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D14" sqref="BD14"/>
    </sheetView>
  </sheetViews>
  <sheetFormatPr defaultColWidth="11" defaultRowHeight="11.25" x14ac:dyDescent="0.2"/>
  <cols>
    <col min="1" max="1" width="11.5703125" style="100" customWidth="1"/>
    <col min="2" max="2" width="26.85546875" style="100" customWidth="1"/>
    <col min="3" max="50" width="6.5703125" style="100" customWidth="1"/>
    <col min="51" max="55" width="6.5703125" style="374" customWidth="1"/>
    <col min="56" max="58" width="6.5703125" style="660" customWidth="1"/>
    <col min="59" max="62" width="6.5703125" style="374" customWidth="1"/>
    <col min="63" max="74" width="6.5703125" style="100" customWidth="1"/>
    <col min="75" max="16384" width="11" style="100"/>
  </cols>
  <sheetData>
    <row r="1" spans="1:74" ht="15.6" customHeight="1" x14ac:dyDescent="0.2">
      <c r="A1" s="792" t="s">
        <v>817</v>
      </c>
      <c r="B1" s="844" t="s">
        <v>831</v>
      </c>
      <c r="C1" s="800"/>
      <c r="D1" s="800"/>
      <c r="E1" s="800"/>
      <c r="F1" s="800"/>
      <c r="G1" s="800"/>
      <c r="H1" s="800"/>
      <c r="I1" s="800"/>
      <c r="J1" s="800"/>
      <c r="K1" s="800"/>
      <c r="L1" s="800"/>
      <c r="M1" s="800"/>
      <c r="N1" s="800"/>
      <c r="O1" s="800"/>
      <c r="P1" s="800"/>
      <c r="Q1" s="800"/>
      <c r="R1" s="800"/>
      <c r="S1" s="800"/>
      <c r="T1" s="800"/>
      <c r="U1" s="800"/>
      <c r="V1" s="800"/>
      <c r="W1" s="800"/>
      <c r="X1" s="800"/>
      <c r="Y1" s="800"/>
      <c r="Z1" s="800"/>
      <c r="AA1" s="800"/>
      <c r="AB1" s="800"/>
      <c r="AC1" s="800"/>
      <c r="AD1" s="800"/>
      <c r="AE1" s="800"/>
      <c r="AF1" s="800"/>
      <c r="AG1" s="800"/>
      <c r="AH1" s="800"/>
      <c r="AI1" s="800"/>
      <c r="AJ1" s="800"/>
      <c r="AK1" s="800"/>
      <c r="AL1" s="800"/>
      <c r="AM1" s="299"/>
    </row>
    <row r="2" spans="1:74" ht="14.1" customHeight="1" x14ac:dyDescent="0.2">
      <c r="A2" s="793"/>
      <c r="B2" s="532" t="str">
        <f>"U.S. Energy Information Administration  |  Short-Term Energy Outlook  - "&amp;Dates!D1</f>
        <v>U.S. Energy Information Administration  |  Short-Term Energy Outlook  - February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9"/>
    </row>
    <row r="3" spans="1:74" s="12" customFormat="1" ht="12.75" x14ac:dyDescent="0.2">
      <c r="A3" s="14"/>
      <c r="B3" s="15"/>
      <c r="C3" s="801">
        <f>Dates!D3</f>
        <v>2016</v>
      </c>
      <c r="D3" s="797"/>
      <c r="E3" s="797"/>
      <c r="F3" s="797"/>
      <c r="G3" s="797"/>
      <c r="H3" s="797"/>
      <c r="I3" s="797"/>
      <c r="J3" s="797"/>
      <c r="K3" s="797"/>
      <c r="L3" s="797"/>
      <c r="M3" s="797"/>
      <c r="N3" s="798"/>
      <c r="O3" s="801">
        <f>C3+1</f>
        <v>2017</v>
      </c>
      <c r="P3" s="802"/>
      <c r="Q3" s="802"/>
      <c r="R3" s="802"/>
      <c r="S3" s="802"/>
      <c r="T3" s="802"/>
      <c r="U3" s="802"/>
      <c r="V3" s="802"/>
      <c r="W3" s="802"/>
      <c r="X3" s="797"/>
      <c r="Y3" s="797"/>
      <c r="Z3" s="798"/>
      <c r="AA3" s="794">
        <f>O3+1</f>
        <v>2018</v>
      </c>
      <c r="AB3" s="797"/>
      <c r="AC3" s="797"/>
      <c r="AD3" s="797"/>
      <c r="AE3" s="797"/>
      <c r="AF3" s="797"/>
      <c r="AG3" s="797"/>
      <c r="AH3" s="797"/>
      <c r="AI3" s="797"/>
      <c r="AJ3" s="797"/>
      <c r="AK3" s="797"/>
      <c r="AL3" s="798"/>
      <c r="AM3" s="794">
        <f>AA3+1</f>
        <v>2019</v>
      </c>
      <c r="AN3" s="797"/>
      <c r="AO3" s="797"/>
      <c r="AP3" s="797"/>
      <c r="AQ3" s="797"/>
      <c r="AR3" s="797"/>
      <c r="AS3" s="797"/>
      <c r="AT3" s="797"/>
      <c r="AU3" s="797"/>
      <c r="AV3" s="797"/>
      <c r="AW3" s="797"/>
      <c r="AX3" s="798"/>
      <c r="AY3" s="794">
        <f>AM3+1</f>
        <v>2020</v>
      </c>
      <c r="AZ3" s="795"/>
      <c r="BA3" s="795"/>
      <c r="BB3" s="795"/>
      <c r="BC3" s="795"/>
      <c r="BD3" s="795"/>
      <c r="BE3" s="795"/>
      <c r="BF3" s="795"/>
      <c r="BG3" s="795"/>
      <c r="BH3" s="795"/>
      <c r="BI3" s="795"/>
      <c r="BJ3" s="796"/>
      <c r="BK3" s="794">
        <f>AY3+1</f>
        <v>2021</v>
      </c>
      <c r="BL3" s="797"/>
      <c r="BM3" s="797"/>
      <c r="BN3" s="797"/>
      <c r="BO3" s="797"/>
      <c r="BP3" s="797"/>
      <c r="BQ3" s="797"/>
      <c r="BR3" s="797"/>
      <c r="BS3" s="797"/>
      <c r="BT3" s="797"/>
      <c r="BU3" s="797"/>
      <c r="BV3" s="798"/>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101"/>
      <c r="B5" s="102" t="s">
        <v>1183</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0"/>
      <c r="AZ5" s="410"/>
      <c r="BA5" s="410"/>
      <c r="BB5" s="410"/>
      <c r="BC5" s="410"/>
      <c r="BD5" s="103"/>
      <c r="BE5" s="103"/>
      <c r="BF5" s="103"/>
      <c r="BG5" s="103"/>
      <c r="BH5" s="103"/>
      <c r="BI5" s="103"/>
      <c r="BJ5" s="410"/>
      <c r="BK5" s="410"/>
      <c r="BL5" s="410"/>
      <c r="BM5" s="410"/>
      <c r="BN5" s="410"/>
      <c r="BO5" s="410"/>
      <c r="BP5" s="410"/>
      <c r="BQ5" s="410"/>
      <c r="BR5" s="410"/>
      <c r="BS5" s="410"/>
      <c r="BT5" s="410"/>
      <c r="BU5" s="410"/>
      <c r="BV5" s="410"/>
    </row>
    <row r="6" spans="1:74" ht="11.1" customHeight="1" x14ac:dyDescent="0.2">
      <c r="A6" s="101" t="s">
        <v>1177</v>
      </c>
      <c r="B6" s="202" t="s">
        <v>466</v>
      </c>
      <c r="C6" s="273">
        <v>352.71906594000001</v>
      </c>
      <c r="D6" s="273">
        <v>313.68540066999998</v>
      </c>
      <c r="E6" s="273">
        <v>304.38958091000001</v>
      </c>
      <c r="F6" s="273">
        <v>292.89355019999999</v>
      </c>
      <c r="G6" s="273">
        <v>316.78445670000002</v>
      </c>
      <c r="H6" s="273">
        <v>367.78119572999998</v>
      </c>
      <c r="I6" s="273">
        <v>411.88694217</v>
      </c>
      <c r="J6" s="273">
        <v>409.70081176000002</v>
      </c>
      <c r="K6" s="273">
        <v>351.48446798999998</v>
      </c>
      <c r="L6" s="273">
        <v>312.94516379999999</v>
      </c>
      <c r="M6" s="273">
        <v>297.06177158999998</v>
      </c>
      <c r="N6" s="273">
        <v>345.34257681000003</v>
      </c>
      <c r="O6" s="273">
        <v>343.18996663000001</v>
      </c>
      <c r="P6" s="273">
        <v>289.65253611999998</v>
      </c>
      <c r="Q6" s="273">
        <v>317.93515955999999</v>
      </c>
      <c r="R6" s="273">
        <v>294.32495340000003</v>
      </c>
      <c r="S6" s="273">
        <v>322.51759103000001</v>
      </c>
      <c r="T6" s="273">
        <v>357.91642424999998</v>
      </c>
      <c r="U6" s="273">
        <v>404.38669913000001</v>
      </c>
      <c r="V6" s="273">
        <v>384.34245085999999</v>
      </c>
      <c r="W6" s="273">
        <v>335.86118312999997</v>
      </c>
      <c r="X6" s="273">
        <v>320.3762744</v>
      </c>
      <c r="Y6" s="273">
        <v>310.31542227</v>
      </c>
      <c r="Z6" s="273">
        <v>353.45186092</v>
      </c>
      <c r="AA6" s="273">
        <v>373.21229362999998</v>
      </c>
      <c r="AB6" s="273">
        <v>306.87860791999998</v>
      </c>
      <c r="AC6" s="273">
        <v>321.53034425999999</v>
      </c>
      <c r="AD6" s="273">
        <v>300.74348429999998</v>
      </c>
      <c r="AE6" s="273">
        <v>338.93613680999999</v>
      </c>
      <c r="AF6" s="273">
        <v>371.87049822</v>
      </c>
      <c r="AG6" s="273">
        <v>411.26518549999997</v>
      </c>
      <c r="AH6" s="273">
        <v>408.00439211999998</v>
      </c>
      <c r="AI6" s="273">
        <v>356.23912494000001</v>
      </c>
      <c r="AJ6" s="273">
        <v>324.91053887999999</v>
      </c>
      <c r="AK6" s="273">
        <v>322.34906883000002</v>
      </c>
      <c r="AL6" s="273">
        <v>338.45797931999999</v>
      </c>
      <c r="AM6" s="273">
        <v>357.74970962999998</v>
      </c>
      <c r="AN6" s="273">
        <v>313.65536241000001</v>
      </c>
      <c r="AO6" s="273">
        <v>323.73897618000001</v>
      </c>
      <c r="AP6" s="273">
        <v>294.58393520999999</v>
      </c>
      <c r="AQ6" s="273">
        <v>328.36666936</v>
      </c>
      <c r="AR6" s="273">
        <v>351.34290441000002</v>
      </c>
      <c r="AS6" s="273">
        <v>411.58382811000001</v>
      </c>
      <c r="AT6" s="273">
        <v>401.36318564999999</v>
      </c>
      <c r="AU6" s="273">
        <v>359.30060277000001</v>
      </c>
      <c r="AV6" s="273">
        <v>321.92181197999997</v>
      </c>
      <c r="AW6" s="273">
        <v>316.85524823999998</v>
      </c>
      <c r="AX6" s="273">
        <v>339.56259999999997</v>
      </c>
      <c r="AY6" s="273">
        <v>338.2251</v>
      </c>
      <c r="AZ6" s="334">
        <v>322.66180000000003</v>
      </c>
      <c r="BA6" s="334">
        <v>321.5301</v>
      </c>
      <c r="BB6" s="334">
        <v>292.66809999999998</v>
      </c>
      <c r="BC6" s="334">
        <v>328.26639999999998</v>
      </c>
      <c r="BD6" s="334">
        <v>354.04399999999998</v>
      </c>
      <c r="BE6" s="334">
        <v>407.70499999999998</v>
      </c>
      <c r="BF6" s="334">
        <v>397.56959999999998</v>
      </c>
      <c r="BG6" s="334">
        <v>335.80099999999999</v>
      </c>
      <c r="BH6" s="334">
        <v>317.30270000000002</v>
      </c>
      <c r="BI6" s="334">
        <v>302.68180000000001</v>
      </c>
      <c r="BJ6" s="334">
        <v>346.28210000000001</v>
      </c>
      <c r="BK6" s="334">
        <v>363.84859999999998</v>
      </c>
      <c r="BL6" s="334">
        <v>312.3304</v>
      </c>
      <c r="BM6" s="334">
        <v>322.01179999999999</v>
      </c>
      <c r="BN6" s="334">
        <v>292.96199999999999</v>
      </c>
      <c r="BO6" s="334">
        <v>328.93290000000002</v>
      </c>
      <c r="BP6" s="334">
        <v>354.85570000000001</v>
      </c>
      <c r="BQ6" s="334">
        <v>408.53859999999997</v>
      </c>
      <c r="BR6" s="334">
        <v>398.4033</v>
      </c>
      <c r="BS6" s="334">
        <v>336.57639999999998</v>
      </c>
      <c r="BT6" s="334">
        <v>318.09910000000002</v>
      </c>
      <c r="BU6" s="334">
        <v>303.43470000000002</v>
      </c>
      <c r="BV6" s="334">
        <v>347.40750000000003</v>
      </c>
    </row>
    <row r="7" spans="1:74" ht="11.1" customHeight="1" x14ac:dyDescent="0.2">
      <c r="A7" s="101" t="s">
        <v>1178</v>
      </c>
      <c r="B7" s="130" t="s">
        <v>1401</v>
      </c>
      <c r="C7" s="273">
        <v>339.20005320000001</v>
      </c>
      <c r="D7" s="273">
        <v>301.12160526999998</v>
      </c>
      <c r="E7" s="273">
        <v>291.26168795000001</v>
      </c>
      <c r="F7" s="273">
        <v>280.54750811999997</v>
      </c>
      <c r="G7" s="273">
        <v>303.87926582</v>
      </c>
      <c r="H7" s="273">
        <v>354.44498069999997</v>
      </c>
      <c r="I7" s="273">
        <v>397.63470692999999</v>
      </c>
      <c r="J7" s="273">
        <v>395.32849757999998</v>
      </c>
      <c r="K7" s="273">
        <v>338.25987989999999</v>
      </c>
      <c r="L7" s="273">
        <v>300.07336966000003</v>
      </c>
      <c r="M7" s="273">
        <v>284.28245021999999</v>
      </c>
      <c r="N7" s="273">
        <v>332.04439511999999</v>
      </c>
      <c r="O7" s="273">
        <v>329.75126311999998</v>
      </c>
      <c r="P7" s="273">
        <v>277.54804584999999</v>
      </c>
      <c r="Q7" s="273">
        <v>304.99628101000002</v>
      </c>
      <c r="R7" s="273">
        <v>281.89227134999999</v>
      </c>
      <c r="S7" s="273">
        <v>309.76233782000003</v>
      </c>
      <c r="T7" s="273">
        <v>344.61752369999999</v>
      </c>
      <c r="U7" s="273">
        <v>390.20383333000001</v>
      </c>
      <c r="V7" s="273">
        <v>370.38718593999999</v>
      </c>
      <c r="W7" s="273">
        <v>323.40031349999998</v>
      </c>
      <c r="X7" s="273">
        <v>307.76029616</v>
      </c>
      <c r="Y7" s="273">
        <v>297.58536959999998</v>
      </c>
      <c r="Z7" s="273">
        <v>339.54776067</v>
      </c>
      <c r="AA7" s="273">
        <v>359.43107200999998</v>
      </c>
      <c r="AB7" s="273">
        <v>294.61779844</v>
      </c>
      <c r="AC7" s="273">
        <v>308.73011622000001</v>
      </c>
      <c r="AD7" s="273">
        <v>288.49658213999999</v>
      </c>
      <c r="AE7" s="273">
        <v>325.89317331000001</v>
      </c>
      <c r="AF7" s="273">
        <v>358.50792419999999</v>
      </c>
      <c r="AG7" s="273">
        <v>396.82871870999998</v>
      </c>
      <c r="AH7" s="273">
        <v>393.47373255000002</v>
      </c>
      <c r="AI7" s="273">
        <v>342.89770499999997</v>
      </c>
      <c r="AJ7" s="273">
        <v>311.72833091000001</v>
      </c>
      <c r="AK7" s="273">
        <v>309.04301400000003</v>
      </c>
      <c r="AL7" s="273">
        <v>324.63872111000001</v>
      </c>
      <c r="AM7" s="273">
        <v>343.57231924000001</v>
      </c>
      <c r="AN7" s="273">
        <v>301.15225923999998</v>
      </c>
      <c r="AO7" s="273">
        <v>310.38760260999999</v>
      </c>
      <c r="AP7" s="273">
        <v>281.90446176</v>
      </c>
      <c r="AQ7" s="273">
        <v>315.41510232000002</v>
      </c>
      <c r="AR7" s="273">
        <v>338.2388661</v>
      </c>
      <c r="AS7" s="273">
        <v>397.27520334000002</v>
      </c>
      <c r="AT7" s="273">
        <v>387.02479169999998</v>
      </c>
      <c r="AU7" s="273">
        <v>345.86341590000001</v>
      </c>
      <c r="AV7" s="273">
        <v>308.65579237999998</v>
      </c>
      <c r="AW7" s="273">
        <v>303.04782948000002</v>
      </c>
      <c r="AX7" s="273">
        <v>325.0181</v>
      </c>
      <c r="AY7" s="273">
        <v>323.92649999999998</v>
      </c>
      <c r="AZ7" s="334">
        <v>309.29570000000001</v>
      </c>
      <c r="BA7" s="334">
        <v>307.4708</v>
      </c>
      <c r="BB7" s="334">
        <v>279.3168</v>
      </c>
      <c r="BC7" s="334">
        <v>314.58969999999999</v>
      </c>
      <c r="BD7" s="334">
        <v>340.2441</v>
      </c>
      <c r="BE7" s="334">
        <v>392.94290000000001</v>
      </c>
      <c r="BF7" s="334">
        <v>382.99529999999999</v>
      </c>
      <c r="BG7" s="334">
        <v>322.1592</v>
      </c>
      <c r="BH7" s="334">
        <v>303.82080000000002</v>
      </c>
      <c r="BI7" s="334">
        <v>289.0077</v>
      </c>
      <c r="BJ7" s="334">
        <v>331.58510000000001</v>
      </c>
      <c r="BK7" s="334">
        <v>349.22309999999999</v>
      </c>
      <c r="BL7" s="334">
        <v>299.1327</v>
      </c>
      <c r="BM7" s="334">
        <v>307.62619999999998</v>
      </c>
      <c r="BN7" s="334">
        <v>279.29660000000001</v>
      </c>
      <c r="BO7" s="334">
        <v>314.92450000000002</v>
      </c>
      <c r="BP7" s="334">
        <v>340.72840000000002</v>
      </c>
      <c r="BQ7" s="334">
        <v>393.43520000000001</v>
      </c>
      <c r="BR7" s="334">
        <v>383.4821</v>
      </c>
      <c r="BS7" s="334">
        <v>322.59550000000002</v>
      </c>
      <c r="BT7" s="334">
        <v>304.25689999999997</v>
      </c>
      <c r="BU7" s="334">
        <v>289.40350000000001</v>
      </c>
      <c r="BV7" s="334">
        <v>332.3322</v>
      </c>
    </row>
    <row r="8" spans="1:74" ht="11.1" customHeight="1" x14ac:dyDescent="0.2">
      <c r="A8" s="101" t="s">
        <v>1402</v>
      </c>
      <c r="B8" s="130" t="s">
        <v>1403</v>
      </c>
      <c r="C8" s="273">
        <v>12.496719163</v>
      </c>
      <c r="D8" s="273">
        <v>11.5966592</v>
      </c>
      <c r="E8" s="273">
        <v>12.116862833000001</v>
      </c>
      <c r="F8" s="273">
        <v>11.38551504</v>
      </c>
      <c r="G8" s="273">
        <v>11.886486643</v>
      </c>
      <c r="H8" s="273">
        <v>12.247643910000001</v>
      </c>
      <c r="I8" s="273">
        <v>12.989266879000001</v>
      </c>
      <c r="J8" s="273">
        <v>13.074737289</v>
      </c>
      <c r="K8" s="273">
        <v>12.11053482</v>
      </c>
      <c r="L8" s="273">
        <v>11.850716022</v>
      </c>
      <c r="M8" s="273">
        <v>11.85238434</v>
      </c>
      <c r="N8" s="273">
        <v>12.282707005000001</v>
      </c>
      <c r="O8" s="273">
        <v>12.341131279000001</v>
      </c>
      <c r="P8" s="273">
        <v>11.141729844</v>
      </c>
      <c r="Q8" s="273">
        <v>11.867903414000001</v>
      </c>
      <c r="R8" s="273">
        <v>11.45693277</v>
      </c>
      <c r="S8" s="273">
        <v>11.686435924</v>
      </c>
      <c r="T8" s="273">
        <v>12.163847730000001</v>
      </c>
      <c r="U8" s="273">
        <v>12.955934656</v>
      </c>
      <c r="V8" s="273">
        <v>12.753570965</v>
      </c>
      <c r="W8" s="273">
        <v>11.3535498</v>
      </c>
      <c r="X8" s="273">
        <v>11.537361481</v>
      </c>
      <c r="Y8" s="273">
        <v>11.71001598</v>
      </c>
      <c r="Z8" s="273">
        <v>12.789874755</v>
      </c>
      <c r="AA8" s="273">
        <v>12.667275831</v>
      </c>
      <c r="AB8" s="273">
        <v>11.265428888000001</v>
      </c>
      <c r="AC8" s="273">
        <v>11.742196926</v>
      </c>
      <c r="AD8" s="273">
        <v>11.25755406</v>
      </c>
      <c r="AE8" s="273">
        <v>11.966810557000001</v>
      </c>
      <c r="AF8" s="273">
        <v>12.19927395</v>
      </c>
      <c r="AG8" s="273">
        <v>13.138078162999999</v>
      </c>
      <c r="AH8" s="273">
        <v>13.212519548</v>
      </c>
      <c r="AI8" s="273">
        <v>12.18539124</v>
      </c>
      <c r="AJ8" s="273">
        <v>12.126956867000001</v>
      </c>
      <c r="AK8" s="273">
        <v>12.3127587</v>
      </c>
      <c r="AL8" s="273">
        <v>12.72413538</v>
      </c>
      <c r="AM8" s="273">
        <v>13.012935285999999</v>
      </c>
      <c r="AN8" s="273">
        <v>11.44194338</v>
      </c>
      <c r="AO8" s="273">
        <v>12.199185348</v>
      </c>
      <c r="AP8" s="273">
        <v>11.6392677</v>
      </c>
      <c r="AQ8" s="273">
        <v>11.872426655</v>
      </c>
      <c r="AR8" s="273">
        <v>12.00366603</v>
      </c>
      <c r="AS8" s="273">
        <v>13.067998695</v>
      </c>
      <c r="AT8" s="273">
        <v>13.076914201999999</v>
      </c>
      <c r="AU8" s="273">
        <v>12.302519820000001</v>
      </c>
      <c r="AV8" s="273">
        <v>12.168907865</v>
      </c>
      <c r="AW8" s="273">
        <v>12.710234893000001</v>
      </c>
      <c r="AX8" s="273">
        <v>13.378</v>
      </c>
      <c r="AY8" s="273">
        <v>13.13996</v>
      </c>
      <c r="AZ8" s="334">
        <v>12.293659999999999</v>
      </c>
      <c r="BA8" s="334">
        <v>12.935079999999999</v>
      </c>
      <c r="BB8" s="334">
        <v>12.305339999999999</v>
      </c>
      <c r="BC8" s="334">
        <v>12.59219</v>
      </c>
      <c r="BD8" s="334">
        <v>12.674989999999999</v>
      </c>
      <c r="BE8" s="334">
        <v>13.51117</v>
      </c>
      <c r="BF8" s="334">
        <v>13.34501</v>
      </c>
      <c r="BG8" s="334">
        <v>12.50938</v>
      </c>
      <c r="BH8" s="334">
        <v>12.392989999999999</v>
      </c>
      <c r="BI8" s="334">
        <v>12.619450000000001</v>
      </c>
      <c r="BJ8" s="334">
        <v>13.53106</v>
      </c>
      <c r="BK8" s="334">
        <v>13.46486</v>
      </c>
      <c r="BL8" s="334">
        <v>12.156420000000001</v>
      </c>
      <c r="BM8" s="334">
        <v>13.25023</v>
      </c>
      <c r="BN8" s="334">
        <v>12.603490000000001</v>
      </c>
      <c r="BO8" s="334">
        <v>12.90302</v>
      </c>
      <c r="BP8" s="334">
        <v>12.97813</v>
      </c>
      <c r="BQ8" s="334">
        <v>13.825010000000001</v>
      </c>
      <c r="BR8" s="334">
        <v>13.66216</v>
      </c>
      <c r="BS8" s="334">
        <v>12.817959999999999</v>
      </c>
      <c r="BT8" s="334">
        <v>12.72006</v>
      </c>
      <c r="BU8" s="334">
        <v>12.943160000000001</v>
      </c>
      <c r="BV8" s="334">
        <v>13.87384</v>
      </c>
    </row>
    <row r="9" spans="1:74" ht="11.1" customHeight="1" x14ac:dyDescent="0.2">
      <c r="A9" s="101" t="s">
        <v>1404</v>
      </c>
      <c r="B9" s="130" t="s">
        <v>1405</v>
      </c>
      <c r="C9" s="273">
        <v>1.0222935719999999</v>
      </c>
      <c r="D9" s="273">
        <v>0.967136196</v>
      </c>
      <c r="E9" s="273">
        <v>1.011030125</v>
      </c>
      <c r="F9" s="273">
        <v>0.96052704</v>
      </c>
      <c r="G9" s="273">
        <v>1.0187042369999999</v>
      </c>
      <c r="H9" s="273">
        <v>1.0885711199999999</v>
      </c>
      <c r="I9" s="273">
        <v>1.2629683650000001</v>
      </c>
      <c r="J9" s="273">
        <v>1.2975768889999999</v>
      </c>
      <c r="K9" s="273">
        <v>1.1140532700000001</v>
      </c>
      <c r="L9" s="273">
        <v>1.021078124</v>
      </c>
      <c r="M9" s="273">
        <v>0.92693703000000005</v>
      </c>
      <c r="N9" s="273">
        <v>1.0154746880000001</v>
      </c>
      <c r="O9" s="273">
        <v>1.097572236</v>
      </c>
      <c r="P9" s="273">
        <v>0.96276042799999995</v>
      </c>
      <c r="Q9" s="273">
        <v>1.0709751350000001</v>
      </c>
      <c r="R9" s="273">
        <v>0.97574928000000005</v>
      </c>
      <c r="S9" s="273">
        <v>1.0688172869999999</v>
      </c>
      <c r="T9" s="273">
        <v>1.1350528200000001</v>
      </c>
      <c r="U9" s="273">
        <v>1.2269311439999999</v>
      </c>
      <c r="V9" s="273">
        <v>1.201693951</v>
      </c>
      <c r="W9" s="273">
        <v>1.10731983</v>
      </c>
      <c r="X9" s="273">
        <v>1.078616759</v>
      </c>
      <c r="Y9" s="273">
        <v>1.02003669</v>
      </c>
      <c r="Z9" s="273">
        <v>1.1142254979999999</v>
      </c>
      <c r="AA9" s="273">
        <v>1.1139457850000001</v>
      </c>
      <c r="AB9" s="273">
        <v>0.99538059599999995</v>
      </c>
      <c r="AC9" s="273">
        <v>1.058031116</v>
      </c>
      <c r="AD9" s="273">
        <v>0.98934809999999995</v>
      </c>
      <c r="AE9" s="273">
        <v>1.0761529409999999</v>
      </c>
      <c r="AF9" s="273">
        <v>1.16330007</v>
      </c>
      <c r="AG9" s="273">
        <v>1.298388624</v>
      </c>
      <c r="AH9" s="273">
        <v>1.318140026</v>
      </c>
      <c r="AI9" s="273">
        <v>1.1560287</v>
      </c>
      <c r="AJ9" s="273">
        <v>1.0552510980000001</v>
      </c>
      <c r="AK9" s="273">
        <v>0.99329613000000005</v>
      </c>
      <c r="AL9" s="273">
        <v>1.095122833</v>
      </c>
      <c r="AM9" s="273">
        <v>1.1644551080000001</v>
      </c>
      <c r="AN9" s="273">
        <v>1.061159792</v>
      </c>
      <c r="AO9" s="273">
        <v>1.1521882219999999</v>
      </c>
      <c r="AP9" s="273">
        <v>1.0402057499999999</v>
      </c>
      <c r="AQ9" s="273">
        <v>1.0791403799999999</v>
      </c>
      <c r="AR9" s="273">
        <v>1.10037228</v>
      </c>
      <c r="AS9" s="273">
        <v>1.2406260760000001</v>
      </c>
      <c r="AT9" s="273">
        <v>1.2614797449999999</v>
      </c>
      <c r="AU9" s="273">
        <v>1.13466705</v>
      </c>
      <c r="AV9" s="273">
        <v>1.097111731</v>
      </c>
      <c r="AW9" s="273">
        <v>1.097183864</v>
      </c>
      <c r="AX9" s="273">
        <v>1.1664920000000001</v>
      </c>
      <c r="AY9" s="273">
        <v>1.158601</v>
      </c>
      <c r="AZ9" s="334">
        <v>1.072427</v>
      </c>
      <c r="BA9" s="334">
        <v>1.1242259999999999</v>
      </c>
      <c r="BB9" s="334">
        <v>1.045982</v>
      </c>
      <c r="BC9" s="334">
        <v>1.084473</v>
      </c>
      <c r="BD9" s="334">
        <v>1.1248800000000001</v>
      </c>
      <c r="BE9" s="334">
        <v>1.250969</v>
      </c>
      <c r="BF9" s="334">
        <v>1.2292380000000001</v>
      </c>
      <c r="BG9" s="334">
        <v>1.132449</v>
      </c>
      <c r="BH9" s="334">
        <v>1.088892</v>
      </c>
      <c r="BI9" s="334">
        <v>1.0545910000000001</v>
      </c>
      <c r="BJ9" s="334">
        <v>1.165951</v>
      </c>
      <c r="BK9" s="334">
        <v>1.1606430000000001</v>
      </c>
      <c r="BL9" s="334">
        <v>1.0412859999999999</v>
      </c>
      <c r="BM9" s="334">
        <v>1.1353850000000001</v>
      </c>
      <c r="BN9" s="334">
        <v>1.061917</v>
      </c>
      <c r="BO9" s="334">
        <v>1.105359</v>
      </c>
      <c r="BP9" s="334">
        <v>1.1491359999999999</v>
      </c>
      <c r="BQ9" s="334">
        <v>1.2784180000000001</v>
      </c>
      <c r="BR9" s="334">
        <v>1.2590220000000001</v>
      </c>
      <c r="BS9" s="334">
        <v>1.1629769999999999</v>
      </c>
      <c r="BT9" s="334">
        <v>1.1221650000000001</v>
      </c>
      <c r="BU9" s="334">
        <v>1.0880860000000001</v>
      </c>
      <c r="BV9" s="334">
        <v>1.2014480000000001</v>
      </c>
    </row>
    <row r="10" spans="1:74" ht="11.1" customHeight="1" x14ac:dyDescent="0.2">
      <c r="A10" s="104" t="s">
        <v>1179</v>
      </c>
      <c r="B10" s="130" t="s">
        <v>467</v>
      </c>
      <c r="C10" s="273">
        <v>6.1344340080000004</v>
      </c>
      <c r="D10" s="273">
        <v>4.8807040019999999</v>
      </c>
      <c r="E10" s="273">
        <v>5.1380149890000002</v>
      </c>
      <c r="F10" s="273">
        <v>4.2520869899999996</v>
      </c>
      <c r="G10" s="273">
        <v>5.1911280020000001</v>
      </c>
      <c r="H10" s="273">
        <v>6.1379739899999999</v>
      </c>
      <c r="I10" s="273">
        <v>7.0992690180000002</v>
      </c>
      <c r="J10" s="273">
        <v>6.7621760100000001</v>
      </c>
      <c r="K10" s="273">
        <v>4.7105979900000001</v>
      </c>
      <c r="L10" s="273">
        <v>5.3185119930000004</v>
      </c>
      <c r="M10" s="273">
        <v>6.0039290100000002</v>
      </c>
      <c r="N10" s="273">
        <v>4.873420007</v>
      </c>
      <c r="O10" s="273">
        <v>6.5348150040000004</v>
      </c>
      <c r="P10" s="273">
        <v>4.9823870039999996</v>
      </c>
      <c r="Q10" s="273">
        <v>5.0248839920000004</v>
      </c>
      <c r="R10" s="273">
        <v>4.4557850099999996</v>
      </c>
      <c r="S10" s="273">
        <v>4.2524480020000004</v>
      </c>
      <c r="T10" s="273">
        <v>5.1815790000000002</v>
      </c>
      <c r="U10" s="273">
        <v>5.2049829870000002</v>
      </c>
      <c r="V10" s="273">
        <v>5.7363849870000001</v>
      </c>
      <c r="W10" s="273">
        <v>4.5362460000000002</v>
      </c>
      <c r="X10" s="273">
        <v>3.242437002</v>
      </c>
      <c r="Y10" s="273">
        <v>3.1071029999999999</v>
      </c>
      <c r="Z10" s="273">
        <v>4.0550619809999997</v>
      </c>
      <c r="AA10" s="273">
        <v>4.0852609720000004</v>
      </c>
      <c r="AB10" s="273">
        <v>3.520158012</v>
      </c>
      <c r="AC10" s="273">
        <v>4.4031460080000002</v>
      </c>
      <c r="AD10" s="273">
        <v>2.9071250100000001</v>
      </c>
      <c r="AE10" s="273">
        <v>4.0977549949999998</v>
      </c>
      <c r="AF10" s="273">
        <v>4.2785660099999996</v>
      </c>
      <c r="AG10" s="273">
        <v>4.4353599990000001</v>
      </c>
      <c r="AH10" s="273">
        <v>5.0017699889999996</v>
      </c>
      <c r="AI10" s="273">
        <v>3.1896599999999999</v>
      </c>
      <c r="AJ10" s="273">
        <v>2.834574001</v>
      </c>
      <c r="AK10" s="273">
        <v>2.52829602</v>
      </c>
      <c r="AL10" s="273">
        <v>3.1744389979999998</v>
      </c>
      <c r="AM10" s="273">
        <v>3.3410119800000002</v>
      </c>
      <c r="AN10" s="273">
        <v>3.1338530160000002</v>
      </c>
      <c r="AO10" s="273">
        <v>2.4007799959999998</v>
      </c>
      <c r="AP10" s="273">
        <v>2.3863760100000002</v>
      </c>
      <c r="AQ10" s="273">
        <v>3.041396019</v>
      </c>
      <c r="AR10" s="273">
        <v>3.63049599</v>
      </c>
      <c r="AS10" s="273">
        <v>3.685152993</v>
      </c>
      <c r="AT10" s="273">
        <v>4.0799139990000004</v>
      </c>
      <c r="AU10" s="273">
        <v>3.5169769799999999</v>
      </c>
      <c r="AV10" s="273">
        <v>3.5816129000000001</v>
      </c>
      <c r="AW10" s="273">
        <v>3.7179440000000001</v>
      </c>
      <c r="AX10" s="273">
        <v>3.1180729999999999</v>
      </c>
      <c r="AY10" s="273">
        <v>4.0746969999999996</v>
      </c>
      <c r="AZ10" s="334">
        <v>3.554942</v>
      </c>
      <c r="BA10" s="334">
        <v>3.8519380000000001</v>
      </c>
      <c r="BB10" s="334">
        <v>3.539704</v>
      </c>
      <c r="BC10" s="334">
        <v>4.1738929999999996</v>
      </c>
      <c r="BD10" s="334">
        <v>4.5579340000000004</v>
      </c>
      <c r="BE10" s="334">
        <v>5.2169290000000004</v>
      </c>
      <c r="BF10" s="334">
        <v>5.278327</v>
      </c>
      <c r="BG10" s="334">
        <v>4.0376430000000001</v>
      </c>
      <c r="BH10" s="334">
        <v>3.5580099999999999</v>
      </c>
      <c r="BI10" s="334">
        <v>3.745066</v>
      </c>
      <c r="BJ10" s="334">
        <v>3.9684279999999998</v>
      </c>
      <c r="BK10" s="334">
        <v>4.6359539999999999</v>
      </c>
      <c r="BL10" s="334">
        <v>3.7915290000000001</v>
      </c>
      <c r="BM10" s="334">
        <v>4.1708949999999998</v>
      </c>
      <c r="BN10" s="334">
        <v>3.8187660000000001</v>
      </c>
      <c r="BO10" s="334">
        <v>4.4025840000000001</v>
      </c>
      <c r="BP10" s="334">
        <v>4.7840420000000003</v>
      </c>
      <c r="BQ10" s="334">
        <v>5.4449509999999997</v>
      </c>
      <c r="BR10" s="334">
        <v>5.4756080000000003</v>
      </c>
      <c r="BS10" s="334">
        <v>4.1656550000000001</v>
      </c>
      <c r="BT10" s="334">
        <v>3.6687509999999999</v>
      </c>
      <c r="BU10" s="334">
        <v>3.8366280000000001</v>
      </c>
      <c r="BV10" s="334">
        <v>4.0494199999999996</v>
      </c>
    </row>
    <row r="11" spans="1:74" ht="11.1" customHeight="1" x14ac:dyDescent="0.2">
      <c r="A11" s="104" t="s">
        <v>1180</v>
      </c>
      <c r="B11" s="130" t="s">
        <v>408</v>
      </c>
      <c r="C11" s="273">
        <v>358.85349994000001</v>
      </c>
      <c r="D11" s="273">
        <v>318.56610467000002</v>
      </c>
      <c r="E11" s="273">
        <v>309.52759589999999</v>
      </c>
      <c r="F11" s="273">
        <v>297.14563719</v>
      </c>
      <c r="G11" s="273">
        <v>321.97558470000001</v>
      </c>
      <c r="H11" s="273">
        <v>373.91916972000001</v>
      </c>
      <c r="I11" s="273">
        <v>418.98621119000001</v>
      </c>
      <c r="J11" s="273">
        <v>416.46298776999998</v>
      </c>
      <c r="K11" s="273">
        <v>356.19506597999998</v>
      </c>
      <c r="L11" s="273">
        <v>318.26367579999999</v>
      </c>
      <c r="M11" s="273">
        <v>303.06570060000001</v>
      </c>
      <c r="N11" s="273">
        <v>350.21599681999999</v>
      </c>
      <c r="O11" s="273">
        <v>349.72478164</v>
      </c>
      <c r="P11" s="273">
        <v>294.63492313</v>
      </c>
      <c r="Q11" s="273">
        <v>322.96004355000002</v>
      </c>
      <c r="R11" s="273">
        <v>298.78073841000003</v>
      </c>
      <c r="S11" s="273">
        <v>326.77003903000002</v>
      </c>
      <c r="T11" s="273">
        <v>363.09800324999998</v>
      </c>
      <c r="U11" s="273">
        <v>409.59168211999997</v>
      </c>
      <c r="V11" s="273">
        <v>390.07883584000001</v>
      </c>
      <c r="W11" s="273">
        <v>340.39742912999998</v>
      </c>
      <c r="X11" s="273">
        <v>323.6187114</v>
      </c>
      <c r="Y11" s="273">
        <v>313.42252526999999</v>
      </c>
      <c r="Z11" s="273">
        <v>357.50692290000001</v>
      </c>
      <c r="AA11" s="273">
        <v>377.29755460000001</v>
      </c>
      <c r="AB11" s="273">
        <v>310.39876593999998</v>
      </c>
      <c r="AC11" s="273">
        <v>325.93349026999999</v>
      </c>
      <c r="AD11" s="273">
        <v>303.65060930999999</v>
      </c>
      <c r="AE11" s="273">
        <v>343.03389179999999</v>
      </c>
      <c r="AF11" s="273">
        <v>376.14906423000002</v>
      </c>
      <c r="AG11" s="273">
        <v>415.70054549999998</v>
      </c>
      <c r="AH11" s="273">
        <v>413.00616210999999</v>
      </c>
      <c r="AI11" s="273">
        <v>359.42878494000001</v>
      </c>
      <c r="AJ11" s="273">
        <v>327.74511288000002</v>
      </c>
      <c r="AK11" s="273">
        <v>324.87736484999999</v>
      </c>
      <c r="AL11" s="273">
        <v>341.63241832</v>
      </c>
      <c r="AM11" s="273">
        <v>361.09072161</v>
      </c>
      <c r="AN11" s="273">
        <v>316.78921543000001</v>
      </c>
      <c r="AO11" s="273">
        <v>326.13975618000001</v>
      </c>
      <c r="AP11" s="273">
        <v>296.97031121999999</v>
      </c>
      <c r="AQ11" s="273">
        <v>331.40806536999997</v>
      </c>
      <c r="AR11" s="273">
        <v>354.9734004</v>
      </c>
      <c r="AS11" s="273">
        <v>415.26898110000002</v>
      </c>
      <c r="AT11" s="273">
        <v>405.44309965000002</v>
      </c>
      <c r="AU11" s="273">
        <v>362.81757974999999</v>
      </c>
      <c r="AV11" s="273">
        <v>325.50342488000001</v>
      </c>
      <c r="AW11" s="273">
        <v>320.9248</v>
      </c>
      <c r="AX11" s="273">
        <v>342.6807</v>
      </c>
      <c r="AY11" s="273">
        <v>342.2998</v>
      </c>
      <c r="AZ11" s="334">
        <v>326.21679999999998</v>
      </c>
      <c r="BA11" s="334">
        <v>325.38200000000001</v>
      </c>
      <c r="BB11" s="334">
        <v>296.20780000000002</v>
      </c>
      <c r="BC11" s="334">
        <v>332.44029999999998</v>
      </c>
      <c r="BD11" s="334">
        <v>358.6019</v>
      </c>
      <c r="BE11" s="334">
        <v>412.92189999999999</v>
      </c>
      <c r="BF11" s="334">
        <v>402.84789999999998</v>
      </c>
      <c r="BG11" s="334">
        <v>339.83870000000002</v>
      </c>
      <c r="BH11" s="334">
        <v>320.86070000000001</v>
      </c>
      <c r="BI11" s="334">
        <v>306.42689999999999</v>
      </c>
      <c r="BJ11" s="334">
        <v>350.25060000000002</v>
      </c>
      <c r="BK11" s="334">
        <v>368.4846</v>
      </c>
      <c r="BL11" s="334">
        <v>316.12189999999998</v>
      </c>
      <c r="BM11" s="334">
        <v>326.18270000000001</v>
      </c>
      <c r="BN11" s="334">
        <v>296.7808</v>
      </c>
      <c r="BO11" s="334">
        <v>333.33550000000002</v>
      </c>
      <c r="BP11" s="334">
        <v>359.6397</v>
      </c>
      <c r="BQ11" s="334">
        <v>413.98349999999999</v>
      </c>
      <c r="BR11" s="334">
        <v>403.87889999999999</v>
      </c>
      <c r="BS11" s="334">
        <v>340.74209999999999</v>
      </c>
      <c r="BT11" s="334">
        <v>321.7679</v>
      </c>
      <c r="BU11" s="334">
        <v>307.2713</v>
      </c>
      <c r="BV11" s="334">
        <v>351.45699999999999</v>
      </c>
    </row>
    <row r="12" spans="1:74" ht="11.1" customHeight="1" x14ac:dyDescent="0.2">
      <c r="A12" s="104" t="s">
        <v>1181</v>
      </c>
      <c r="B12" s="130" t="s">
        <v>357</v>
      </c>
      <c r="C12" s="273">
        <v>26.042787334</v>
      </c>
      <c r="D12" s="273">
        <v>10.682067553</v>
      </c>
      <c r="E12" s="273">
        <v>12.13956342</v>
      </c>
      <c r="F12" s="273">
        <v>16.72813257</v>
      </c>
      <c r="G12" s="273">
        <v>25.888639864999998</v>
      </c>
      <c r="H12" s="273">
        <v>32.281900530000001</v>
      </c>
      <c r="I12" s="273">
        <v>34.246867553000001</v>
      </c>
      <c r="J12" s="273">
        <v>22.597702959999999</v>
      </c>
      <c r="K12" s="273">
        <v>7.7820443700000004</v>
      </c>
      <c r="L12" s="273">
        <v>10.233149879000001</v>
      </c>
      <c r="M12" s="273">
        <v>14.48040378</v>
      </c>
      <c r="N12" s="273">
        <v>27.767943317</v>
      </c>
      <c r="O12" s="273">
        <v>19.454637016</v>
      </c>
      <c r="P12" s="273">
        <v>7.9654286320000001</v>
      </c>
      <c r="Q12" s="273">
        <v>19.873213958000001</v>
      </c>
      <c r="R12" s="273">
        <v>14.791894620000001</v>
      </c>
      <c r="S12" s="273">
        <v>23.421546125999999</v>
      </c>
      <c r="T12" s="273">
        <v>22.548226230000001</v>
      </c>
      <c r="U12" s="273">
        <v>29.216052424000001</v>
      </c>
      <c r="V12" s="273">
        <v>17.258417836</v>
      </c>
      <c r="W12" s="273">
        <v>7.4585679599999999</v>
      </c>
      <c r="X12" s="273">
        <v>12.726605274000001</v>
      </c>
      <c r="Y12" s="273">
        <v>18.620246460000001</v>
      </c>
      <c r="Z12" s="273">
        <v>32.779383136</v>
      </c>
      <c r="AA12" s="273">
        <v>20.34083042</v>
      </c>
      <c r="AB12" s="273">
        <v>6.5605728440000002</v>
      </c>
      <c r="AC12" s="273">
        <v>17.337738621</v>
      </c>
      <c r="AD12" s="273">
        <v>14.08470069</v>
      </c>
      <c r="AE12" s="273">
        <v>27.966222261999999</v>
      </c>
      <c r="AF12" s="273">
        <v>25.958749319999999</v>
      </c>
      <c r="AG12" s="273">
        <v>27.599809329999999</v>
      </c>
      <c r="AH12" s="273">
        <v>18.712441402</v>
      </c>
      <c r="AI12" s="273">
        <v>10.07818131</v>
      </c>
      <c r="AJ12" s="273">
        <v>6.6860854869999997</v>
      </c>
      <c r="AK12" s="273">
        <v>22.316508509999998</v>
      </c>
      <c r="AL12" s="273">
        <v>16.979318852999999</v>
      </c>
      <c r="AM12" s="273">
        <v>24.824127982</v>
      </c>
      <c r="AN12" s="273">
        <v>14.467234599999999</v>
      </c>
      <c r="AO12" s="273">
        <v>17.223743840000001</v>
      </c>
      <c r="AP12" s="273">
        <v>16.621630710000002</v>
      </c>
      <c r="AQ12" s="273">
        <v>28.025562368999999</v>
      </c>
      <c r="AR12" s="273">
        <v>27.425212949999999</v>
      </c>
      <c r="AS12" s="273">
        <v>32.083643316</v>
      </c>
      <c r="AT12" s="273">
        <v>25.627167760999999</v>
      </c>
      <c r="AU12" s="273">
        <v>15.684687869999999</v>
      </c>
      <c r="AV12" s="273">
        <v>10.740509084999999</v>
      </c>
      <c r="AW12" s="273">
        <v>21.978079999999999</v>
      </c>
      <c r="AX12" s="273">
        <v>22.503599999999999</v>
      </c>
      <c r="AY12" s="273">
        <v>17.304130000000001</v>
      </c>
      <c r="AZ12" s="334">
        <v>16.399329999999999</v>
      </c>
      <c r="BA12" s="334">
        <v>17.47533</v>
      </c>
      <c r="BB12" s="334">
        <v>15.030279999999999</v>
      </c>
      <c r="BC12" s="334">
        <v>28.860189999999999</v>
      </c>
      <c r="BD12" s="334">
        <v>27.211469999999998</v>
      </c>
      <c r="BE12" s="334">
        <v>32.154649999999997</v>
      </c>
      <c r="BF12" s="334">
        <v>24.562580000000001</v>
      </c>
      <c r="BG12" s="334">
        <v>6.6146539999999998</v>
      </c>
      <c r="BH12" s="334">
        <v>12.41473</v>
      </c>
      <c r="BI12" s="334">
        <v>19.42165</v>
      </c>
      <c r="BJ12" s="334">
        <v>27.801480000000002</v>
      </c>
      <c r="BK12" s="334">
        <v>21.562480000000001</v>
      </c>
      <c r="BL12" s="334">
        <v>11.18929</v>
      </c>
      <c r="BM12" s="334">
        <v>17.697369999999999</v>
      </c>
      <c r="BN12" s="334">
        <v>15.05283</v>
      </c>
      <c r="BO12" s="334">
        <v>29.023040000000002</v>
      </c>
      <c r="BP12" s="334">
        <v>27.282160000000001</v>
      </c>
      <c r="BQ12" s="334">
        <v>32.211950000000002</v>
      </c>
      <c r="BR12" s="334">
        <v>24.61027</v>
      </c>
      <c r="BS12" s="334">
        <v>6.6258939999999997</v>
      </c>
      <c r="BT12" s="334">
        <v>12.41338</v>
      </c>
      <c r="BU12" s="334">
        <v>19.438569999999999</v>
      </c>
      <c r="BV12" s="334">
        <v>27.859770000000001</v>
      </c>
    </row>
    <row r="13" spans="1:74" ht="11.1" customHeight="1" x14ac:dyDescent="0.2">
      <c r="A13" s="101"/>
      <c r="B13" s="105"/>
      <c r="C13" s="233"/>
      <c r="D13" s="233"/>
      <c r="E13" s="233"/>
      <c r="F13" s="233"/>
      <c r="G13" s="233"/>
      <c r="H13" s="233"/>
      <c r="I13" s="233"/>
      <c r="J13" s="233"/>
      <c r="K13" s="233"/>
      <c r="L13" s="233"/>
      <c r="M13" s="233"/>
      <c r="N13" s="233"/>
      <c r="O13" s="233"/>
      <c r="P13" s="233"/>
      <c r="Q13" s="233"/>
      <c r="R13" s="233"/>
      <c r="S13" s="233"/>
      <c r="T13" s="233"/>
      <c r="U13" s="233"/>
      <c r="V13" s="233"/>
      <c r="W13" s="233"/>
      <c r="X13" s="233"/>
      <c r="Y13" s="233"/>
      <c r="Z13" s="233"/>
      <c r="AA13" s="233"/>
      <c r="AB13" s="233"/>
      <c r="AC13" s="233"/>
      <c r="AD13" s="233"/>
      <c r="AE13" s="233"/>
      <c r="AF13" s="233"/>
      <c r="AG13" s="233"/>
      <c r="AH13" s="233"/>
      <c r="AI13" s="233"/>
      <c r="AJ13" s="233"/>
      <c r="AK13" s="233"/>
      <c r="AL13" s="233"/>
      <c r="AM13" s="233"/>
      <c r="AN13" s="233"/>
      <c r="AO13" s="233"/>
      <c r="AP13" s="233"/>
      <c r="AQ13" s="233"/>
      <c r="AR13" s="233"/>
      <c r="AS13" s="233"/>
      <c r="AT13" s="233"/>
      <c r="AU13" s="233"/>
      <c r="AV13" s="233"/>
      <c r="AW13" s="233"/>
      <c r="AX13" s="233"/>
      <c r="AY13" s="233"/>
      <c r="AZ13" s="371"/>
      <c r="BA13" s="371"/>
      <c r="BB13" s="371"/>
      <c r="BC13" s="371"/>
      <c r="BD13" s="371"/>
      <c r="BE13" s="371"/>
      <c r="BF13" s="371"/>
      <c r="BG13" s="371"/>
      <c r="BH13" s="371"/>
      <c r="BI13" s="371"/>
      <c r="BJ13" s="371"/>
      <c r="BK13" s="371"/>
      <c r="BL13" s="371"/>
      <c r="BM13" s="371"/>
      <c r="BN13" s="371"/>
      <c r="BO13" s="371"/>
      <c r="BP13" s="371"/>
      <c r="BQ13" s="371"/>
      <c r="BR13" s="371"/>
      <c r="BS13" s="371"/>
      <c r="BT13" s="371"/>
      <c r="BU13" s="371"/>
      <c r="BV13" s="371"/>
    </row>
    <row r="14" spans="1:74" ht="11.1" customHeight="1" x14ac:dyDescent="0.2">
      <c r="A14" s="101"/>
      <c r="B14" s="106" t="s">
        <v>1182</v>
      </c>
      <c r="C14" s="233"/>
      <c r="D14" s="233"/>
      <c r="E14" s="233"/>
      <c r="F14" s="233"/>
      <c r="G14" s="233"/>
      <c r="H14" s="233"/>
      <c r="I14" s="233"/>
      <c r="J14" s="233"/>
      <c r="K14" s="233"/>
      <c r="L14" s="233"/>
      <c r="M14" s="233"/>
      <c r="N14" s="233"/>
      <c r="O14" s="233"/>
      <c r="P14" s="233"/>
      <c r="Q14" s="233"/>
      <c r="R14" s="233"/>
      <c r="S14" s="233"/>
      <c r="T14" s="233"/>
      <c r="U14" s="233"/>
      <c r="V14" s="233"/>
      <c r="W14" s="233"/>
      <c r="X14" s="233"/>
      <c r="Y14" s="233"/>
      <c r="Z14" s="233"/>
      <c r="AA14" s="233"/>
      <c r="AB14" s="233"/>
      <c r="AC14" s="233"/>
      <c r="AD14" s="233"/>
      <c r="AE14" s="233"/>
      <c r="AF14" s="233"/>
      <c r="AG14" s="233"/>
      <c r="AH14" s="233"/>
      <c r="AI14" s="233"/>
      <c r="AJ14" s="233"/>
      <c r="AK14" s="233"/>
      <c r="AL14" s="233"/>
      <c r="AM14" s="233"/>
      <c r="AN14" s="233"/>
      <c r="AO14" s="233"/>
      <c r="AP14" s="233"/>
      <c r="AQ14" s="233"/>
      <c r="AR14" s="233"/>
      <c r="AS14" s="233"/>
      <c r="AT14" s="233"/>
      <c r="AU14" s="233"/>
      <c r="AV14" s="233"/>
      <c r="AW14" s="233"/>
      <c r="AX14" s="233"/>
      <c r="AY14" s="233"/>
      <c r="AZ14" s="371"/>
      <c r="BA14" s="371"/>
      <c r="BB14" s="371"/>
      <c r="BC14" s="371"/>
      <c r="BD14" s="371"/>
      <c r="BE14" s="371"/>
      <c r="BF14" s="371"/>
      <c r="BG14" s="371"/>
      <c r="BH14" s="371"/>
      <c r="BI14" s="371"/>
      <c r="BJ14" s="371"/>
      <c r="BK14" s="371"/>
      <c r="BL14" s="371"/>
      <c r="BM14" s="371"/>
      <c r="BN14" s="371"/>
      <c r="BO14" s="371"/>
      <c r="BP14" s="371"/>
      <c r="BQ14" s="371"/>
      <c r="BR14" s="371"/>
      <c r="BS14" s="371"/>
      <c r="BT14" s="371"/>
      <c r="BU14" s="371"/>
      <c r="BV14" s="371"/>
    </row>
    <row r="15" spans="1:74" ht="11.1" customHeight="1" x14ac:dyDescent="0.2">
      <c r="A15" s="104" t="s">
        <v>1184</v>
      </c>
      <c r="B15" s="130" t="s">
        <v>468</v>
      </c>
      <c r="C15" s="273">
        <v>320.89016289</v>
      </c>
      <c r="D15" s="273">
        <v>296.80576473999997</v>
      </c>
      <c r="E15" s="273">
        <v>285.81236021000001</v>
      </c>
      <c r="F15" s="273">
        <v>269.53123889</v>
      </c>
      <c r="G15" s="273">
        <v>284.70764095999999</v>
      </c>
      <c r="H15" s="273">
        <v>329.87790533999998</v>
      </c>
      <c r="I15" s="273">
        <v>372.17227167999999</v>
      </c>
      <c r="J15" s="273">
        <v>381.19232786999999</v>
      </c>
      <c r="K15" s="273">
        <v>336.75208588999999</v>
      </c>
      <c r="L15" s="273">
        <v>296.68067066999998</v>
      </c>
      <c r="M15" s="273">
        <v>277.31697881999997</v>
      </c>
      <c r="N15" s="273">
        <v>310.72222674</v>
      </c>
      <c r="O15" s="273">
        <v>318.17717861</v>
      </c>
      <c r="P15" s="273">
        <v>275.77713528999999</v>
      </c>
      <c r="Q15" s="273">
        <v>291.44363643999998</v>
      </c>
      <c r="R15" s="273">
        <v>272.80115833000002</v>
      </c>
      <c r="S15" s="273">
        <v>291.87053995000002</v>
      </c>
      <c r="T15" s="273">
        <v>328.58261573999999</v>
      </c>
      <c r="U15" s="273">
        <v>367.61302477999999</v>
      </c>
      <c r="V15" s="273">
        <v>360.26261635999998</v>
      </c>
      <c r="W15" s="273">
        <v>321.72580771000003</v>
      </c>
      <c r="X15" s="273">
        <v>299.53948041000001</v>
      </c>
      <c r="Y15" s="273">
        <v>283.34700346</v>
      </c>
      <c r="Z15" s="273">
        <v>312.21578289000001</v>
      </c>
      <c r="AA15" s="273">
        <v>344.55241027</v>
      </c>
      <c r="AB15" s="273">
        <v>292.80238267999999</v>
      </c>
      <c r="AC15" s="273">
        <v>297.07441890000001</v>
      </c>
      <c r="AD15" s="273">
        <v>278.54261634</v>
      </c>
      <c r="AE15" s="273">
        <v>303.32785447999998</v>
      </c>
      <c r="AF15" s="273">
        <v>338.16282228</v>
      </c>
      <c r="AG15" s="273">
        <v>375.10664484</v>
      </c>
      <c r="AH15" s="273">
        <v>381.21484736000002</v>
      </c>
      <c r="AI15" s="273">
        <v>337.34214966000002</v>
      </c>
      <c r="AJ15" s="273">
        <v>309.19387674000001</v>
      </c>
      <c r="AK15" s="273">
        <v>290.58423402</v>
      </c>
      <c r="AL15" s="273">
        <v>312.21454727000003</v>
      </c>
      <c r="AM15" s="273">
        <v>323.50569352000002</v>
      </c>
      <c r="AN15" s="273">
        <v>291.06808467000002</v>
      </c>
      <c r="AO15" s="273">
        <v>296.89859781000001</v>
      </c>
      <c r="AP15" s="273">
        <v>268.93603676999999</v>
      </c>
      <c r="AQ15" s="273">
        <v>291.72494869000002</v>
      </c>
      <c r="AR15" s="273">
        <v>315.75339951000001</v>
      </c>
      <c r="AS15" s="273">
        <v>370.30631517</v>
      </c>
      <c r="AT15" s="273">
        <v>366.91011241000001</v>
      </c>
      <c r="AU15" s="273">
        <v>335.03823999000002</v>
      </c>
      <c r="AV15" s="273">
        <v>302.82233149000001</v>
      </c>
      <c r="AW15" s="273">
        <v>280.69847506000002</v>
      </c>
      <c r="AX15" s="273">
        <v>307.71727125000001</v>
      </c>
      <c r="AY15" s="273">
        <v>319.32975918</v>
      </c>
      <c r="AZ15" s="334">
        <v>297.78680000000003</v>
      </c>
      <c r="BA15" s="334">
        <v>295.25209999999998</v>
      </c>
      <c r="BB15" s="334">
        <v>269.16019999999997</v>
      </c>
      <c r="BC15" s="334">
        <v>291.26990000000001</v>
      </c>
      <c r="BD15" s="334">
        <v>318.96929999999998</v>
      </c>
      <c r="BE15" s="334">
        <v>367.48009999999999</v>
      </c>
      <c r="BF15" s="334">
        <v>365.16719999999998</v>
      </c>
      <c r="BG15" s="334">
        <v>320.9452</v>
      </c>
      <c r="BH15" s="334">
        <v>296.31110000000001</v>
      </c>
      <c r="BI15" s="334">
        <v>274.69740000000002</v>
      </c>
      <c r="BJ15" s="334">
        <v>309.22050000000002</v>
      </c>
      <c r="BK15" s="334">
        <v>333.75790000000001</v>
      </c>
      <c r="BL15" s="334">
        <v>293.05349999999999</v>
      </c>
      <c r="BM15" s="334">
        <v>295.53699999999998</v>
      </c>
      <c r="BN15" s="334">
        <v>269.42790000000002</v>
      </c>
      <c r="BO15" s="334">
        <v>291.70370000000003</v>
      </c>
      <c r="BP15" s="334">
        <v>319.64179999999999</v>
      </c>
      <c r="BQ15" s="334">
        <v>368.17720000000003</v>
      </c>
      <c r="BR15" s="334">
        <v>365.8383</v>
      </c>
      <c r="BS15" s="334">
        <v>321.53210000000001</v>
      </c>
      <c r="BT15" s="334">
        <v>296.89530000000002</v>
      </c>
      <c r="BU15" s="334">
        <v>275.20339999999999</v>
      </c>
      <c r="BV15" s="334">
        <v>310.02809999999999</v>
      </c>
    </row>
    <row r="16" spans="1:74" ht="11.1" customHeight="1" x14ac:dyDescent="0.2">
      <c r="A16" s="104" t="s">
        <v>1185</v>
      </c>
      <c r="B16" s="130" t="s">
        <v>402</v>
      </c>
      <c r="C16" s="273">
        <v>130.97184831999999</v>
      </c>
      <c r="D16" s="273">
        <v>115.95942503000001</v>
      </c>
      <c r="E16" s="273">
        <v>100.22657547</v>
      </c>
      <c r="F16" s="273">
        <v>88.244340370000003</v>
      </c>
      <c r="G16" s="273">
        <v>94.198029730000002</v>
      </c>
      <c r="H16" s="273">
        <v>125.21123946</v>
      </c>
      <c r="I16" s="273">
        <v>154.40932699000001</v>
      </c>
      <c r="J16" s="273">
        <v>156.44152359</v>
      </c>
      <c r="K16" s="273">
        <v>129.36293162000001</v>
      </c>
      <c r="L16" s="273">
        <v>101.50796584</v>
      </c>
      <c r="M16" s="273">
        <v>93.244091310000002</v>
      </c>
      <c r="N16" s="273">
        <v>121.28085552</v>
      </c>
      <c r="O16" s="273">
        <v>129.21249867</v>
      </c>
      <c r="P16" s="273">
        <v>100.96823572</v>
      </c>
      <c r="Q16" s="273">
        <v>103.09552026999999</v>
      </c>
      <c r="R16" s="273">
        <v>90.724503889999994</v>
      </c>
      <c r="S16" s="273">
        <v>98.281158820000002</v>
      </c>
      <c r="T16" s="273">
        <v>122.54316910999999</v>
      </c>
      <c r="U16" s="273">
        <v>149.90048182000001</v>
      </c>
      <c r="V16" s="273">
        <v>142.00716657000001</v>
      </c>
      <c r="W16" s="273">
        <v>118.77878235999999</v>
      </c>
      <c r="X16" s="273">
        <v>102.81104302999999</v>
      </c>
      <c r="Y16" s="273">
        <v>98.320565540000004</v>
      </c>
      <c r="Z16" s="273">
        <v>122.00461661</v>
      </c>
      <c r="AA16" s="273">
        <v>148.91777286000001</v>
      </c>
      <c r="AB16" s="273">
        <v>113.75161678000001</v>
      </c>
      <c r="AC16" s="273">
        <v>107.21875559999999</v>
      </c>
      <c r="AD16" s="273">
        <v>95.453887089999995</v>
      </c>
      <c r="AE16" s="273">
        <v>103.84822959</v>
      </c>
      <c r="AF16" s="273">
        <v>129.91314298</v>
      </c>
      <c r="AG16" s="273">
        <v>153.56632259</v>
      </c>
      <c r="AH16" s="273">
        <v>153.49675436999999</v>
      </c>
      <c r="AI16" s="273">
        <v>128.91001471999999</v>
      </c>
      <c r="AJ16" s="273">
        <v>107.04898319</v>
      </c>
      <c r="AK16" s="273">
        <v>103.79023092</v>
      </c>
      <c r="AL16" s="273">
        <v>123.18074656</v>
      </c>
      <c r="AM16" s="273">
        <v>133.00967983999999</v>
      </c>
      <c r="AN16" s="273">
        <v>116.24849073</v>
      </c>
      <c r="AO16" s="273">
        <v>112.13883002</v>
      </c>
      <c r="AP16" s="273">
        <v>89.862735119999996</v>
      </c>
      <c r="AQ16" s="273">
        <v>99.809209050000007</v>
      </c>
      <c r="AR16" s="273">
        <v>119.51787348000001</v>
      </c>
      <c r="AS16" s="273">
        <v>153.13917599000001</v>
      </c>
      <c r="AT16" s="273">
        <v>149.659537</v>
      </c>
      <c r="AU16" s="273">
        <v>131.03787918</v>
      </c>
      <c r="AV16" s="273">
        <v>107.57149232</v>
      </c>
      <c r="AW16" s="273">
        <v>102.06254063999999</v>
      </c>
      <c r="AX16" s="273">
        <v>121.64610055999999</v>
      </c>
      <c r="AY16" s="273">
        <v>128.08679695999999</v>
      </c>
      <c r="AZ16" s="334">
        <v>116.9375</v>
      </c>
      <c r="BA16" s="334">
        <v>111.3693</v>
      </c>
      <c r="BB16" s="334">
        <v>90.230609999999999</v>
      </c>
      <c r="BC16" s="334">
        <v>100.3365</v>
      </c>
      <c r="BD16" s="334">
        <v>122.1889</v>
      </c>
      <c r="BE16" s="334">
        <v>151.95609999999999</v>
      </c>
      <c r="BF16" s="334">
        <v>149.066</v>
      </c>
      <c r="BG16" s="334">
        <v>121.9892</v>
      </c>
      <c r="BH16" s="334">
        <v>103.10939999999999</v>
      </c>
      <c r="BI16" s="334">
        <v>98.27516</v>
      </c>
      <c r="BJ16" s="334">
        <v>123.0076</v>
      </c>
      <c r="BK16" s="334">
        <v>140.59440000000001</v>
      </c>
      <c r="BL16" s="334">
        <v>118.4145</v>
      </c>
      <c r="BM16" s="334">
        <v>111.7882</v>
      </c>
      <c r="BN16" s="334">
        <v>90.656630000000007</v>
      </c>
      <c r="BO16" s="334">
        <v>100.8646</v>
      </c>
      <c r="BP16" s="334">
        <v>122.8633</v>
      </c>
      <c r="BQ16" s="334">
        <v>152.75149999999999</v>
      </c>
      <c r="BR16" s="334">
        <v>149.8407</v>
      </c>
      <c r="BS16" s="334">
        <v>122.6187</v>
      </c>
      <c r="BT16" s="334">
        <v>103.6652</v>
      </c>
      <c r="BU16" s="334">
        <v>98.737120000000004</v>
      </c>
      <c r="BV16" s="334">
        <v>123.6343</v>
      </c>
    </row>
    <row r="17" spans="1:74" ht="11.1" customHeight="1" x14ac:dyDescent="0.2">
      <c r="A17" s="104" t="s">
        <v>1186</v>
      </c>
      <c r="B17" s="130" t="s">
        <v>401</v>
      </c>
      <c r="C17" s="273">
        <v>110.41047644</v>
      </c>
      <c r="D17" s="273">
        <v>103.45168962</v>
      </c>
      <c r="E17" s="273">
        <v>105.73917845</v>
      </c>
      <c r="F17" s="273">
        <v>102.04512867</v>
      </c>
      <c r="G17" s="273">
        <v>108.4368922</v>
      </c>
      <c r="H17" s="273">
        <v>120.36327305</v>
      </c>
      <c r="I17" s="273">
        <v>130.03831815999999</v>
      </c>
      <c r="J17" s="273">
        <v>135.01884086000001</v>
      </c>
      <c r="K17" s="273">
        <v>123.4928238</v>
      </c>
      <c r="L17" s="273">
        <v>112.96281664999999</v>
      </c>
      <c r="M17" s="273">
        <v>105.05986756</v>
      </c>
      <c r="N17" s="273">
        <v>110.17208073</v>
      </c>
      <c r="O17" s="273">
        <v>109.48838655</v>
      </c>
      <c r="P17" s="273">
        <v>99.639935519999995</v>
      </c>
      <c r="Q17" s="273">
        <v>107.17286437</v>
      </c>
      <c r="R17" s="273">
        <v>102.58904968</v>
      </c>
      <c r="S17" s="273">
        <v>109.87209982</v>
      </c>
      <c r="T17" s="273">
        <v>120.01315532</v>
      </c>
      <c r="U17" s="273">
        <v>129.27662307</v>
      </c>
      <c r="V17" s="273">
        <v>128.48100787999999</v>
      </c>
      <c r="W17" s="273">
        <v>118.78875909</v>
      </c>
      <c r="X17" s="273">
        <v>113.28719169999999</v>
      </c>
      <c r="Y17" s="273">
        <v>104.97310007</v>
      </c>
      <c r="Z17" s="273">
        <v>109.30552114</v>
      </c>
      <c r="AA17" s="273">
        <v>114.92576905999999</v>
      </c>
      <c r="AB17" s="273">
        <v>102.68594254</v>
      </c>
      <c r="AC17" s="273">
        <v>108.10883081999999</v>
      </c>
      <c r="AD17" s="273">
        <v>103.33193974</v>
      </c>
      <c r="AE17" s="273">
        <v>113.17595856</v>
      </c>
      <c r="AF17" s="273">
        <v>122.01165625</v>
      </c>
      <c r="AG17" s="273">
        <v>131.52208174</v>
      </c>
      <c r="AH17" s="273">
        <v>134.84857769000001</v>
      </c>
      <c r="AI17" s="273">
        <v>122.03395455</v>
      </c>
      <c r="AJ17" s="273">
        <v>116.1337967</v>
      </c>
      <c r="AK17" s="273">
        <v>104.98357901</v>
      </c>
      <c r="AL17" s="273">
        <v>107.99857366000001</v>
      </c>
      <c r="AM17" s="273">
        <v>111.64524729999999</v>
      </c>
      <c r="AN17" s="273">
        <v>101.74019217999999</v>
      </c>
      <c r="AO17" s="273">
        <v>107.08573778</v>
      </c>
      <c r="AP17" s="273">
        <v>102.07593794</v>
      </c>
      <c r="AQ17" s="273">
        <v>110.75858934</v>
      </c>
      <c r="AR17" s="273">
        <v>115.24298431</v>
      </c>
      <c r="AS17" s="273">
        <v>130.25251929999999</v>
      </c>
      <c r="AT17" s="273">
        <v>130.13600187</v>
      </c>
      <c r="AU17" s="273">
        <v>121.37891787</v>
      </c>
      <c r="AV17" s="273">
        <v>114.64266627000001</v>
      </c>
      <c r="AW17" s="273">
        <v>102.21783348</v>
      </c>
      <c r="AX17" s="273">
        <v>107.39198622000001</v>
      </c>
      <c r="AY17" s="273">
        <v>112.30610281</v>
      </c>
      <c r="AZ17" s="334">
        <v>105.7415</v>
      </c>
      <c r="BA17" s="334">
        <v>107.0408</v>
      </c>
      <c r="BB17" s="334">
        <v>102.7762</v>
      </c>
      <c r="BC17" s="334">
        <v>110.5763</v>
      </c>
      <c r="BD17" s="334">
        <v>116.6318</v>
      </c>
      <c r="BE17" s="334">
        <v>129.39400000000001</v>
      </c>
      <c r="BF17" s="334">
        <v>130.03389999999999</v>
      </c>
      <c r="BG17" s="334">
        <v>117.3189</v>
      </c>
      <c r="BH17" s="334">
        <v>113.21259999999999</v>
      </c>
      <c r="BI17" s="334">
        <v>101.0758</v>
      </c>
      <c r="BJ17" s="334">
        <v>108.4308</v>
      </c>
      <c r="BK17" s="334">
        <v>114.83410000000001</v>
      </c>
      <c r="BL17" s="334">
        <v>102.4572</v>
      </c>
      <c r="BM17" s="334">
        <v>107.21210000000001</v>
      </c>
      <c r="BN17" s="334">
        <v>102.91849999999999</v>
      </c>
      <c r="BO17" s="334">
        <v>110.7936</v>
      </c>
      <c r="BP17" s="334">
        <v>116.925</v>
      </c>
      <c r="BQ17" s="334">
        <v>129.65559999999999</v>
      </c>
      <c r="BR17" s="334">
        <v>130.2653</v>
      </c>
      <c r="BS17" s="334">
        <v>117.5142</v>
      </c>
      <c r="BT17" s="334">
        <v>113.3874</v>
      </c>
      <c r="BU17" s="334">
        <v>101.175</v>
      </c>
      <c r="BV17" s="334">
        <v>108.5462</v>
      </c>
    </row>
    <row r="18" spans="1:74" ht="11.1" customHeight="1" x14ac:dyDescent="0.2">
      <c r="A18" s="104" t="s">
        <v>1187</v>
      </c>
      <c r="B18" s="130" t="s">
        <v>400</v>
      </c>
      <c r="C18" s="273">
        <v>78.847863129999993</v>
      </c>
      <c r="D18" s="273">
        <v>76.748459089999997</v>
      </c>
      <c r="E18" s="273">
        <v>79.237361289999996</v>
      </c>
      <c r="F18" s="273">
        <v>78.646726849999993</v>
      </c>
      <c r="G18" s="273">
        <v>81.491456029999995</v>
      </c>
      <c r="H18" s="273">
        <v>83.672033830000004</v>
      </c>
      <c r="I18" s="273">
        <v>87.076398530000006</v>
      </c>
      <c r="J18" s="273">
        <v>89.100538420000007</v>
      </c>
      <c r="K18" s="273">
        <v>83.259307469999996</v>
      </c>
      <c r="L18" s="273">
        <v>81.597272180000004</v>
      </c>
      <c r="M18" s="273">
        <v>78.421431949999999</v>
      </c>
      <c r="N18" s="273">
        <v>78.616332490000005</v>
      </c>
      <c r="O18" s="273">
        <v>78.809113389999993</v>
      </c>
      <c r="P18" s="273">
        <v>74.533794049999997</v>
      </c>
      <c r="Q18" s="273">
        <v>80.530224799999999</v>
      </c>
      <c r="R18" s="273">
        <v>78.898557760000003</v>
      </c>
      <c r="S18" s="273">
        <v>83.134470309999998</v>
      </c>
      <c r="T18" s="273">
        <v>85.398538310000006</v>
      </c>
      <c r="U18" s="273">
        <v>87.806131890000003</v>
      </c>
      <c r="V18" s="273">
        <v>89.134442910000004</v>
      </c>
      <c r="W18" s="273">
        <v>83.540140260000001</v>
      </c>
      <c r="X18" s="273">
        <v>82.815130679999996</v>
      </c>
      <c r="Y18" s="273">
        <v>79.455591850000005</v>
      </c>
      <c r="Z18" s="273">
        <v>80.241809140000001</v>
      </c>
      <c r="AA18" s="273">
        <v>79.96361435</v>
      </c>
      <c r="AB18" s="273">
        <v>75.730456360000005</v>
      </c>
      <c r="AC18" s="273">
        <v>81.127227480000002</v>
      </c>
      <c r="AD18" s="273">
        <v>79.157316510000001</v>
      </c>
      <c r="AE18" s="273">
        <v>85.716785329999993</v>
      </c>
      <c r="AF18" s="273">
        <v>85.615351050000001</v>
      </c>
      <c r="AG18" s="273">
        <v>89.383790509999997</v>
      </c>
      <c r="AH18" s="273">
        <v>92.189200299999996</v>
      </c>
      <c r="AI18" s="273">
        <v>85.757896389999999</v>
      </c>
      <c r="AJ18" s="273">
        <v>85.380348850000004</v>
      </c>
      <c r="AK18" s="273">
        <v>81.194750089999999</v>
      </c>
      <c r="AL18" s="273">
        <v>80.380140049999994</v>
      </c>
      <c r="AM18" s="273">
        <v>78.179302379999996</v>
      </c>
      <c r="AN18" s="273">
        <v>72.37538576</v>
      </c>
      <c r="AO18" s="273">
        <v>76.984569010000001</v>
      </c>
      <c r="AP18" s="273">
        <v>76.382882710000004</v>
      </c>
      <c r="AQ18" s="273">
        <v>80.549057300000001</v>
      </c>
      <c r="AR18" s="273">
        <v>80.378220720000002</v>
      </c>
      <c r="AS18" s="273">
        <v>86.270096879999997</v>
      </c>
      <c r="AT18" s="273">
        <v>86.457008540000004</v>
      </c>
      <c r="AU18" s="273">
        <v>81.939869939999994</v>
      </c>
      <c r="AV18" s="273">
        <v>80.062609899999998</v>
      </c>
      <c r="AW18" s="273">
        <v>75.800593939999999</v>
      </c>
      <c r="AX18" s="273">
        <v>78.048347530000001</v>
      </c>
      <c r="AY18" s="273">
        <v>78.258456850000002</v>
      </c>
      <c r="AZ18" s="334">
        <v>74.451260000000005</v>
      </c>
      <c r="BA18" s="334">
        <v>76.218710000000002</v>
      </c>
      <c r="BB18" s="334">
        <v>75.56232</v>
      </c>
      <c r="BC18" s="334">
        <v>79.772810000000007</v>
      </c>
      <c r="BD18" s="334">
        <v>79.544880000000006</v>
      </c>
      <c r="BE18" s="334">
        <v>85.503770000000003</v>
      </c>
      <c r="BF18" s="334">
        <v>85.452629999999999</v>
      </c>
      <c r="BG18" s="334">
        <v>81.029499999999999</v>
      </c>
      <c r="BH18" s="334">
        <v>79.397210000000001</v>
      </c>
      <c r="BI18" s="334">
        <v>74.771090000000001</v>
      </c>
      <c r="BJ18" s="334">
        <v>77.148650000000004</v>
      </c>
      <c r="BK18" s="334">
        <v>77.662210000000002</v>
      </c>
      <c r="BL18" s="334">
        <v>71.551000000000002</v>
      </c>
      <c r="BM18" s="334">
        <v>75.915809999999993</v>
      </c>
      <c r="BN18" s="334">
        <v>75.263940000000005</v>
      </c>
      <c r="BO18" s="334">
        <v>79.463369999999998</v>
      </c>
      <c r="BP18" s="334">
        <v>79.251750000000001</v>
      </c>
      <c r="BQ18" s="334">
        <v>85.145489999999995</v>
      </c>
      <c r="BR18" s="334">
        <v>85.119119999999995</v>
      </c>
      <c r="BS18" s="334">
        <v>80.793019999999999</v>
      </c>
      <c r="BT18" s="334">
        <v>79.252099999999999</v>
      </c>
      <c r="BU18" s="334">
        <v>74.717190000000002</v>
      </c>
      <c r="BV18" s="334">
        <v>77.215379999999996</v>
      </c>
    </row>
    <row r="19" spans="1:74" ht="11.1" customHeight="1" x14ac:dyDescent="0.2">
      <c r="A19" s="104" t="s">
        <v>1188</v>
      </c>
      <c r="B19" s="130" t="s">
        <v>830</v>
      </c>
      <c r="C19" s="273">
        <v>0.65997499999999998</v>
      </c>
      <c r="D19" s="273">
        <v>0.64619099999999996</v>
      </c>
      <c r="E19" s="273">
        <v>0.60924500000000004</v>
      </c>
      <c r="F19" s="273">
        <v>0.59504299999999999</v>
      </c>
      <c r="G19" s="273">
        <v>0.58126299999999997</v>
      </c>
      <c r="H19" s="273">
        <v>0.631359</v>
      </c>
      <c r="I19" s="273">
        <v>0.64822800000000003</v>
      </c>
      <c r="J19" s="273">
        <v>0.63142500000000001</v>
      </c>
      <c r="K19" s="273">
        <v>0.63702300000000001</v>
      </c>
      <c r="L19" s="273">
        <v>0.61261600000000005</v>
      </c>
      <c r="M19" s="273">
        <v>0.591588</v>
      </c>
      <c r="N19" s="273">
        <v>0.65295800000000004</v>
      </c>
      <c r="O19" s="273">
        <v>0.66718</v>
      </c>
      <c r="P19" s="273">
        <v>0.63517000000000001</v>
      </c>
      <c r="Q19" s="273">
        <v>0.64502700000000002</v>
      </c>
      <c r="R19" s="273">
        <v>0.58904699999999999</v>
      </c>
      <c r="S19" s="273">
        <v>0.58281099999999997</v>
      </c>
      <c r="T19" s="273">
        <v>0.62775300000000001</v>
      </c>
      <c r="U19" s="273">
        <v>0.62978800000000001</v>
      </c>
      <c r="V19" s="273">
        <v>0.63999899999999998</v>
      </c>
      <c r="W19" s="273">
        <v>0.61812599999999995</v>
      </c>
      <c r="X19" s="273">
        <v>0.62611499999999998</v>
      </c>
      <c r="Y19" s="273">
        <v>0.597746</v>
      </c>
      <c r="Z19" s="273">
        <v>0.66383599999999998</v>
      </c>
      <c r="AA19" s="273">
        <v>0.74525399999999997</v>
      </c>
      <c r="AB19" s="273">
        <v>0.63436700000000001</v>
      </c>
      <c r="AC19" s="273">
        <v>0.61960499999999996</v>
      </c>
      <c r="AD19" s="273">
        <v>0.59947300000000003</v>
      </c>
      <c r="AE19" s="273">
        <v>0.58688099999999999</v>
      </c>
      <c r="AF19" s="273">
        <v>0.622672</v>
      </c>
      <c r="AG19" s="273">
        <v>0.63444999999999996</v>
      </c>
      <c r="AH19" s="273">
        <v>0.680315</v>
      </c>
      <c r="AI19" s="273">
        <v>0.64028399999999996</v>
      </c>
      <c r="AJ19" s="273">
        <v>0.63074799999999998</v>
      </c>
      <c r="AK19" s="273">
        <v>0.61567400000000005</v>
      </c>
      <c r="AL19" s="273">
        <v>0.65508699999999997</v>
      </c>
      <c r="AM19" s="273">
        <v>0.67146399999999995</v>
      </c>
      <c r="AN19" s="273">
        <v>0.70401599999999998</v>
      </c>
      <c r="AO19" s="273">
        <v>0.68946099999999999</v>
      </c>
      <c r="AP19" s="273">
        <v>0.61448100000000005</v>
      </c>
      <c r="AQ19" s="273">
        <v>0.60809299999999999</v>
      </c>
      <c r="AR19" s="273">
        <v>0.61432100000000001</v>
      </c>
      <c r="AS19" s="273">
        <v>0.64452299999999996</v>
      </c>
      <c r="AT19" s="273">
        <v>0.65756499999999996</v>
      </c>
      <c r="AU19" s="273">
        <v>0.68157299999999998</v>
      </c>
      <c r="AV19" s="273">
        <v>0.54556300000000002</v>
      </c>
      <c r="AW19" s="273">
        <v>0.61750700000000003</v>
      </c>
      <c r="AX19" s="273">
        <v>0.63083694280000002</v>
      </c>
      <c r="AY19" s="273">
        <v>0.67840256160000001</v>
      </c>
      <c r="AZ19" s="334">
        <v>0.65651610000000005</v>
      </c>
      <c r="BA19" s="334">
        <v>0.62327520000000003</v>
      </c>
      <c r="BB19" s="334">
        <v>0.59104100000000004</v>
      </c>
      <c r="BC19" s="334">
        <v>0.58425360000000004</v>
      </c>
      <c r="BD19" s="334">
        <v>0.60368169999999999</v>
      </c>
      <c r="BE19" s="334">
        <v>0.62620790000000004</v>
      </c>
      <c r="BF19" s="334">
        <v>0.61469260000000003</v>
      </c>
      <c r="BG19" s="334">
        <v>0.60759479999999999</v>
      </c>
      <c r="BH19" s="334">
        <v>0.59191419999999995</v>
      </c>
      <c r="BI19" s="334">
        <v>0.57535420000000004</v>
      </c>
      <c r="BJ19" s="334">
        <v>0.63351710000000006</v>
      </c>
      <c r="BK19" s="334">
        <v>0.66714340000000005</v>
      </c>
      <c r="BL19" s="334">
        <v>0.63089490000000004</v>
      </c>
      <c r="BM19" s="334">
        <v>0.62087840000000005</v>
      </c>
      <c r="BN19" s="334">
        <v>0.5888234</v>
      </c>
      <c r="BO19" s="334">
        <v>0.58210030000000001</v>
      </c>
      <c r="BP19" s="334">
        <v>0.60175060000000002</v>
      </c>
      <c r="BQ19" s="334">
        <v>0.62453599999999998</v>
      </c>
      <c r="BR19" s="334">
        <v>0.6131742</v>
      </c>
      <c r="BS19" s="334">
        <v>0.6062324</v>
      </c>
      <c r="BT19" s="334">
        <v>0.59053730000000004</v>
      </c>
      <c r="BU19" s="334">
        <v>0.57407699999999995</v>
      </c>
      <c r="BV19" s="334">
        <v>0.63224279999999999</v>
      </c>
    </row>
    <row r="20" spans="1:74" ht="11.1" customHeight="1" x14ac:dyDescent="0.2">
      <c r="A20" s="104" t="s">
        <v>1189</v>
      </c>
      <c r="B20" s="130" t="s">
        <v>358</v>
      </c>
      <c r="C20" s="273">
        <v>11.920549749999999</v>
      </c>
      <c r="D20" s="273">
        <v>11.07827223</v>
      </c>
      <c r="E20" s="273">
        <v>11.575672268</v>
      </c>
      <c r="F20" s="273">
        <v>10.88626573</v>
      </c>
      <c r="G20" s="273">
        <v>11.379303879</v>
      </c>
      <c r="H20" s="273">
        <v>11.759363759999999</v>
      </c>
      <c r="I20" s="273">
        <v>12.567071990000001</v>
      </c>
      <c r="J20" s="273">
        <v>12.672956689999999</v>
      </c>
      <c r="K20" s="273">
        <v>11.66093581</v>
      </c>
      <c r="L20" s="273">
        <v>11.349855217</v>
      </c>
      <c r="M20" s="273">
        <v>11.268318000000001</v>
      </c>
      <c r="N20" s="273">
        <v>11.72582667</v>
      </c>
      <c r="O20" s="273">
        <v>12.092965919999999</v>
      </c>
      <c r="P20" s="273">
        <v>10.892359150000001</v>
      </c>
      <c r="Q20" s="273">
        <v>11.643193122</v>
      </c>
      <c r="R20" s="273">
        <v>11.18768543</v>
      </c>
      <c r="S20" s="273">
        <v>11.477952924</v>
      </c>
      <c r="T20" s="273">
        <v>11.96716116</v>
      </c>
      <c r="U20" s="273">
        <v>12.762605130000001</v>
      </c>
      <c r="V20" s="273">
        <v>12.55780174</v>
      </c>
      <c r="W20" s="273">
        <v>11.21305349</v>
      </c>
      <c r="X20" s="273">
        <v>11.352625809999999</v>
      </c>
      <c r="Y20" s="273">
        <v>11.455275350000001</v>
      </c>
      <c r="Z20" s="273">
        <v>12.51175694</v>
      </c>
      <c r="AA20" s="273">
        <v>12.40431397</v>
      </c>
      <c r="AB20" s="273">
        <v>11.035810440000001</v>
      </c>
      <c r="AC20" s="273">
        <v>11.521332715</v>
      </c>
      <c r="AD20" s="273">
        <v>11.023292250000001</v>
      </c>
      <c r="AE20" s="273">
        <v>11.739815030000001</v>
      </c>
      <c r="AF20" s="273">
        <v>12.02749272</v>
      </c>
      <c r="AG20" s="273">
        <v>12.99409114</v>
      </c>
      <c r="AH20" s="273">
        <v>13.07887332</v>
      </c>
      <c r="AI20" s="273">
        <v>12.008453940000001</v>
      </c>
      <c r="AJ20" s="273">
        <v>11.865150679999999</v>
      </c>
      <c r="AK20" s="273">
        <v>11.97662238</v>
      </c>
      <c r="AL20" s="273">
        <v>12.43855226</v>
      </c>
      <c r="AM20" s="273">
        <v>12.760900360000001</v>
      </c>
      <c r="AN20" s="273">
        <v>11.253896129999999</v>
      </c>
      <c r="AO20" s="273">
        <v>12.017414557</v>
      </c>
      <c r="AP20" s="273">
        <v>11.412643770000001</v>
      </c>
      <c r="AQ20" s="273">
        <v>11.657554222</v>
      </c>
      <c r="AR20" s="273">
        <v>11.794788090000001</v>
      </c>
      <c r="AS20" s="273">
        <v>12.87902268</v>
      </c>
      <c r="AT20" s="273">
        <v>12.90581963</v>
      </c>
      <c r="AU20" s="273">
        <v>12.094651710000001</v>
      </c>
      <c r="AV20" s="273">
        <v>11.940584149999999</v>
      </c>
      <c r="AW20" s="273">
        <v>12.427894113000001</v>
      </c>
      <c r="AX20" s="273">
        <v>13.091329999999999</v>
      </c>
      <c r="AY20" s="273">
        <v>12.86997</v>
      </c>
      <c r="AZ20" s="334">
        <v>12.030659999999999</v>
      </c>
      <c r="BA20" s="334">
        <v>12.65462</v>
      </c>
      <c r="BB20" s="334">
        <v>12.01737</v>
      </c>
      <c r="BC20" s="334">
        <v>12.31021</v>
      </c>
      <c r="BD20" s="334">
        <v>12.421099999999999</v>
      </c>
      <c r="BE20" s="334">
        <v>13.287229999999999</v>
      </c>
      <c r="BF20" s="334">
        <v>13.11811</v>
      </c>
      <c r="BG20" s="334">
        <v>12.27885</v>
      </c>
      <c r="BH20" s="334">
        <v>12.134880000000001</v>
      </c>
      <c r="BI20" s="334">
        <v>12.307829999999999</v>
      </c>
      <c r="BJ20" s="334">
        <v>13.2286</v>
      </c>
      <c r="BK20" s="334">
        <v>13.164249999999999</v>
      </c>
      <c r="BL20" s="334">
        <v>11.879099999999999</v>
      </c>
      <c r="BM20" s="334">
        <v>12.94833</v>
      </c>
      <c r="BN20" s="334">
        <v>12.30007</v>
      </c>
      <c r="BO20" s="334">
        <v>12.608779999999999</v>
      </c>
      <c r="BP20" s="334">
        <v>12.715780000000001</v>
      </c>
      <c r="BQ20" s="334">
        <v>13.59442</v>
      </c>
      <c r="BR20" s="334">
        <v>13.43038</v>
      </c>
      <c r="BS20" s="334">
        <v>12.584070000000001</v>
      </c>
      <c r="BT20" s="334">
        <v>12.45922</v>
      </c>
      <c r="BU20" s="334">
        <v>12.629339999999999</v>
      </c>
      <c r="BV20" s="334">
        <v>13.569089999999999</v>
      </c>
    </row>
    <row r="21" spans="1:74" ht="11.1" customHeight="1" x14ac:dyDescent="0.2">
      <c r="A21" s="107" t="s">
        <v>1190</v>
      </c>
      <c r="B21" s="203" t="s">
        <v>469</v>
      </c>
      <c r="C21" s="273">
        <v>332.81071264000002</v>
      </c>
      <c r="D21" s="273">
        <v>307.88403697000001</v>
      </c>
      <c r="E21" s="273">
        <v>297.38803247999999</v>
      </c>
      <c r="F21" s="273">
        <v>280.41750461999999</v>
      </c>
      <c r="G21" s="273">
        <v>296.08694484</v>
      </c>
      <c r="H21" s="273">
        <v>341.63726910000003</v>
      </c>
      <c r="I21" s="273">
        <v>384.73934366999998</v>
      </c>
      <c r="J21" s="273">
        <v>393.86528456000002</v>
      </c>
      <c r="K21" s="273">
        <v>348.4130217</v>
      </c>
      <c r="L21" s="273">
        <v>308.03052588999998</v>
      </c>
      <c r="M21" s="273">
        <v>288.58529682</v>
      </c>
      <c r="N21" s="273">
        <v>322.44805341</v>
      </c>
      <c r="O21" s="273">
        <v>330.27014452999998</v>
      </c>
      <c r="P21" s="273">
        <v>286.66949443999999</v>
      </c>
      <c r="Q21" s="273">
        <v>303.08682956000001</v>
      </c>
      <c r="R21" s="273">
        <v>283.98884376000001</v>
      </c>
      <c r="S21" s="273">
        <v>303.34849286999997</v>
      </c>
      <c r="T21" s="273">
        <v>340.54977689999998</v>
      </c>
      <c r="U21" s="273">
        <v>380.37562990999999</v>
      </c>
      <c r="V21" s="273">
        <v>372.82041809999998</v>
      </c>
      <c r="W21" s="273">
        <v>332.93886120000002</v>
      </c>
      <c r="X21" s="273">
        <v>310.89210622000002</v>
      </c>
      <c r="Y21" s="273">
        <v>294.80227881000002</v>
      </c>
      <c r="Z21" s="273">
        <v>324.72753983000001</v>
      </c>
      <c r="AA21" s="273">
        <v>356.95672424000003</v>
      </c>
      <c r="AB21" s="273">
        <v>303.83819312000003</v>
      </c>
      <c r="AC21" s="273">
        <v>308.59575161999999</v>
      </c>
      <c r="AD21" s="273">
        <v>289.56590858999999</v>
      </c>
      <c r="AE21" s="273">
        <v>315.06766950999997</v>
      </c>
      <c r="AF21" s="273">
        <v>350.190315</v>
      </c>
      <c r="AG21" s="273">
        <v>388.10073598000002</v>
      </c>
      <c r="AH21" s="273">
        <v>394.29372067999998</v>
      </c>
      <c r="AI21" s="273">
        <v>349.3506036</v>
      </c>
      <c r="AJ21" s="273">
        <v>321.05902742000001</v>
      </c>
      <c r="AK21" s="273">
        <v>302.56085639999998</v>
      </c>
      <c r="AL21" s="273">
        <v>324.65309953000002</v>
      </c>
      <c r="AM21" s="273">
        <v>336.26659388000002</v>
      </c>
      <c r="AN21" s="273">
        <v>302.32198080000001</v>
      </c>
      <c r="AO21" s="273">
        <v>308.91601236999998</v>
      </c>
      <c r="AP21" s="273">
        <v>280.34868053999998</v>
      </c>
      <c r="AQ21" s="273">
        <v>303.38250291000003</v>
      </c>
      <c r="AR21" s="273">
        <v>327.54818760000001</v>
      </c>
      <c r="AS21" s="273">
        <v>383.18533785</v>
      </c>
      <c r="AT21" s="273">
        <v>379.81593204000001</v>
      </c>
      <c r="AU21" s="273">
        <v>347.13289170000002</v>
      </c>
      <c r="AV21" s="273">
        <v>314.76291564000002</v>
      </c>
      <c r="AW21" s="273">
        <v>293.12636916999998</v>
      </c>
      <c r="AX21" s="273">
        <v>320.1771</v>
      </c>
      <c r="AY21" s="273">
        <v>324.99560000000002</v>
      </c>
      <c r="AZ21" s="334">
        <v>309.81740000000002</v>
      </c>
      <c r="BA21" s="334">
        <v>307.9067</v>
      </c>
      <c r="BB21" s="334">
        <v>281.17750000000001</v>
      </c>
      <c r="BC21" s="334">
        <v>303.58010000000002</v>
      </c>
      <c r="BD21" s="334">
        <v>331.3904</v>
      </c>
      <c r="BE21" s="334">
        <v>380.76729999999998</v>
      </c>
      <c r="BF21" s="334">
        <v>378.28530000000001</v>
      </c>
      <c r="BG21" s="334">
        <v>333.22399999999999</v>
      </c>
      <c r="BH21" s="334">
        <v>308.44600000000003</v>
      </c>
      <c r="BI21" s="334">
        <v>287.0052</v>
      </c>
      <c r="BJ21" s="334">
        <v>322.44909999999999</v>
      </c>
      <c r="BK21" s="334">
        <v>346.9221</v>
      </c>
      <c r="BL21" s="334">
        <v>304.93259999999998</v>
      </c>
      <c r="BM21" s="334">
        <v>308.48540000000003</v>
      </c>
      <c r="BN21" s="334">
        <v>281.72789999999998</v>
      </c>
      <c r="BO21" s="334">
        <v>304.3125</v>
      </c>
      <c r="BP21" s="334">
        <v>332.35759999999999</v>
      </c>
      <c r="BQ21" s="334">
        <v>381.77159999999998</v>
      </c>
      <c r="BR21" s="334">
        <v>379.26870000000002</v>
      </c>
      <c r="BS21" s="334">
        <v>334.11619999999999</v>
      </c>
      <c r="BT21" s="334">
        <v>309.35449999999997</v>
      </c>
      <c r="BU21" s="334">
        <v>287.83280000000002</v>
      </c>
      <c r="BV21" s="334">
        <v>323.59719999999999</v>
      </c>
    </row>
    <row r="22" spans="1:74" ht="11.1" customHeight="1" x14ac:dyDescent="0.2">
      <c r="A22" s="107"/>
      <c r="B22" s="108" t="s">
        <v>190</v>
      </c>
      <c r="C22" s="213"/>
      <c r="D22" s="213"/>
      <c r="E22" s="213"/>
      <c r="F22" s="213"/>
      <c r="G22" s="213"/>
      <c r="H22" s="213"/>
      <c r="I22" s="213"/>
      <c r="J22" s="213"/>
      <c r="K22" s="213"/>
      <c r="L22" s="213"/>
      <c r="M22" s="213"/>
      <c r="N22" s="213"/>
      <c r="O22" s="213"/>
      <c r="P22" s="213"/>
      <c r="Q22" s="213"/>
      <c r="R22" s="213"/>
      <c r="S22" s="213"/>
      <c r="T22" s="213"/>
      <c r="U22" s="213"/>
      <c r="V22" s="213"/>
      <c r="W22" s="213"/>
      <c r="X22" s="213"/>
      <c r="Y22" s="213"/>
      <c r="Z22" s="213"/>
      <c r="AA22" s="213"/>
      <c r="AB22" s="213"/>
      <c r="AC22" s="213"/>
      <c r="AD22" s="213"/>
      <c r="AE22" s="213"/>
      <c r="AF22" s="213"/>
      <c r="AG22" s="213"/>
      <c r="AH22" s="213"/>
      <c r="AI22" s="213"/>
      <c r="AJ22" s="213"/>
      <c r="AK22" s="213"/>
      <c r="AL22" s="213"/>
      <c r="AM22" s="213"/>
      <c r="AN22" s="213"/>
      <c r="AO22" s="213"/>
      <c r="AP22" s="213"/>
      <c r="AQ22" s="213"/>
      <c r="AR22" s="213"/>
      <c r="AS22" s="213"/>
      <c r="AT22" s="213"/>
      <c r="AU22" s="213"/>
      <c r="AV22" s="213"/>
      <c r="AW22" s="213"/>
      <c r="AX22" s="213"/>
      <c r="AY22" s="213"/>
      <c r="AZ22" s="351"/>
      <c r="BA22" s="351"/>
      <c r="BB22" s="351"/>
      <c r="BC22" s="351"/>
      <c r="BD22" s="351"/>
      <c r="BE22" s="351"/>
      <c r="BF22" s="351"/>
      <c r="BG22" s="351"/>
      <c r="BH22" s="351"/>
      <c r="BI22" s="351"/>
      <c r="BJ22" s="351"/>
      <c r="BK22" s="351"/>
      <c r="BL22" s="351"/>
      <c r="BM22" s="351"/>
      <c r="BN22" s="351"/>
      <c r="BO22" s="351"/>
      <c r="BP22" s="351"/>
      <c r="BQ22" s="351"/>
      <c r="BR22" s="351"/>
      <c r="BS22" s="351"/>
      <c r="BT22" s="351"/>
      <c r="BU22" s="351"/>
      <c r="BV22" s="351"/>
    </row>
    <row r="23" spans="1:74" ht="11.1" customHeight="1" x14ac:dyDescent="0.2">
      <c r="A23" s="107" t="s">
        <v>191</v>
      </c>
      <c r="B23" s="203" t="s">
        <v>192</v>
      </c>
      <c r="C23" s="273">
        <v>999.26060428000005</v>
      </c>
      <c r="D23" s="273">
        <v>884.72207283</v>
      </c>
      <c r="E23" s="273">
        <v>764.68698926000002</v>
      </c>
      <c r="F23" s="273">
        <v>673.26753049000001</v>
      </c>
      <c r="G23" s="273">
        <v>718.69169839000006</v>
      </c>
      <c r="H23" s="273">
        <v>955.30956011000001</v>
      </c>
      <c r="I23" s="273">
        <v>1178.0787961000001</v>
      </c>
      <c r="J23" s="273">
        <v>1193.583609</v>
      </c>
      <c r="K23" s="273">
        <v>986.98524056999997</v>
      </c>
      <c r="L23" s="273">
        <v>774.46346359999995</v>
      </c>
      <c r="M23" s="273">
        <v>711.41354591000004</v>
      </c>
      <c r="N23" s="273">
        <v>925.32236910999995</v>
      </c>
      <c r="O23" s="273">
        <v>974.60209114999998</v>
      </c>
      <c r="P23" s="273">
        <v>761.56606122000005</v>
      </c>
      <c r="Q23" s="273">
        <v>777.61138185000004</v>
      </c>
      <c r="R23" s="273">
        <v>684.30138044</v>
      </c>
      <c r="S23" s="273">
        <v>741.29843391999998</v>
      </c>
      <c r="T23" s="273">
        <v>924.29780477999998</v>
      </c>
      <c r="U23" s="273">
        <v>1130.6438971</v>
      </c>
      <c r="V23" s="273">
        <v>1071.1075393000001</v>
      </c>
      <c r="W23" s="273">
        <v>895.90442770000004</v>
      </c>
      <c r="X23" s="273">
        <v>775.46567524</v>
      </c>
      <c r="Y23" s="273">
        <v>741.59566423000001</v>
      </c>
      <c r="Z23" s="273">
        <v>920.23570243999995</v>
      </c>
      <c r="AA23" s="273">
        <v>1112.5830255999999</v>
      </c>
      <c r="AB23" s="273">
        <v>849.85234156000001</v>
      </c>
      <c r="AC23" s="273">
        <v>801.04453092999995</v>
      </c>
      <c r="AD23" s="273">
        <v>713.14774901999999</v>
      </c>
      <c r="AE23" s="273">
        <v>775.86291589999996</v>
      </c>
      <c r="AF23" s="273">
        <v>970.59709467000005</v>
      </c>
      <c r="AG23" s="273">
        <v>1147.3129133</v>
      </c>
      <c r="AH23" s="273">
        <v>1146.7931605000001</v>
      </c>
      <c r="AI23" s="273">
        <v>963.10259986999995</v>
      </c>
      <c r="AJ23" s="273">
        <v>799.77614033999998</v>
      </c>
      <c r="AK23" s="273">
        <v>775.42960070000004</v>
      </c>
      <c r="AL23" s="273">
        <v>920.29853168</v>
      </c>
      <c r="AM23" s="273">
        <v>985.19440466000003</v>
      </c>
      <c r="AN23" s="273">
        <v>861.04532208000001</v>
      </c>
      <c r="AO23" s="273">
        <v>830.60532146000003</v>
      </c>
      <c r="AP23" s="273">
        <v>665.60767557999998</v>
      </c>
      <c r="AQ23" s="273">
        <v>739.28058776</v>
      </c>
      <c r="AR23" s="273">
        <v>885.26143624999997</v>
      </c>
      <c r="AS23" s="273">
        <v>1134.2923275000001</v>
      </c>
      <c r="AT23" s="273">
        <v>1108.5188584</v>
      </c>
      <c r="AU23" s="273">
        <v>970.58940012999994</v>
      </c>
      <c r="AV23" s="273">
        <v>796.77533591999997</v>
      </c>
      <c r="AW23" s="273">
        <v>755.97087434000002</v>
      </c>
      <c r="AX23" s="273">
        <v>907.18790000000001</v>
      </c>
      <c r="AY23" s="273">
        <v>919.20140000000004</v>
      </c>
      <c r="AZ23" s="334">
        <v>857.56830000000002</v>
      </c>
      <c r="BA23" s="334">
        <v>816.73350000000005</v>
      </c>
      <c r="BB23" s="334">
        <v>661.71159999999998</v>
      </c>
      <c r="BC23" s="334">
        <v>735.82380000000001</v>
      </c>
      <c r="BD23" s="334">
        <v>896.0797</v>
      </c>
      <c r="BE23" s="334">
        <v>1114.3789999999999</v>
      </c>
      <c r="BF23" s="334">
        <v>1093.184</v>
      </c>
      <c r="BG23" s="334">
        <v>894.61490000000003</v>
      </c>
      <c r="BH23" s="334">
        <v>756.15880000000004</v>
      </c>
      <c r="BI23" s="334">
        <v>720.70680000000004</v>
      </c>
      <c r="BJ23" s="334">
        <v>902.08339999999998</v>
      </c>
      <c r="BK23" s="334">
        <v>1021.345</v>
      </c>
      <c r="BL23" s="334">
        <v>860.21950000000004</v>
      </c>
      <c r="BM23" s="334">
        <v>812.08320000000003</v>
      </c>
      <c r="BN23" s="334">
        <v>658.57330000000002</v>
      </c>
      <c r="BO23" s="334">
        <v>732.72889999999995</v>
      </c>
      <c r="BP23" s="334">
        <v>892.53779999999995</v>
      </c>
      <c r="BQ23" s="334">
        <v>1109.6610000000001</v>
      </c>
      <c r="BR23" s="334">
        <v>1088.5150000000001</v>
      </c>
      <c r="BS23" s="334">
        <v>890.76099999999997</v>
      </c>
      <c r="BT23" s="334">
        <v>753.07389999999998</v>
      </c>
      <c r="BU23" s="334">
        <v>717.27390000000003</v>
      </c>
      <c r="BV23" s="334">
        <v>898.13900000000001</v>
      </c>
    </row>
    <row r="24" spans="1:74" ht="11.1" customHeight="1" x14ac:dyDescent="0.2">
      <c r="A24" s="107"/>
      <c r="B24" s="108"/>
      <c r="C24" s="234"/>
      <c r="D24" s="234"/>
      <c r="E24" s="234"/>
      <c r="F24" s="234"/>
      <c r="G24" s="234"/>
      <c r="H24" s="234"/>
      <c r="I24" s="234"/>
      <c r="J24" s="234"/>
      <c r="K24" s="234"/>
      <c r="L24" s="234"/>
      <c r="M24" s="234"/>
      <c r="N24" s="234"/>
      <c r="O24" s="234"/>
      <c r="P24" s="234"/>
      <c r="Q24" s="234"/>
      <c r="R24" s="234"/>
      <c r="S24" s="234"/>
      <c r="T24" s="234"/>
      <c r="U24" s="234"/>
      <c r="V24" s="234"/>
      <c r="W24" s="234"/>
      <c r="X24" s="234"/>
      <c r="Y24" s="234"/>
      <c r="Z24" s="234"/>
      <c r="AA24" s="234"/>
      <c r="AB24" s="234"/>
      <c r="AC24" s="234"/>
      <c r="AD24" s="234"/>
      <c r="AE24" s="234"/>
      <c r="AF24" s="234"/>
      <c r="AG24" s="234"/>
      <c r="AH24" s="234"/>
      <c r="AI24" s="234"/>
      <c r="AJ24" s="234"/>
      <c r="AK24" s="234"/>
      <c r="AL24" s="234"/>
      <c r="AM24" s="234"/>
      <c r="AN24" s="234"/>
      <c r="AO24" s="234"/>
      <c r="AP24" s="234"/>
      <c r="AQ24" s="234"/>
      <c r="AR24" s="234"/>
      <c r="AS24" s="234"/>
      <c r="AT24" s="234"/>
      <c r="AU24" s="234"/>
      <c r="AV24" s="234"/>
      <c r="AW24" s="234"/>
      <c r="AX24" s="234"/>
      <c r="AY24" s="234"/>
      <c r="AZ24" s="372"/>
      <c r="BA24" s="372"/>
      <c r="BB24" s="372"/>
      <c r="BC24" s="372"/>
      <c r="BD24" s="372"/>
      <c r="BE24" s="372"/>
      <c r="BF24" s="372"/>
      <c r="BG24" s="372"/>
      <c r="BH24" s="372"/>
      <c r="BI24" s="372"/>
      <c r="BJ24" s="372"/>
      <c r="BK24" s="372"/>
      <c r="BL24" s="372"/>
      <c r="BM24" s="372"/>
      <c r="BN24" s="372"/>
      <c r="BO24" s="372"/>
      <c r="BP24" s="372"/>
      <c r="BQ24" s="372"/>
      <c r="BR24" s="372"/>
      <c r="BS24" s="372"/>
      <c r="BT24" s="372"/>
      <c r="BU24" s="372"/>
      <c r="BV24" s="372"/>
    </row>
    <row r="25" spans="1:74" ht="11.1" customHeight="1" x14ac:dyDescent="0.2">
      <c r="A25" s="107"/>
      <c r="B25" s="109" t="s">
        <v>95</v>
      </c>
      <c r="C25" s="234"/>
      <c r="D25" s="234"/>
      <c r="E25" s="234"/>
      <c r="F25" s="234"/>
      <c r="G25" s="234"/>
      <c r="H25" s="234"/>
      <c r="I25" s="234"/>
      <c r="J25" s="234"/>
      <c r="K25" s="234"/>
      <c r="L25" s="234"/>
      <c r="M25" s="234"/>
      <c r="N25" s="234"/>
      <c r="O25" s="234"/>
      <c r="P25" s="234"/>
      <c r="Q25" s="234"/>
      <c r="R25" s="234"/>
      <c r="S25" s="234"/>
      <c r="T25" s="234"/>
      <c r="U25" s="234"/>
      <c r="V25" s="234"/>
      <c r="W25" s="234"/>
      <c r="X25" s="234"/>
      <c r="Y25" s="234"/>
      <c r="Z25" s="234"/>
      <c r="AA25" s="234"/>
      <c r="AB25" s="234"/>
      <c r="AC25" s="234"/>
      <c r="AD25" s="234"/>
      <c r="AE25" s="234"/>
      <c r="AF25" s="234"/>
      <c r="AG25" s="234"/>
      <c r="AH25" s="234"/>
      <c r="AI25" s="234"/>
      <c r="AJ25" s="234"/>
      <c r="AK25" s="234"/>
      <c r="AL25" s="234"/>
      <c r="AM25" s="234"/>
      <c r="AN25" s="234"/>
      <c r="AO25" s="234"/>
      <c r="AP25" s="234"/>
      <c r="AQ25" s="234"/>
      <c r="AR25" s="234"/>
      <c r="AS25" s="234"/>
      <c r="AT25" s="234"/>
      <c r="AU25" s="234"/>
      <c r="AV25" s="234"/>
      <c r="AW25" s="234"/>
      <c r="AX25" s="234"/>
      <c r="AY25" s="234"/>
      <c r="AZ25" s="372"/>
      <c r="BA25" s="372"/>
      <c r="BB25" s="372"/>
      <c r="BC25" s="372"/>
      <c r="BD25" s="372"/>
      <c r="BE25" s="372"/>
      <c r="BF25" s="372"/>
      <c r="BG25" s="372"/>
      <c r="BH25" s="372"/>
      <c r="BI25" s="372"/>
      <c r="BJ25" s="372"/>
      <c r="BK25" s="372"/>
      <c r="BL25" s="372"/>
      <c r="BM25" s="372"/>
      <c r="BN25" s="372"/>
      <c r="BO25" s="372"/>
      <c r="BP25" s="372"/>
      <c r="BQ25" s="372"/>
      <c r="BR25" s="372"/>
      <c r="BS25" s="372"/>
      <c r="BT25" s="372"/>
      <c r="BU25" s="372"/>
      <c r="BV25" s="372"/>
    </row>
    <row r="26" spans="1:74" ht="11.1" customHeight="1" x14ac:dyDescent="0.2">
      <c r="A26" s="107" t="s">
        <v>63</v>
      </c>
      <c r="B26" s="203" t="s">
        <v>81</v>
      </c>
      <c r="C26" s="256">
        <v>187.203047</v>
      </c>
      <c r="D26" s="256">
        <v>187.06361799999999</v>
      </c>
      <c r="E26" s="256">
        <v>191.55273500000001</v>
      </c>
      <c r="F26" s="256">
        <v>193.18521200000001</v>
      </c>
      <c r="G26" s="256">
        <v>192.41693000000001</v>
      </c>
      <c r="H26" s="256">
        <v>182.086476</v>
      </c>
      <c r="I26" s="256">
        <v>168.11860899999999</v>
      </c>
      <c r="J26" s="256">
        <v>158.908174</v>
      </c>
      <c r="K26" s="256">
        <v>156.56690900000001</v>
      </c>
      <c r="L26" s="256">
        <v>160.93226000000001</v>
      </c>
      <c r="M26" s="256">
        <v>170.27655799999999</v>
      </c>
      <c r="N26" s="256">
        <v>162.00901400000001</v>
      </c>
      <c r="O26" s="256">
        <v>156.21421000000001</v>
      </c>
      <c r="P26" s="256">
        <v>160.50150199999999</v>
      </c>
      <c r="Q26" s="256">
        <v>161.81549000000001</v>
      </c>
      <c r="R26" s="256">
        <v>163.93691200000001</v>
      </c>
      <c r="S26" s="256">
        <v>162.54224199999999</v>
      </c>
      <c r="T26" s="256">
        <v>158.013959</v>
      </c>
      <c r="U26" s="256">
        <v>145.81148300000001</v>
      </c>
      <c r="V26" s="256">
        <v>141.204061</v>
      </c>
      <c r="W26" s="256">
        <v>139.5712</v>
      </c>
      <c r="X26" s="256">
        <v>141.46251899999999</v>
      </c>
      <c r="Y26" s="256">
        <v>143.424037</v>
      </c>
      <c r="Z26" s="256">
        <v>137.68714800000001</v>
      </c>
      <c r="AA26" s="256">
        <v>123.692398</v>
      </c>
      <c r="AB26" s="256">
        <v>120.945111</v>
      </c>
      <c r="AC26" s="256">
        <v>126.421621</v>
      </c>
      <c r="AD26" s="256">
        <v>128.96529699999999</v>
      </c>
      <c r="AE26" s="256">
        <v>128.35572999999999</v>
      </c>
      <c r="AF26" s="256">
        <v>121.39434199999999</v>
      </c>
      <c r="AG26" s="256">
        <v>110.67737</v>
      </c>
      <c r="AH26" s="256">
        <v>104.047589</v>
      </c>
      <c r="AI26" s="256">
        <v>100.67991600000001</v>
      </c>
      <c r="AJ26" s="256">
        <v>105.13419500000001</v>
      </c>
      <c r="AK26" s="256">
        <v>104.335503</v>
      </c>
      <c r="AL26" s="256">
        <v>103.042919</v>
      </c>
      <c r="AM26" s="256">
        <v>99.378384999999994</v>
      </c>
      <c r="AN26" s="256">
        <v>98.835316000000006</v>
      </c>
      <c r="AO26" s="256">
        <v>97.102182999999997</v>
      </c>
      <c r="AP26" s="256">
        <v>108.851553</v>
      </c>
      <c r="AQ26" s="256">
        <v>115.88780800000001</v>
      </c>
      <c r="AR26" s="256">
        <v>117.71031000000001</v>
      </c>
      <c r="AS26" s="256">
        <v>110.93183399999999</v>
      </c>
      <c r="AT26" s="256">
        <v>110.56017199999999</v>
      </c>
      <c r="AU26" s="256">
        <v>111.203726</v>
      </c>
      <c r="AV26" s="256">
        <v>118.651624</v>
      </c>
      <c r="AW26" s="256">
        <v>121.413</v>
      </c>
      <c r="AX26" s="256">
        <v>123.6066</v>
      </c>
      <c r="AY26" s="256">
        <v>121.04340000000001</v>
      </c>
      <c r="AZ26" s="342">
        <v>118.9237</v>
      </c>
      <c r="BA26" s="342">
        <v>126.9466</v>
      </c>
      <c r="BB26" s="342">
        <v>127.0791</v>
      </c>
      <c r="BC26" s="342">
        <v>128.238</v>
      </c>
      <c r="BD26" s="342">
        <v>122.93470000000001</v>
      </c>
      <c r="BE26" s="342">
        <v>119.9355</v>
      </c>
      <c r="BF26" s="342">
        <v>116.71469999999999</v>
      </c>
      <c r="BG26" s="342">
        <v>115.0869</v>
      </c>
      <c r="BH26" s="342">
        <v>119.8858</v>
      </c>
      <c r="BI26" s="342">
        <v>124.91500000000001</v>
      </c>
      <c r="BJ26" s="342">
        <v>122.8642</v>
      </c>
      <c r="BK26" s="342">
        <v>117.64790000000001</v>
      </c>
      <c r="BL26" s="342">
        <v>115.5705</v>
      </c>
      <c r="BM26" s="342">
        <v>123.4558</v>
      </c>
      <c r="BN26" s="342">
        <v>123.77809999999999</v>
      </c>
      <c r="BO26" s="342">
        <v>124.97620000000001</v>
      </c>
      <c r="BP26" s="342">
        <v>119.71210000000001</v>
      </c>
      <c r="BQ26" s="342">
        <v>116.7517</v>
      </c>
      <c r="BR26" s="342">
        <v>113.5693</v>
      </c>
      <c r="BS26" s="342">
        <v>111.9787</v>
      </c>
      <c r="BT26" s="342">
        <v>116.8142</v>
      </c>
      <c r="BU26" s="342">
        <v>121.8794</v>
      </c>
      <c r="BV26" s="342">
        <v>119.8643</v>
      </c>
    </row>
    <row r="27" spans="1:74" ht="11.1" customHeight="1" x14ac:dyDescent="0.2">
      <c r="A27" s="107" t="s">
        <v>77</v>
      </c>
      <c r="B27" s="203" t="s">
        <v>79</v>
      </c>
      <c r="C27" s="256">
        <v>12.020158</v>
      </c>
      <c r="D27" s="256">
        <v>11.645473000000001</v>
      </c>
      <c r="E27" s="256">
        <v>11.732889999999999</v>
      </c>
      <c r="F27" s="256">
        <v>11.982028</v>
      </c>
      <c r="G27" s="256">
        <v>12.093938</v>
      </c>
      <c r="H27" s="256">
        <v>11.935582</v>
      </c>
      <c r="I27" s="256">
        <v>11.696489</v>
      </c>
      <c r="J27" s="256">
        <v>11.595335</v>
      </c>
      <c r="K27" s="256">
        <v>11.639842</v>
      </c>
      <c r="L27" s="256">
        <v>11.630210999999999</v>
      </c>
      <c r="M27" s="256">
        <v>11.952718000000001</v>
      </c>
      <c r="N27" s="256">
        <v>11.78941</v>
      </c>
      <c r="O27" s="256">
        <v>11.857519</v>
      </c>
      <c r="P27" s="256">
        <v>11.743672999999999</v>
      </c>
      <c r="Q27" s="256">
        <v>12.680528000000001</v>
      </c>
      <c r="R27" s="256">
        <v>12.439025000000001</v>
      </c>
      <c r="S27" s="256">
        <v>12.169987000000001</v>
      </c>
      <c r="T27" s="256">
        <v>11.993376</v>
      </c>
      <c r="U27" s="256">
        <v>11.739891999999999</v>
      </c>
      <c r="V27" s="256">
        <v>11.530938000000001</v>
      </c>
      <c r="W27" s="256">
        <v>11.382114</v>
      </c>
      <c r="X27" s="256">
        <v>11.292012</v>
      </c>
      <c r="Y27" s="256">
        <v>11.380967999999999</v>
      </c>
      <c r="Z27" s="256">
        <v>10.929846</v>
      </c>
      <c r="AA27" s="256">
        <v>9.786467</v>
      </c>
      <c r="AB27" s="256">
        <v>10.343329000000001</v>
      </c>
      <c r="AC27" s="256">
        <v>10.309219000000001</v>
      </c>
      <c r="AD27" s="256">
        <v>10.217102000000001</v>
      </c>
      <c r="AE27" s="256">
        <v>10.150796</v>
      </c>
      <c r="AF27" s="256">
        <v>10.169199000000001</v>
      </c>
      <c r="AG27" s="256">
        <v>9.6053289999999993</v>
      </c>
      <c r="AH27" s="256">
        <v>8.9444839999999992</v>
      </c>
      <c r="AI27" s="256">
        <v>8.6918000000000006</v>
      </c>
      <c r="AJ27" s="256">
        <v>8.6852509999999992</v>
      </c>
      <c r="AK27" s="256">
        <v>8.5197920000000007</v>
      </c>
      <c r="AL27" s="256">
        <v>8.8053559999999997</v>
      </c>
      <c r="AM27" s="256">
        <v>8.6374619999999993</v>
      </c>
      <c r="AN27" s="256">
        <v>8.9609719999999999</v>
      </c>
      <c r="AO27" s="256">
        <v>8.9968190000000003</v>
      </c>
      <c r="AP27" s="256">
        <v>8.9891860000000001</v>
      </c>
      <c r="AQ27" s="256">
        <v>8.9956650000000007</v>
      </c>
      <c r="AR27" s="256">
        <v>8.8719160000000006</v>
      </c>
      <c r="AS27" s="256">
        <v>8.6196420000000007</v>
      </c>
      <c r="AT27" s="256">
        <v>8.1674849999999992</v>
      </c>
      <c r="AU27" s="256">
        <v>8.3552730000000004</v>
      </c>
      <c r="AV27" s="256">
        <v>8.2591940000000008</v>
      </c>
      <c r="AW27" s="256">
        <v>8.3271639999999998</v>
      </c>
      <c r="AX27" s="256">
        <v>8.8939979999999998</v>
      </c>
      <c r="AY27" s="256">
        <v>9.2741170000000004</v>
      </c>
      <c r="AZ27" s="342">
        <v>9.318403</v>
      </c>
      <c r="BA27" s="342">
        <v>9.7985059999999997</v>
      </c>
      <c r="BB27" s="342">
        <v>9.8078210000000006</v>
      </c>
      <c r="BC27" s="342">
        <v>9.8664989999999992</v>
      </c>
      <c r="BD27" s="342">
        <v>9.9925850000000001</v>
      </c>
      <c r="BE27" s="342">
        <v>9.678884</v>
      </c>
      <c r="BF27" s="342">
        <v>9.7351639999999993</v>
      </c>
      <c r="BG27" s="342">
        <v>9.9917899999999999</v>
      </c>
      <c r="BH27" s="342">
        <v>10.19697</v>
      </c>
      <c r="BI27" s="342">
        <v>10.43282</v>
      </c>
      <c r="BJ27" s="342">
        <v>10.28506</v>
      </c>
      <c r="BK27" s="342">
        <v>9.6830789999999993</v>
      </c>
      <c r="BL27" s="342">
        <v>9.6363540000000008</v>
      </c>
      <c r="BM27" s="342">
        <v>9.9847079999999995</v>
      </c>
      <c r="BN27" s="342">
        <v>9.8370329999999999</v>
      </c>
      <c r="BO27" s="342">
        <v>9.7793770000000002</v>
      </c>
      <c r="BP27" s="342">
        <v>9.8082010000000004</v>
      </c>
      <c r="BQ27" s="342">
        <v>9.4205389999999998</v>
      </c>
      <c r="BR27" s="342">
        <v>9.4114749999999994</v>
      </c>
      <c r="BS27" s="342">
        <v>9.6269639999999992</v>
      </c>
      <c r="BT27" s="342">
        <v>9.8125309999999999</v>
      </c>
      <c r="BU27" s="342">
        <v>10.04082</v>
      </c>
      <c r="BV27" s="342">
        <v>9.8912379999999995</v>
      </c>
    </row>
    <row r="28" spans="1:74" ht="11.1" customHeight="1" x14ac:dyDescent="0.2">
      <c r="A28" s="107" t="s">
        <v>78</v>
      </c>
      <c r="B28" s="203" t="s">
        <v>80</v>
      </c>
      <c r="C28" s="256">
        <v>17.929735999999998</v>
      </c>
      <c r="D28" s="256">
        <v>17.661663000000001</v>
      </c>
      <c r="E28" s="256">
        <v>17.501256000000001</v>
      </c>
      <c r="F28" s="256">
        <v>17.637352</v>
      </c>
      <c r="G28" s="256">
        <v>17.855595000000001</v>
      </c>
      <c r="H28" s="256">
        <v>17.859297000000002</v>
      </c>
      <c r="I28" s="256">
        <v>17.726261999999998</v>
      </c>
      <c r="J28" s="256">
        <v>17.819545999999999</v>
      </c>
      <c r="K28" s="256">
        <v>17.852170999999998</v>
      </c>
      <c r="L28" s="256">
        <v>18.016973</v>
      </c>
      <c r="M28" s="256">
        <v>18.324117999999999</v>
      </c>
      <c r="N28" s="256">
        <v>17.854973000000001</v>
      </c>
      <c r="O28" s="256">
        <v>17.717873999999998</v>
      </c>
      <c r="P28" s="256">
        <v>17.587899</v>
      </c>
      <c r="Q28" s="256">
        <v>17.336110999999999</v>
      </c>
      <c r="R28" s="256">
        <v>17.361943</v>
      </c>
      <c r="S28" s="256">
        <v>17.264759999999999</v>
      </c>
      <c r="T28" s="256">
        <v>17.081510999999999</v>
      </c>
      <c r="U28" s="256">
        <v>17.150257</v>
      </c>
      <c r="V28" s="256">
        <v>17.090823</v>
      </c>
      <c r="W28" s="256">
        <v>16.84356</v>
      </c>
      <c r="X28" s="256">
        <v>16.806493</v>
      </c>
      <c r="Y28" s="256">
        <v>16.980226999999999</v>
      </c>
      <c r="Z28" s="256">
        <v>16.356024000000001</v>
      </c>
      <c r="AA28" s="256">
        <v>15.727933999999999</v>
      </c>
      <c r="AB28" s="256">
        <v>16.080265000000001</v>
      </c>
      <c r="AC28" s="256">
        <v>16.040834</v>
      </c>
      <c r="AD28" s="256">
        <v>15.97035</v>
      </c>
      <c r="AE28" s="256">
        <v>16.137871000000001</v>
      </c>
      <c r="AF28" s="256">
        <v>15.885341</v>
      </c>
      <c r="AG28" s="256">
        <v>15.868517000000001</v>
      </c>
      <c r="AH28" s="256">
        <v>15.421917000000001</v>
      </c>
      <c r="AI28" s="256">
        <v>15.449309</v>
      </c>
      <c r="AJ28" s="256">
        <v>15.504593</v>
      </c>
      <c r="AK28" s="256">
        <v>15.786830999999999</v>
      </c>
      <c r="AL28" s="256">
        <v>16.644929000000001</v>
      </c>
      <c r="AM28" s="256">
        <v>16.570491000000001</v>
      </c>
      <c r="AN28" s="256">
        <v>16.526038</v>
      </c>
      <c r="AO28" s="256">
        <v>16.509571000000001</v>
      </c>
      <c r="AP28" s="256">
        <v>16.646785000000001</v>
      </c>
      <c r="AQ28" s="256">
        <v>16.718796999999999</v>
      </c>
      <c r="AR28" s="256">
        <v>16.626132999999999</v>
      </c>
      <c r="AS28" s="256">
        <v>16.510822000000001</v>
      </c>
      <c r="AT28" s="256">
        <v>16.290728999999999</v>
      </c>
      <c r="AU28" s="256">
        <v>16.323430999999999</v>
      </c>
      <c r="AV28" s="256">
        <v>16.558298000000001</v>
      </c>
      <c r="AW28" s="256">
        <v>16.696169999999999</v>
      </c>
      <c r="AX28" s="256">
        <v>16.763750000000002</v>
      </c>
      <c r="AY28" s="256">
        <v>16.880569999999999</v>
      </c>
      <c r="AZ28" s="342">
        <v>17.008019999999998</v>
      </c>
      <c r="BA28" s="342">
        <v>16.940300000000001</v>
      </c>
      <c r="BB28" s="342">
        <v>16.84179</v>
      </c>
      <c r="BC28" s="342">
        <v>16.76031</v>
      </c>
      <c r="BD28" s="342">
        <v>16.823550000000001</v>
      </c>
      <c r="BE28" s="342">
        <v>16.748470000000001</v>
      </c>
      <c r="BF28" s="342">
        <v>16.71686</v>
      </c>
      <c r="BG28" s="342">
        <v>16.713619999999999</v>
      </c>
      <c r="BH28" s="342">
        <v>16.766729999999999</v>
      </c>
      <c r="BI28" s="342">
        <v>16.926269999999999</v>
      </c>
      <c r="BJ28" s="342">
        <v>16.93479</v>
      </c>
      <c r="BK28" s="342">
        <v>16.968250000000001</v>
      </c>
      <c r="BL28" s="342">
        <v>17.08473</v>
      </c>
      <c r="BM28" s="342">
        <v>17.004280000000001</v>
      </c>
      <c r="BN28" s="342">
        <v>16.89236</v>
      </c>
      <c r="BO28" s="342">
        <v>16.79739</v>
      </c>
      <c r="BP28" s="342">
        <v>16.848269999999999</v>
      </c>
      <c r="BQ28" s="342">
        <v>16.764959999999999</v>
      </c>
      <c r="BR28" s="342">
        <v>16.72428</v>
      </c>
      <c r="BS28" s="342">
        <v>16.714410000000001</v>
      </c>
      <c r="BT28" s="342">
        <v>16.763259999999999</v>
      </c>
      <c r="BU28" s="342">
        <v>16.91976</v>
      </c>
      <c r="BV28" s="342">
        <v>16.925229999999999</v>
      </c>
    </row>
    <row r="29" spans="1:74" ht="11.1" customHeight="1" x14ac:dyDescent="0.2">
      <c r="A29" s="107"/>
      <c r="B29" s="108"/>
      <c r="C29" s="234"/>
      <c r="D29" s="234"/>
      <c r="E29" s="234"/>
      <c r="F29" s="234"/>
      <c r="G29" s="234"/>
      <c r="H29" s="234"/>
      <c r="I29" s="234"/>
      <c r="J29" s="234"/>
      <c r="K29" s="234"/>
      <c r="L29" s="234"/>
      <c r="M29" s="234"/>
      <c r="N29" s="234"/>
      <c r="O29" s="234"/>
      <c r="P29" s="234"/>
      <c r="Q29" s="234"/>
      <c r="R29" s="234"/>
      <c r="S29" s="234"/>
      <c r="T29" s="234"/>
      <c r="U29" s="234"/>
      <c r="V29" s="234"/>
      <c r="W29" s="234"/>
      <c r="X29" s="234"/>
      <c r="Y29" s="234"/>
      <c r="Z29" s="234"/>
      <c r="AA29" s="234"/>
      <c r="AB29" s="234"/>
      <c r="AC29" s="234"/>
      <c r="AD29" s="234"/>
      <c r="AE29" s="234"/>
      <c r="AF29" s="234"/>
      <c r="AG29" s="234"/>
      <c r="AH29" s="234"/>
      <c r="AI29" s="234"/>
      <c r="AJ29" s="234"/>
      <c r="AK29" s="234"/>
      <c r="AL29" s="234"/>
      <c r="AM29" s="234"/>
      <c r="AN29" s="234"/>
      <c r="AO29" s="234"/>
      <c r="AP29" s="234"/>
      <c r="AQ29" s="234"/>
      <c r="AR29" s="234"/>
      <c r="AS29" s="234"/>
      <c r="AT29" s="234"/>
      <c r="AU29" s="234"/>
      <c r="AV29" s="234"/>
      <c r="AW29" s="234"/>
      <c r="AX29" s="234"/>
      <c r="AY29" s="234"/>
      <c r="AZ29" s="372"/>
      <c r="BA29" s="372"/>
      <c r="BB29" s="372"/>
      <c r="BC29" s="372"/>
      <c r="BD29" s="372"/>
      <c r="BE29" s="372"/>
      <c r="BF29" s="372"/>
      <c r="BG29" s="372"/>
      <c r="BH29" s="372"/>
      <c r="BI29" s="372"/>
      <c r="BJ29" s="372"/>
      <c r="BK29" s="372"/>
      <c r="BL29" s="372"/>
      <c r="BM29" s="372"/>
      <c r="BN29" s="372"/>
      <c r="BO29" s="372"/>
      <c r="BP29" s="372"/>
      <c r="BQ29" s="372"/>
      <c r="BR29" s="372"/>
      <c r="BS29" s="372"/>
      <c r="BT29" s="372"/>
      <c r="BU29" s="372"/>
      <c r="BV29" s="372"/>
    </row>
    <row r="30" spans="1:74" ht="11.1" customHeight="1" x14ac:dyDescent="0.2">
      <c r="A30" s="107"/>
      <c r="B30" s="55" t="s">
        <v>135</v>
      </c>
      <c r="C30" s="234"/>
      <c r="D30" s="234"/>
      <c r="E30" s="234"/>
      <c r="F30" s="234"/>
      <c r="G30" s="234"/>
      <c r="H30" s="234"/>
      <c r="I30" s="234"/>
      <c r="J30" s="234"/>
      <c r="K30" s="234"/>
      <c r="L30" s="234"/>
      <c r="M30" s="234"/>
      <c r="N30" s="234"/>
      <c r="O30" s="234"/>
      <c r="P30" s="234"/>
      <c r="Q30" s="234"/>
      <c r="R30" s="234"/>
      <c r="S30" s="234"/>
      <c r="T30" s="234"/>
      <c r="U30" s="234"/>
      <c r="V30" s="234"/>
      <c r="W30" s="234"/>
      <c r="X30" s="234"/>
      <c r="Y30" s="234"/>
      <c r="Z30" s="234"/>
      <c r="AA30" s="234"/>
      <c r="AB30" s="234"/>
      <c r="AC30" s="234"/>
      <c r="AD30" s="234"/>
      <c r="AE30" s="234"/>
      <c r="AF30" s="234"/>
      <c r="AG30" s="234"/>
      <c r="AH30" s="234"/>
      <c r="AI30" s="234"/>
      <c r="AJ30" s="234"/>
      <c r="AK30" s="234"/>
      <c r="AL30" s="234"/>
      <c r="AM30" s="234"/>
      <c r="AN30" s="234"/>
      <c r="AO30" s="234"/>
      <c r="AP30" s="234"/>
      <c r="AQ30" s="234"/>
      <c r="AR30" s="234"/>
      <c r="AS30" s="234"/>
      <c r="AT30" s="234"/>
      <c r="AU30" s="234"/>
      <c r="AV30" s="234"/>
      <c r="AW30" s="234"/>
      <c r="AX30" s="234"/>
      <c r="AY30" s="234"/>
      <c r="AZ30" s="372"/>
      <c r="BA30" s="372"/>
      <c r="BB30" s="372"/>
      <c r="BC30" s="372"/>
      <c r="BD30" s="372"/>
      <c r="BE30" s="372"/>
      <c r="BF30" s="372"/>
      <c r="BG30" s="372"/>
      <c r="BH30" s="372"/>
      <c r="BI30" s="372"/>
      <c r="BJ30" s="372"/>
      <c r="BK30" s="372"/>
      <c r="BL30" s="372"/>
      <c r="BM30" s="372"/>
      <c r="BN30" s="372"/>
      <c r="BO30" s="372"/>
      <c r="BP30" s="372"/>
      <c r="BQ30" s="372"/>
      <c r="BR30" s="372"/>
      <c r="BS30" s="372"/>
      <c r="BT30" s="372"/>
      <c r="BU30" s="372"/>
      <c r="BV30" s="372"/>
    </row>
    <row r="31" spans="1:74" ht="11.1" customHeight="1" x14ac:dyDescent="0.2">
      <c r="A31" s="107"/>
      <c r="B31" s="55" t="s">
        <v>35</v>
      </c>
      <c r="C31" s="234"/>
      <c r="D31" s="234"/>
      <c r="E31" s="234"/>
      <c r="F31" s="234"/>
      <c r="G31" s="234"/>
      <c r="H31" s="234"/>
      <c r="I31" s="234"/>
      <c r="J31" s="234"/>
      <c r="K31" s="234"/>
      <c r="L31" s="234"/>
      <c r="M31" s="234"/>
      <c r="N31" s="234"/>
      <c r="O31" s="234"/>
      <c r="P31" s="234"/>
      <c r="Q31" s="234"/>
      <c r="R31" s="234"/>
      <c r="S31" s="234"/>
      <c r="T31" s="234"/>
      <c r="U31" s="234"/>
      <c r="V31" s="234"/>
      <c r="W31" s="234"/>
      <c r="X31" s="234"/>
      <c r="Y31" s="234"/>
      <c r="Z31" s="234"/>
      <c r="AA31" s="234"/>
      <c r="AB31" s="234"/>
      <c r="AC31" s="234"/>
      <c r="AD31" s="234"/>
      <c r="AE31" s="234"/>
      <c r="AF31" s="234"/>
      <c r="AG31" s="234"/>
      <c r="AH31" s="234"/>
      <c r="AI31" s="234"/>
      <c r="AJ31" s="234"/>
      <c r="AK31" s="234"/>
      <c r="AL31" s="234"/>
      <c r="AM31" s="234"/>
      <c r="AN31" s="234"/>
      <c r="AO31" s="234"/>
      <c r="AP31" s="234"/>
      <c r="AQ31" s="234"/>
      <c r="AR31" s="234"/>
      <c r="AS31" s="234"/>
      <c r="AT31" s="234"/>
      <c r="AU31" s="234"/>
      <c r="AV31" s="234"/>
      <c r="AW31" s="234"/>
      <c r="AX31" s="234"/>
      <c r="AY31" s="234"/>
      <c r="AZ31" s="372"/>
      <c r="BA31" s="372"/>
      <c r="BB31" s="372"/>
      <c r="BC31" s="372"/>
      <c r="BD31" s="372"/>
      <c r="BE31" s="372"/>
      <c r="BF31" s="372"/>
      <c r="BG31" s="372"/>
      <c r="BH31" s="372"/>
      <c r="BI31" s="372"/>
      <c r="BJ31" s="372"/>
      <c r="BK31" s="372"/>
      <c r="BL31" s="372"/>
      <c r="BM31" s="372"/>
      <c r="BN31" s="372"/>
      <c r="BO31" s="372"/>
      <c r="BP31" s="372"/>
      <c r="BQ31" s="372"/>
      <c r="BR31" s="372"/>
      <c r="BS31" s="372"/>
      <c r="BT31" s="372"/>
      <c r="BU31" s="372"/>
      <c r="BV31" s="372"/>
    </row>
    <row r="32" spans="1:74" ht="11.1" customHeight="1" x14ac:dyDescent="0.2">
      <c r="A32" s="52" t="s">
        <v>540</v>
      </c>
      <c r="B32" s="203" t="s">
        <v>403</v>
      </c>
      <c r="C32" s="213">
        <v>2.12</v>
      </c>
      <c r="D32" s="213">
        <v>2.11</v>
      </c>
      <c r="E32" s="213">
        <v>2.17</v>
      </c>
      <c r="F32" s="213">
        <v>2.16</v>
      </c>
      <c r="G32" s="213">
        <v>2.16</v>
      </c>
      <c r="H32" s="213">
        <v>2.1</v>
      </c>
      <c r="I32" s="213">
        <v>2.11</v>
      </c>
      <c r="J32" s="213">
        <v>2.11</v>
      </c>
      <c r="K32" s="213">
        <v>2.12</v>
      </c>
      <c r="L32" s="213">
        <v>2.0699999999999998</v>
      </c>
      <c r="M32" s="213">
        <v>2.08</v>
      </c>
      <c r="N32" s="213">
        <v>2.08</v>
      </c>
      <c r="O32" s="213">
        <v>2.09</v>
      </c>
      <c r="P32" s="213">
        <v>2.06</v>
      </c>
      <c r="Q32" s="213">
        <v>2.0699999999999998</v>
      </c>
      <c r="R32" s="213">
        <v>2.08</v>
      </c>
      <c r="S32" s="213">
        <v>2.09</v>
      </c>
      <c r="T32" s="213">
        <v>2.0699999999999998</v>
      </c>
      <c r="U32" s="213">
        <v>2.06</v>
      </c>
      <c r="V32" s="213">
        <v>2.0499999999999998</v>
      </c>
      <c r="W32" s="213">
        <v>2.02</v>
      </c>
      <c r="X32" s="213">
        <v>2.0299999999999998</v>
      </c>
      <c r="Y32" s="213">
        <v>2.04</v>
      </c>
      <c r="Z32" s="213">
        <v>2.04</v>
      </c>
      <c r="AA32" s="213">
        <v>2.06</v>
      </c>
      <c r="AB32" s="213">
        <v>2.0699999999999998</v>
      </c>
      <c r="AC32" s="213">
        <v>2.04</v>
      </c>
      <c r="AD32" s="213">
        <v>2.0699999999999998</v>
      </c>
      <c r="AE32" s="213">
        <v>2.04</v>
      </c>
      <c r="AF32" s="213">
        <v>2.04</v>
      </c>
      <c r="AG32" s="213">
        <v>2.0499999999999998</v>
      </c>
      <c r="AH32" s="213">
        <v>2.06</v>
      </c>
      <c r="AI32" s="213">
        <v>2.0499999999999998</v>
      </c>
      <c r="AJ32" s="213">
        <v>2.04</v>
      </c>
      <c r="AK32" s="213">
        <v>2.06</v>
      </c>
      <c r="AL32" s="213">
        <v>2.11</v>
      </c>
      <c r="AM32" s="213">
        <v>2.1</v>
      </c>
      <c r="AN32" s="213">
        <v>2.0699999999999998</v>
      </c>
      <c r="AO32" s="213">
        <v>2.08</v>
      </c>
      <c r="AP32" s="213">
        <v>2.0699999999999998</v>
      </c>
      <c r="AQ32" s="213">
        <v>2.06</v>
      </c>
      <c r="AR32" s="213">
        <v>2.0299999999999998</v>
      </c>
      <c r="AS32" s="213">
        <v>2.02</v>
      </c>
      <c r="AT32" s="213">
        <v>2</v>
      </c>
      <c r="AU32" s="213">
        <v>1.96</v>
      </c>
      <c r="AV32" s="213">
        <v>1.99</v>
      </c>
      <c r="AW32" s="213">
        <v>2.0844200000000002</v>
      </c>
      <c r="AX32" s="213">
        <v>2.0995919999999999</v>
      </c>
      <c r="AY32" s="213">
        <v>2.0914540000000001</v>
      </c>
      <c r="AZ32" s="351">
        <v>2.0915089999999998</v>
      </c>
      <c r="BA32" s="351">
        <v>2.0976490000000001</v>
      </c>
      <c r="BB32" s="351">
        <v>2.1082640000000001</v>
      </c>
      <c r="BC32" s="351">
        <v>2.0917590000000001</v>
      </c>
      <c r="BD32" s="351">
        <v>2.07592</v>
      </c>
      <c r="BE32" s="351">
        <v>2.074525</v>
      </c>
      <c r="BF32" s="351">
        <v>2.0790479999999998</v>
      </c>
      <c r="BG32" s="351">
        <v>2.0858469999999998</v>
      </c>
      <c r="BH32" s="351">
        <v>2.0756760000000001</v>
      </c>
      <c r="BI32" s="351">
        <v>2.077226</v>
      </c>
      <c r="BJ32" s="351">
        <v>2.0927639999999998</v>
      </c>
      <c r="BK32" s="351">
        <v>2.0827559999999998</v>
      </c>
      <c r="BL32" s="351">
        <v>2.0931799999999998</v>
      </c>
      <c r="BM32" s="351">
        <v>2.1056360000000001</v>
      </c>
      <c r="BN32" s="351">
        <v>2.1234989999999998</v>
      </c>
      <c r="BO32" s="351">
        <v>2.1092740000000001</v>
      </c>
      <c r="BP32" s="351">
        <v>2.0880299999999998</v>
      </c>
      <c r="BQ32" s="351">
        <v>2.0823969999999998</v>
      </c>
      <c r="BR32" s="351">
        <v>2.0850409999999999</v>
      </c>
      <c r="BS32" s="351">
        <v>2.0926619999999998</v>
      </c>
      <c r="BT32" s="351">
        <v>2.0839059999999998</v>
      </c>
      <c r="BU32" s="351">
        <v>2.086487</v>
      </c>
      <c r="BV32" s="351">
        <v>2.102214</v>
      </c>
    </row>
    <row r="33" spans="1:74" ht="11.1" customHeight="1" x14ac:dyDescent="0.2">
      <c r="A33" s="107" t="s">
        <v>542</v>
      </c>
      <c r="B33" s="203" t="s">
        <v>470</v>
      </c>
      <c r="C33" s="213">
        <v>3.02</v>
      </c>
      <c r="D33" s="213">
        <v>2.7</v>
      </c>
      <c r="E33" s="213">
        <v>2.23</v>
      </c>
      <c r="F33" s="213">
        <v>2.42</v>
      </c>
      <c r="G33" s="213">
        <v>2.39</v>
      </c>
      <c r="H33" s="213">
        <v>2.67</v>
      </c>
      <c r="I33" s="213">
        <v>2.97</v>
      </c>
      <c r="J33" s="213">
        <v>2.95</v>
      </c>
      <c r="K33" s="213">
        <v>3.07</v>
      </c>
      <c r="L33" s="213">
        <v>3.13</v>
      </c>
      <c r="M33" s="213">
        <v>3.02</v>
      </c>
      <c r="N33" s="213">
        <v>3.96</v>
      </c>
      <c r="O33" s="213">
        <v>4.1100000000000003</v>
      </c>
      <c r="P33" s="213">
        <v>3.56</v>
      </c>
      <c r="Q33" s="213">
        <v>3.35</v>
      </c>
      <c r="R33" s="213">
        <v>3.38</v>
      </c>
      <c r="S33" s="213">
        <v>3.48</v>
      </c>
      <c r="T33" s="213">
        <v>3.29</v>
      </c>
      <c r="U33" s="213">
        <v>3.21</v>
      </c>
      <c r="V33" s="213">
        <v>3.13</v>
      </c>
      <c r="W33" s="213">
        <v>3.16</v>
      </c>
      <c r="X33" s="213">
        <v>3.13</v>
      </c>
      <c r="Y33" s="213">
        <v>3.35</v>
      </c>
      <c r="Z33" s="213">
        <v>3.63</v>
      </c>
      <c r="AA33" s="213">
        <v>5.0599999999999996</v>
      </c>
      <c r="AB33" s="213">
        <v>3.61</v>
      </c>
      <c r="AC33" s="213">
        <v>3.18</v>
      </c>
      <c r="AD33" s="213">
        <v>3.14</v>
      </c>
      <c r="AE33" s="213">
        <v>3.06</v>
      </c>
      <c r="AF33" s="213">
        <v>3.13</v>
      </c>
      <c r="AG33" s="213">
        <v>3.23</v>
      </c>
      <c r="AH33" s="213">
        <v>3.28</v>
      </c>
      <c r="AI33" s="213">
        <v>3.12</v>
      </c>
      <c r="AJ33" s="213">
        <v>3.43</v>
      </c>
      <c r="AK33" s="213">
        <v>4.18</v>
      </c>
      <c r="AL33" s="213">
        <v>4.72</v>
      </c>
      <c r="AM33" s="213">
        <v>4.01</v>
      </c>
      <c r="AN33" s="213">
        <v>3.64</v>
      </c>
      <c r="AO33" s="213">
        <v>3.45</v>
      </c>
      <c r="AP33" s="213">
        <v>2.89</v>
      </c>
      <c r="AQ33" s="213">
        <v>2.77</v>
      </c>
      <c r="AR33" s="213">
        <v>2.59</v>
      </c>
      <c r="AS33" s="213">
        <v>2.5299999999999998</v>
      </c>
      <c r="AT33" s="213">
        <v>2.41</v>
      </c>
      <c r="AU33" s="213">
        <v>2.59</v>
      </c>
      <c r="AV33" s="213">
        <v>2.5</v>
      </c>
      <c r="AW33" s="213">
        <v>3.034456</v>
      </c>
      <c r="AX33" s="213">
        <v>3.2565119999999999</v>
      </c>
      <c r="AY33" s="213">
        <v>2.8065730000000002</v>
      </c>
      <c r="AZ33" s="351">
        <v>2.367613</v>
      </c>
      <c r="BA33" s="351">
        <v>2.2228479999999999</v>
      </c>
      <c r="BB33" s="351">
        <v>2.132654</v>
      </c>
      <c r="BC33" s="351">
        <v>2.0226250000000001</v>
      </c>
      <c r="BD33" s="351">
        <v>2.1879149999999998</v>
      </c>
      <c r="BE33" s="351">
        <v>2.4042289999999999</v>
      </c>
      <c r="BF33" s="351">
        <v>2.4486159999999999</v>
      </c>
      <c r="BG33" s="351">
        <v>2.2940900000000002</v>
      </c>
      <c r="BH33" s="351">
        <v>2.4210639999999999</v>
      </c>
      <c r="BI33" s="351">
        <v>2.6440359999999998</v>
      </c>
      <c r="BJ33" s="351">
        <v>2.9844819999999999</v>
      </c>
      <c r="BK33" s="351">
        <v>3.26762</v>
      </c>
      <c r="BL33" s="351">
        <v>3.0988869999999999</v>
      </c>
      <c r="BM33" s="351">
        <v>2.9286979999999998</v>
      </c>
      <c r="BN33" s="351">
        <v>2.6667679999999998</v>
      </c>
      <c r="BO33" s="351">
        <v>2.5462590000000001</v>
      </c>
      <c r="BP33" s="351">
        <v>2.4592480000000001</v>
      </c>
      <c r="BQ33" s="351">
        <v>2.5084569999999999</v>
      </c>
      <c r="BR33" s="351">
        <v>2.523193</v>
      </c>
      <c r="BS33" s="351">
        <v>2.5118209999999999</v>
      </c>
      <c r="BT33" s="351">
        <v>2.6177480000000002</v>
      </c>
      <c r="BU33" s="351">
        <v>2.8151809999999999</v>
      </c>
      <c r="BV33" s="351">
        <v>3.1335310000000001</v>
      </c>
    </row>
    <row r="34" spans="1:74" ht="11.1" customHeight="1" x14ac:dyDescent="0.2">
      <c r="A34" s="52" t="s">
        <v>541</v>
      </c>
      <c r="B34" s="203" t="s">
        <v>412</v>
      </c>
      <c r="C34" s="213">
        <v>7.08</v>
      </c>
      <c r="D34" s="213">
        <v>5.77</v>
      </c>
      <c r="E34" s="213">
        <v>5.63</v>
      </c>
      <c r="F34" s="213">
        <v>7.53</v>
      </c>
      <c r="G34" s="213">
        <v>9.07</v>
      </c>
      <c r="H34" s="213">
        <v>8.93</v>
      </c>
      <c r="I34" s="213">
        <v>11.72</v>
      </c>
      <c r="J34" s="213">
        <v>8.5500000000000007</v>
      </c>
      <c r="K34" s="213">
        <v>8.42</v>
      </c>
      <c r="L34" s="213">
        <v>8.75</v>
      </c>
      <c r="M34" s="213">
        <v>9.0299999999999994</v>
      </c>
      <c r="N34" s="213">
        <v>9.65</v>
      </c>
      <c r="O34" s="213">
        <v>11.25</v>
      </c>
      <c r="P34" s="213">
        <v>10.77</v>
      </c>
      <c r="Q34" s="213">
        <v>11.42</v>
      </c>
      <c r="R34" s="213">
        <v>10.64</v>
      </c>
      <c r="S34" s="213">
        <v>10.69</v>
      </c>
      <c r="T34" s="213">
        <v>10.48</v>
      </c>
      <c r="U34" s="213">
        <v>9.99</v>
      </c>
      <c r="V34" s="213">
        <v>10.029999999999999</v>
      </c>
      <c r="W34" s="213">
        <v>10.06</v>
      </c>
      <c r="X34" s="213">
        <v>10.61</v>
      </c>
      <c r="Y34" s="213">
        <v>10.28</v>
      </c>
      <c r="Z34" s="213">
        <v>13.6</v>
      </c>
      <c r="AA34" s="213">
        <v>11.45</v>
      </c>
      <c r="AB34" s="213">
        <v>11.46</v>
      </c>
      <c r="AC34" s="213">
        <v>12.1</v>
      </c>
      <c r="AD34" s="213">
        <v>12.2</v>
      </c>
      <c r="AE34" s="213">
        <v>12.83</v>
      </c>
      <c r="AF34" s="213">
        <v>13.81</v>
      </c>
      <c r="AG34" s="213">
        <v>13.76</v>
      </c>
      <c r="AH34" s="213">
        <v>14.38</v>
      </c>
      <c r="AI34" s="213">
        <v>13.91</v>
      </c>
      <c r="AJ34" s="213">
        <v>14.52</v>
      </c>
      <c r="AK34" s="213">
        <v>15.25</v>
      </c>
      <c r="AL34" s="213">
        <v>13.56</v>
      </c>
      <c r="AM34" s="213">
        <v>11.29</v>
      </c>
      <c r="AN34" s="213">
        <v>12.27</v>
      </c>
      <c r="AO34" s="213">
        <v>13.68</v>
      </c>
      <c r="AP34" s="213">
        <v>13.89</v>
      </c>
      <c r="AQ34" s="213">
        <v>13.47</v>
      </c>
      <c r="AR34" s="213">
        <v>12.92</v>
      </c>
      <c r="AS34" s="213">
        <v>12.93</v>
      </c>
      <c r="AT34" s="213">
        <v>13.72</v>
      </c>
      <c r="AU34" s="213">
        <v>11.53</v>
      </c>
      <c r="AV34" s="213">
        <v>12.65</v>
      </c>
      <c r="AW34" s="213">
        <v>11.86965</v>
      </c>
      <c r="AX34" s="213">
        <v>12.317170000000001</v>
      </c>
      <c r="AY34" s="213">
        <v>12.594279999999999</v>
      </c>
      <c r="AZ34" s="351">
        <v>11.908440000000001</v>
      </c>
      <c r="BA34" s="351">
        <v>11.61225</v>
      </c>
      <c r="BB34" s="351">
        <v>11.9854</v>
      </c>
      <c r="BC34" s="351">
        <v>11.41442</v>
      </c>
      <c r="BD34" s="351">
        <v>11.82887</v>
      </c>
      <c r="BE34" s="351">
        <v>11.65442</v>
      </c>
      <c r="BF34" s="351">
        <v>11.540290000000001</v>
      </c>
      <c r="BG34" s="351">
        <v>11.605040000000001</v>
      </c>
      <c r="BH34" s="351">
        <v>11.719950000000001</v>
      </c>
      <c r="BI34" s="351">
        <v>11.805289999999999</v>
      </c>
      <c r="BJ34" s="351">
        <v>12.28326</v>
      </c>
      <c r="BK34" s="351">
        <v>12.26957</v>
      </c>
      <c r="BL34" s="351">
        <v>12.06977</v>
      </c>
      <c r="BM34" s="351">
        <v>12.53851</v>
      </c>
      <c r="BN34" s="351">
        <v>13.2624</v>
      </c>
      <c r="BO34" s="351">
        <v>12.961349999999999</v>
      </c>
      <c r="BP34" s="351">
        <v>13.36637</v>
      </c>
      <c r="BQ34" s="351">
        <v>12.91126</v>
      </c>
      <c r="BR34" s="351">
        <v>12.6189</v>
      </c>
      <c r="BS34" s="351">
        <v>12.424530000000001</v>
      </c>
      <c r="BT34" s="351">
        <v>12.375959999999999</v>
      </c>
      <c r="BU34" s="351">
        <v>12.453889999999999</v>
      </c>
      <c r="BV34" s="351">
        <v>12.92398</v>
      </c>
    </row>
    <row r="35" spans="1:74" ht="11.1" customHeight="1" x14ac:dyDescent="0.2">
      <c r="A35" s="56" t="s">
        <v>18</v>
      </c>
      <c r="B35" s="203" t="s">
        <v>411</v>
      </c>
      <c r="C35" s="213">
        <v>8.9</v>
      </c>
      <c r="D35" s="213">
        <v>8.7799999999999994</v>
      </c>
      <c r="E35" s="213">
        <v>9.4600000000000009</v>
      </c>
      <c r="F35" s="213">
        <v>9.9700000000000006</v>
      </c>
      <c r="G35" s="213">
        <v>10.76</v>
      </c>
      <c r="H35" s="213">
        <v>12.22</v>
      </c>
      <c r="I35" s="213">
        <v>12.08</v>
      </c>
      <c r="J35" s="213">
        <v>11.41</v>
      </c>
      <c r="K35" s="213">
        <v>11.29</v>
      </c>
      <c r="L35" s="213">
        <v>12.04</v>
      </c>
      <c r="M35" s="213">
        <v>12.01</v>
      </c>
      <c r="N35" s="213">
        <v>12.22</v>
      </c>
      <c r="O35" s="213">
        <v>13.02</v>
      </c>
      <c r="P35" s="213">
        <v>12.98</v>
      </c>
      <c r="Q35" s="213">
        <v>12.35</v>
      </c>
      <c r="R35" s="213">
        <v>13</v>
      </c>
      <c r="S35" s="213">
        <v>12.22</v>
      </c>
      <c r="T35" s="213">
        <v>11.56</v>
      </c>
      <c r="U35" s="213">
        <v>11.82</v>
      </c>
      <c r="V35" s="213">
        <v>12.95</v>
      </c>
      <c r="W35" s="213">
        <v>14.52</v>
      </c>
      <c r="X35" s="213">
        <v>14.11</v>
      </c>
      <c r="Y35" s="213">
        <v>14.61</v>
      </c>
      <c r="Z35" s="213">
        <v>14.63</v>
      </c>
      <c r="AA35" s="213">
        <v>16.07</v>
      </c>
      <c r="AB35" s="213">
        <v>15.19</v>
      </c>
      <c r="AC35" s="213">
        <v>15.02</v>
      </c>
      <c r="AD35" s="213">
        <v>16.190000000000001</v>
      </c>
      <c r="AE35" s="213">
        <v>16.73</v>
      </c>
      <c r="AF35" s="213">
        <v>16.59</v>
      </c>
      <c r="AG35" s="213">
        <v>16.21</v>
      </c>
      <c r="AH35" s="213">
        <v>16.93</v>
      </c>
      <c r="AI35" s="213">
        <v>17.39</v>
      </c>
      <c r="AJ35" s="213">
        <v>17.760000000000002</v>
      </c>
      <c r="AK35" s="213">
        <v>16.39</v>
      </c>
      <c r="AL35" s="213">
        <v>14.54</v>
      </c>
      <c r="AM35" s="213">
        <v>14.12</v>
      </c>
      <c r="AN35" s="213">
        <v>15.31</v>
      </c>
      <c r="AO35" s="213">
        <v>15.69</v>
      </c>
      <c r="AP35" s="213">
        <v>16.32</v>
      </c>
      <c r="AQ35" s="213">
        <v>16.18</v>
      </c>
      <c r="AR35" s="213">
        <v>14.86</v>
      </c>
      <c r="AS35" s="213">
        <v>15.1</v>
      </c>
      <c r="AT35" s="213">
        <v>14.83</v>
      </c>
      <c r="AU35" s="213">
        <v>15.11</v>
      </c>
      <c r="AV35" s="213">
        <v>15.38</v>
      </c>
      <c r="AW35" s="213">
        <v>15.61172</v>
      </c>
      <c r="AX35" s="213">
        <v>15.49447</v>
      </c>
      <c r="AY35" s="213">
        <v>14.986359999999999</v>
      </c>
      <c r="AZ35" s="351">
        <v>13.81279</v>
      </c>
      <c r="BA35" s="351">
        <v>14.270860000000001</v>
      </c>
      <c r="BB35" s="351">
        <v>14.052820000000001</v>
      </c>
      <c r="BC35" s="351">
        <v>13.77791</v>
      </c>
      <c r="BD35" s="351">
        <v>14.282539999999999</v>
      </c>
      <c r="BE35" s="351">
        <v>14.764699999999999</v>
      </c>
      <c r="BF35" s="351">
        <v>14.77191</v>
      </c>
      <c r="BG35" s="351">
        <v>14.866529999999999</v>
      </c>
      <c r="BH35" s="351">
        <v>15.05246</v>
      </c>
      <c r="BI35" s="351">
        <v>15.479900000000001</v>
      </c>
      <c r="BJ35" s="351">
        <v>15.14705</v>
      </c>
      <c r="BK35" s="351">
        <v>14.57375</v>
      </c>
      <c r="BL35" s="351">
        <v>14.8721</v>
      </c>
      <c r="BM35" s="351">
        <v>15.57165</v>
      </c>
      <c r="BN35" s="351">
        <v>15.5959</v>
      </c>
      <c r="BO35" s="351">
        <v>15.525700000000001</v>
      </c>
      <c r="BP35" s="351">
        <v>15.678559999999999</v>
      </c>
      <c r="BQ35" s="351">
        <v>15.79571</v>
      </c>
      <c r="BR35" s="351">
        <v>15.67239</v>
      </c>
      <c r="BS35" s="351">
        <v>15.530099999999999</v>
      </c>
      <c r="BT35" s="351">
        <v>15.82212</v>
      </c>
      <c r="BU35" s="351">
        <v>16.208729999999999</v>
      </c>
      <c r="BV35" s="351">
        <v>15.84482</v>
      </c>
    </row>
    <row r="36" spans="1:74" ht="11.1" customHeight="1" x14ac:dyDescent="0.2">
      <c r="A36" s="56"/>
      <c r="B36" s="55" t="s">
        <v>1055</v>
      </c>
      <c r="C36" s="213"/>
      <c r="D36" s="213"/>
      <c r="E36" s="213"/>
      <c r="F36" s="213"/>
      <c r="G36" s="213"/>
      <c r="H36" s="213"/>
      <c r="I36" s="213"/>
      <c r="J36" s="213"/>
      <c r="K36" s="213"/>
      <c r="L36" s="213"/>
      <c r="M36" s="213"/>
      <c r="N36" s="213"/>
      <c r="O36" s="213"/>
      <c r="P36" s="213"/>
      <c r="Q36" s="213"/>
      <c r="R36" s="213"/>
      <c r="S36" s="213"/>
      <c r="T36" s="213"/>
      <c r="U36" s="213"/>
      <c r="V36" s="213"/>
      <c r="W36" s="213"/>
      <c r="X36" s="213"/>
      <c r="Y36" s="213"/>
      <c r="Z36" s="213"/>
      <c r="AA36" s="213"/>
      <c r="AB36" s="213"/>
      <c r="AC36" s="213"/>
      <c r="AD36" s="213"/>
      <c r="AE36" s="213"/>
      <c r="AF36" s="213"/>
      <c r="AG36" s="213"/>
      <c r="AH36" s="213"/>
      <c r="AI36" s="213"/>
      <c r="AJ36" s="213"/>
      <c r="AK36" s="213"/>
      <c r="AL36" s="213"/>
      <c r="AM36" s="213"/>
      <c r="AN36" s="213"/>
      <c r="AO36" s="213"/>
      <c r="AP36" s="213"/>
      <c r="AQ36" s="213"/>
      <c r="AR36" s="213"/>
      <c r="AS36" s="213"/>
      <c r="AT36" s="213"/>
      <c r="AU36" s="213"/>
      <c r="AV36" s="213"/>
      <c r="AW36" s="213"/>
      <c r="AX36" s="213"/>
      <c r="AY36" s="213"/>
      <c r="AZ36" s="351"/>
      <c r="BA36" s="351"/>
      <c r="BB36" s="351"/>
      <c r="BC36" s="351"/>
      <c r="BD36" s="351"/>
      <c r="BE36" s="351"/>
      <c r="BF36" s="351"/>
      <c r="BG36" s="351"/>
      <c r="BH36" s="351"/>
      <c r="BI36" s="351"/>
      <c r="BJ36" s="351"/>
      <c r="BK36" s="351"/>
      <c r="BL36" s="351"/>
      <c r="BM36" s="351"/>
      <c r="BN36" s="351"/>
      <c r="BO36" s="351"/>
      <c r="BP36" s="351"/>
      <c r="BQ36" s="351"/>
      <c r="BR36" s="351"/>
      <c r="BS36" s="351"/>
      <c r="BT36" s="351"/>
      <c r="BU36" s="351"/>
      <c r="BV36" s="351"/>
    </row>
    <row r="37" spans="1:74" ht="11.1" customHeight="1" x14ac:dyDescent="0.2">
      <c r="A37" s="56" t="s">
        <v>544</v>
      </c>
      <c r="B37" s="203" t="s">
        <v>402</v>
      </c>
      <c r="C37" s="213">
        <v>11.99</v>
      </c>
      <c r="D37" s="213">
        <v>12.14</v>
      </c>
      <c r="E37" s="213">
        <v>12.56</v>
      </c>
      <c r="F37" s="213">
        <v>12.43</v>
      </c>
      <c r="G37" s="213">
        <v>12.79</v>
      </c>
      <c r="H37" s="213">
        <v>12.73</v>
      </c>
      <c r="I37" s="213">
        <v>12.68</v>
      </c>
      <c r="J37" s="213">
        <v>12.88</v>
      </c>
      <c r="K37" s="213">
        <v>12.87</v>
      </c>
      <c r="L37" s="213">
        <v>12.46</v>
      </c>
      <c r="M37" s="213">
        <v>12.75</v>
      </c>
      <c r="N37" s="213">
        <v>12.23</v>
      </c>
      <c r="O37" s="213">
        <v>12.21</v>
      </c>
      <c r="P37" s="213">
        <v>12.79</v>
      </c>
      <c r="Q37" s="213">
        <v>12.89</v>
      </c>
      <c r="R37" s="213">
        <v>12.72</v>
      </c>
      <c r="S37" s="213">
        <v>13.07</v>
      </c>
      <c r="T37" s="213">
        <v>13.2</v>
      </c>
      <c r="U37" s="213">
        <v>13.08</v>
      </c>
      <c r="V37" s="213">
        <v>13.15</v>
      </c>
      <c r="W37" s="213">
        <v>13.28</v>
      </c>
      <c r="X37" s="213">
        <v>12.8</v>
      </c>
      <c r="Y37" s="213">
        <v>12.94</v>
      </c>
      <c r="Z37" s="213">
        <v>12.45</v>
      </c>
      <c r="AA37" s="213">
        <v>12.22</v>
      </c>
      <c r="AB37" s="213">
        <v>12.63</v>
      </c>
      <c r="AC37" s="213">
        <v>12.97</v>
      </c>
      <c r="AD37" s="213">
        <v>12.88</v>
      </c>
      <c r="AE37" s="213">
        <v>13.12</v>
      </c>
      <c r="AF37" s="213">
        <v>13.03</v>
      </c>
      <c r="AG37" s="213">
        <v>13.13</v>
      </c>
      <c r="AH37" s="213">
        <v>13.26</v>
      </c>
      <c r="AI37" s="213">
        <v>13.01</v>
      </c>
      <c r="AJ37" s="213">
        <v>12.85</v>
      </c>
      <c r="AK37" s="213">
        <v>12.9</v>
      </c>
      <c r="AL37" s="213">
        <v>12.43</v>
      </c>
      <c r="AM37" s="213">
        <v>12.47</v>
      </c>
      <c r="AN37" s="213">
        <v>12.72</v>
      </c>
      <c r="AO37" s="213">
        <v>12.85</v>
      </c>
      <c r="AP37" s="213">
        <v>13.27</v>
      </c>
      <c r="AQ37" s="213">
        <v>13.33</v>
      </c>
      <c r="AR37" s="213">
        <v>13.34</v>
      </c>
      <c r="AS37" s="213">
        <v>13.27</v>
      </c>
      <c r="AT37" s="213">
        <v>13.3</v>
      </c>
      <c r="AU37" s="213">
        <v>13.17</v>
      </c>
      <c r="AV37" s="213">
        <v>12.84</v>
      </c>
      <c r="AW37" s="213">
        <v>13.012700000000001</v>
      </c>
      <c r="AX37" s="213">
        <v>12.54373</v>
      </c>
      <c r="AY37" s="213">
        <v>12.669639999999999</v>
      </c>
      <c r="AZ37" s="351">
        <v>12.79444</v>
      </c>
      <c r="BA37" s="351">
        <v>12.85356</v>
      </c>
      <c r="BB37" s="351">
        <v>13.33949</v>
      </c>
      <c r="BC37" s="351">
        <v>13.32033</v>
      </c>
      <c r="BD37" s="351">
        <v>13.291309999999999</v>
      </c>
      <c r="BE37" s="351">
        <v>13.2294</v>
      </c>
      <c r="BF37" s="351">
        <v>13.323549999999999</v>
      </c>
      <c r="BG37" s="351">
        <v>13.40067</v>
      </c>
      <c r="BH37" s="351">
        <v>12.9701</v>
      </c>
      <c r="BI37" s="351">
        <v>13.17601</v>
      </c>
      <c r="BJ37" s="351">
        <v>12.65368</v>
      </c>
      <c r="BK37" s="351">
        <v>12.6107</v>
      </c>
      <c r="BL37" s="351">
        <v>12.892379999999999</v>
      </c>
      <c r="BM37" s="351">
        <v>13.075939999999999</v>
      </c>
      <c r="BN37" s="351">
        <v>13.66788</v>
      </c>
      <c r="BO37" s="351">
        <v>13.58972</v>
      </c>
      <c r="BP37" s="351">
        <v>13.567500000000001</v>
      </c>
      <c r="BQ37" s="351">
        <v>13.516489999999999</v>
      </c>
      <c r="BR37" s="351">
        <v>13.624079999999999</v>
      </c>
      <c r="BS37" s="351">
        <v>13.71527</v>
      </c>
      <c r="BT37" s="351">
        <v>13.24372</v>
      </c>
      <c r="BU37" s="351">
        <v>13.513579999999999</v>
      </c>
      <c r="BV37" s="351">
        <v>12.963699999999999</v>
      </c>
    </row>
    <row r="38" spans="1:74" ht="11.1" customHeight="1" x14ac:dyDescent="0.2">
      <c r="A38" s="56" t="s">
        <v>7</v>
      </c>
      <c r="B38" s="203" t="s">
        <v>401</v>
      </c>
      <c r="C38" s="213">
        <v>10.08</v>
      </c>
      <c r="D38" s="213">
        <v>10.25</v>
      </c>
      <c r="E38" s="213">
        <v>10.23</v>
      </c>
      <c r="F38" s="213">
        <v>10.19</v>
      </c>
      <c r="G38" s="213">
        <v>10.31</v>
      </c>
      <c r="H38" s="213">
        <v>10.66</v>
      </c>
      <c r="I38" s="213">
        <v>10.68</v>
      </c>
      <c r="J38" s="213">
        <v>10.76</v>
      </c>
      <c r="K38" s="213">
        <v>10.77</v>
      </c>
      <c r="L38" s="213">
        <v>10.55</v>
      </c>
      <c r="M38" s="213">
        <v>10.32</v>
      </c>
      <c r="N38" s="213">
        <v>10.17</v>
      </c>
      <c r="O38" s="213">
        <v>10.210000000000001</v>
      </c>
      <c r="P38" s="213">
        <v>10.48</v>
      </c>
      <c r="Q38" s="213">
        <v>10.46</v>
      </c>
      <c r="R38" s="213">
        <v>10.4</v>
      </c>
      <c r="S38" s="213">
        <v>10.59</v>
      </c>
      <c r="T38" s="213">
        <v>11.01</v>
      </c>
      <c r="U38" s="213">
        <v>10.97</v>
      </c>
      <c r="V38" s="213">
        <v>11.01</v>
      </c>
      <c r="W38" s="213">
        <v>11.03</v>
      </c>
      <c r="X38" s="213">
        <v>10.78</v>
      </c>
      <c r="Y38" s="213">
        <v>10.49</v>
      </c>
      <c r="Z38" s="213">
        <v>10.28</v>
      </c>
      <c r="AA38" s="213">
        <v>10.49</v>
      </c>
      <c r="AB38" s="213">
        <v>10.65</v>
      </c>
      <c r="AC38" s="213">
        <v>10.51</v>
      </c>
      <c r="AD38" s="213">
        <v>10.46</v>
      </c>
      <c r="AE38" s="213">
        <v>10.51</v>
      </c>
      <c r="AF38" s="213">
        <v>10.84</v>
      </c>
      <c r="AG38" s="213">
        <v>11</v>
      </c>
      <c r="AH38" s="213">
        <v>11.03</v>
      </c>
      <c r="AI38" s="213">
        <v>10.72</v>
      </c>
      <c r="AJ38" s="213">
        <v>10.77</v>
      </c>
      <c r="AK38" s="213">
        <v>10.54</v>
      </c>
      <c r="AL38" s="213">
        <v>10.33</v>
      </c>
      <c r="AM38" s="213">
        <v>10.29</v>
      </c>
      <c r="AN38" s="213">
        <v>10.52</v>
      </c>
      <c r="AO38" s="213">
        <v>10.44</v>
      </c>
      <c r="AP38" s="213">
        <v>10.5</v>
      </c>
      <c r="AQ38" s="213">
        <v>10.53</v>
      </c>
      <c r="AR38" s="213">
        <v>10.89</v>
      </c>
      <c r="AS38" s="213">
        <v>11.02</v>
      </c>
      <c r="AT38" s="213">
        <v>11</v>
      </c>
      <c r="AU38" s="213">
        <v>10.97</v>
      </c>
      <c r="AV38" s="213">
        <v>10.74</v>
      </c>
      <c r="AW38" s="213">
        <v>10.498749999999999</v>
      </c>
      <c r="AX38" s="213">
        <v>10.29721</v>
      </c>
      <c r="AY38" s="213">
        <v>10.256320000000001</v>
      </c>
      <c r="AZ38" s="351">
        <v>10.4133</v>
      </c>
      <c r="BA38" s="351">
        <v>10.3375</v>
      </c>
      <c r="BB38" s="351">
        <v>10.37767</v>
      </c>
      <c r="BC38" s="351">
        <v>10.4177</v>
      </c>
      <c r="BD38" s="351">
        <v>10.77281</v>
      </c>
      <c r="BE38" s="351">
        <v>10.91051</v>
      </c>
      <c r="BF38" s="351">
        <v>10.938000000000001</v>
      </c>
      <c r="BG38" s="351">
        <v>11.003909999999999</v>
      </c>
      <c r="BH38" s="351">
        <v>10.752219999999999</v>
      </c>
      <c r="BI38" s="351">
        <v>10.51423</v>
      </c>
      <c r="BJ38" s="351">
        <v>10.28145</v>
      </c>
      <c r="BK38" s="351">
        <v>10.24356</v>
      </c>
      <c r="BL38" s="351">
        <v>10.486079999999999</v>
      </c>
      <c r="BM38" s="351">
        <v>10.439450000000001</v>
      </c>
      <c r="BN38" s="351">
        <v>10.49854</v>
      </c>
      <c r="BO38" s="351">
        <v>10.56241</v>
      </c>
      <c r="BP38" s="351">
        <v>10.933619999999999</v>
      </c>
      <c r="BQ38" s="351">
        <v>11.08855</v>
      </c>
      <c r="BR38" s="351">
        <v>11.13139</v>
      </c>
      <c r="BS38" s="351">
        <v>11.216950000000001</v>
      </c>
      <c r="BT38" s="351">
        <v>10.97395</v>
      </c>
      <c r="BU38" s="351">
        <v>10.734999999999999</v>
      </c>
      <c r="BV38" s="351">
        <v>10.477639999999999</v>
      </c>
    </row>
    <row r="39" spans="1:74" ht="11.1" customHeight="1" x14ac:dyDescent="0.2">
      <c r="A39" s="56" t="s">
        <v>6</v>
      </c>
      <c r="B39" s="203" t="s">
        <v>400</v>
      </c>
      <c r="C39" s="213">
        <v>6.44</v>
      </c>
      <c r="D39" s="213">
        <v>6.42</v>
      </c>
      <c r="E39" s="213">
        <v>6.46</v>
      </c>
      <c r="F39" s="213">
        <v>6.44</v>
      </c>
      <c r="G39" s="213">
        <v>6.57</v>
      </c>
      <c r="H39" s="213">
        <v>7.03</v>
      </c>
      <c r="I39" s="213">
        <v>7.23</v>
      </c>
      <c r="J39" s="213">
        <v>7.23</v>
      </c>
      <c r="K39" s="213">
        <v>7.14</v>
      </c>
      <c r="L39" s="213">
        <v>6.73</v>
      </c>
      <c r="M39" s="213">
        <v>6.66</v>
      </c>
      <c r="N39" s="213">
        <v>6.67</v>
      </c>
      <c r="O39" s="213">
        <v>6.59</v>
      </c>
      <c r="P39" s="213">
        <v>6.63</v>
      </c>
      <c r="Q39" s="213">
        <v>6.71</v>
      </c>
      <c r="R39" s="213">
        <v>6.6</v>
      </c>
      <c r="S39" s="213">
        <v>6.78</v>
      </c>
      <c r="T39" s="213">
        <v>7.19</v>
      </c>
      <c r="U39" s="213">
        <v>7.31</v>
      </c>
      <c r="V39" s="213">
        <v>7.22</v>
      </c>
      <c r="W39" s="213">
        <v>7.17</v>
      </c>
      <c r="X39" s="213">
        <v>6.91</v>
      </c>
      <c r="Y39" s="213">
        <v>6.73</v>
      </c>
      <c r="Z39" s="213">
        <v>6.54</v>
      </c>
      <c r="AA39" s="213">
        <v>6.94</v>
      </c>
      <c r="AB39" s="213">
        <v>6.78</v>
      </c>
      <c r="AC39" s="213">
        <v>6.63</v>
      </c>
      <c r="AD39" s="213">
        <v>6.57</v>
      </c>
      <c r="AE39" s="213">
        <v>6.8</v>
      </c>
      <c r="AF39" s="213">
        <v>7.18</v>
      </c>
      <c r="AG39" s="213">
        <v>7.32</v>
      </c>
      <c r="AH39" s="213">
        <v>7.25</v>
      </c>
      <c r="AI39" s="213">
        <v>7.05</v>
      </c>
      <c r="AJ39" s="213">
        <v>6.88</v>
      </c>
      <c r="AK39" s="213">
        <v>6.85</v>
      </c>
      <c r="AL39" s="213">
        <v>6.67</v>
      </c>
      <c r="AM39" s="213">
        <v>6.58</v>
      </c>
      <c r="AN39" s="213">
        <v>6.69</v>
      </c>
      <c r="AO39" s="213">
        <v>6.73</v>
      </c>
      <c r="AP39" s="213">
        <v>6.51</v>
      </c>
      <c r="AQ39" s="213">
        <v>6.71</v>
      </c>
      <c r="AR39" s="213">
        <v>6.92</v>
      </c>
      <c r="AS39" s="213">
        <v>7.18</v>
      </c>
      <c r="AT39" s="213">
        <v>7.44</v>
      </c>
      <c r="AU39" s="213">
        <v>7.09</v>
      </c>
      <c r="AV39" s="213">
        <v>6.85</v>
      </c>
      <c r="AW39" s="213">
        <v>6.8237909999999999</v>
      </c>
      <c r="AX39" s="213">
        <v>6.5916030000000001</v>
      </c>
      <c r="AY39" s="213">
        <v>6.519285</v>
      </c>
      <c r="AZ39" s="351">
        <v>6.5888460000000002</v>
      </c>
      <c r="BA39" s="351">
        <v>6.6162809999999999</v>
      </c>
      <c r="BB39" s="351">
        <v>6.4621709999999997</v>
      </c>
      <c r="BC39" s="351">
        <v>6.6532619999999998</v>
      </c>
      <c r="BD39" s="351">
        <v>6.9382169999999999</v>
      </c>
      <c r="BE39" s="351">
        <v>7.2527220000000003</v>
      </c>
      <c r="BF39" s="351">
        <v>7.5703849999999999</v>
      </c>
      <c r="BG39" s="351">
        <v>7.1634270000000004</v>
      </c>
      <c r="BH39" s="351">
        <v>6.9361129999999998</v>
      </c>
      <c r="BI39" s="351">
        <v>6.7952219999999999</v>
      </c>
      <c r="BJ39" s="351">
        <v>6.6183930000000002</v>
      </c>
      <c r="BK39" s="351">
        <v>6.6186850000000002</v>
      </c>
      <c r="BL39" s="351">
        <v>6.7637989999999997</v>
      </c>
      <c r="BM39" s="351">
        <v>6.797879</v>
      </c>
      <c r="BN39" s="351">
        <v>6.6185830000000001</v>
      </c>
      <c r="BO39" s="351">
        <v>6.8220419999999997</v>
      </c>
      <c r="BP39" s="351">
        <v>7.0619040000000002</v>
      </c>
      <c r="BQ39" s="351">
        <v>7.3452999999999999</v>
      </c>
      <c r="BR39" s="351">
        <v>7.6628730000000003</v>
      </c>
      <c r="BS39" s="351">
        <v>7.2769149999999998</v>
      </c>
      <c r="BT39" s="351">
        <v>7.0370600000000003</v>
      </c>
      <c r="BU39" s="351">
        <v>6.8812519999999999</v>
      </c>
      <c r="BV39" s="351">
        <v>6.6933590000000001</v>
      </c>
    </row>
    <row r="40" spans="1:74" ht="11.1" customHeight="1" x14ac:dyDescent="0.2">
      <c r="A40" s="56"/>
      <c r="B40" s="754" t="s">
        <v>1191</v>
      </c>
      <c r="C40" s="213"/>
      <c r="D40" s="213"/>
      <c r="E40" s="213"/>
      <c r="F40" s="213"/>
      <c r="G40" s="213"/>
      <c r="H40" s="213"/>
      <c r="I40" s="213"/>
      <c r="J40" s="213"/>
      <c r="K40" s="213"/>
      <c r="L40" s="213"/>
      <c r="M40" s="213"/>
      <c r="N40" s="213"/>
      <c r="O40" s="213"/>
      <c r="P40" s="213"/>
      <c r="Q40" s="213"/>
      <c r="R40" s="213"/>
      <c r="S40" s="213"/>
      <c r="T40" s="213"/>
      <c r="U40" s="213"/>
      <c r="V40" s="213"/>
      <c r="W40" s="213"/>
      <c r="X40" s="213"/>
      <c r="Y40" s="213"/>
      <c r="Z40" s="213"/>
      <c r="AA40" s="213"/>
      <c r="AB40" s="213"/>
      <c r="AC40" s="213"/>
      <c r="AD40" s="213"/>
      <c r="AE40" s="213"/>
      <c r="AF40" s="213"/>
      <c r="AG40" s="213"/>
      <c r="AH40" s="213"/>
      <c r="AI40" s="213"/>
      <c r="AJ40" s="213"/>
      <c r="AK40" s="213"/>
      <c r="AL40" s="213"/>
      <c r="AM40" s="213"/>
      <c r="AN40" s="213"/>
      <c r="AO40" s="213"/>
      <c r="AP40" s="213"/>
      <c r="AQ40" s="213"/>
      <c r="AR40" s="213"/>
      <c r="AS40" s="213"/>
      <c r="AT40" s="213"/>
      <c r="AU40" s="213"/>
      <c r="AV40" s="213"/>
      <c r="AW40" s="213"/>
      <c r="AX40" s="213"/>
      <c r="AY40" s="213"/>
      <c r="AZ40" s="351"/>
      <c r="BA40" s="351"/>
      <c r="BB40" s="351"/>
      <c r="BC40" s="351"/>
      <c r="BD40" s="351"/>
      <c r="BE40" s="351"/>
      <c r="BF40" s="351"/>
      <c r="BG40" s="351"/>
      <c r="BH40" s="351"/>
      <c r="BI40" s="351"/>
      <c r="BJ40" s="351"/>
      <c r="BK40" s="351"/>
      <c r="BL40" s="351"/>
      <c r="BM40" s="351"/>
      <c r="BN40" s="351"/>
      <c r="BO40" s="351"/>
      <c r="BP40" s="351"/>
      <c r="BQ40" s="351"/>
      <c r="BR40" s="351"/>
      <c r="BS40" s="351"/>
      <c r="BT40" s="351"/>
      <c r="BU40" s="351"/>
      <c r="BV40" s="351"/>
    </row>
    <row r="41" spans="1:74" ht="11.1" customHeight="1" x14ac:dyDescent="0.2">
      <c r="A41" s="56" t="s">
        <v>1192</v>
      </c>
      <c r="B41" s="567" t="s">
        <v>1203</v>
      </c>
      <c r="C41" s="259">
        <v>21.379375</v>
      </c>
      <c r="D41" s="259">
        <v>17.977708332999999</v>
      </c>
      <c r="E41" s="259">
        <v>19.640407609</v>
      </c>
      <c r="F41" s="259">
        <v>23.423541666999999</v>
      </c>
      <c r="G41" s="259">
        <v>21.700654761999999</v>
      </c>
      <c r="H41" s="259">
        <v>27.514090909</v>
      </c>
      <c r="I41" s="259">
        <v>31.366656249999998</v>
      </c>
      <c r="J41" s="259">
        <v>36.464429348000003</v>
      </c>
      <c r="K41" s="259">
        <v>31.285863095</v>
      </c>
      <c r="L41" s="259">
        <v>29.247738094999999</v>
      </c>
      <c r="M41" s="259">
        <v>21.860714286</v>
      </c>
      <c r="N41" s="259">
        <v>29.634583332999998</v>
      </c>
      <c r="O41" s="259">
        <v>24.844914772999999</v>
      </c>
      <c r="P41" s="259">
        <v>21.93884375</v>
      </c>
      <c r="Q41" s="259">
        <v>23.807527174000001</v>
      </c>
      <c r="R41" s="259">
        <v>24.520062500000002</v>
      </c>
      <c r="S41" s="259">
        <v>26.122215909000001</v>
      </c>
      <c r="T41" s="259">
        <v>29.632073863999999</v>
      </c>
      <c r="U41" s="259">
        <v>36.524843750000002</v>
      </c>
      <c r="V41" s="259">
        <v>31.051521738999998</v>
      </c>
      <c r="W41" s="259">
        <v>26.055406250000001</v>
      </c>
      <c r="X41" s="259">
        <v>23.987102273000001</v>
      </c>
      <c r="Y41" s="259">
        <v>25.441160713999999</v>
      </c>
      <c r="Z41" s="259">
        <v>23.415500000000002</v>
      </c>
      <c r="AA41" s="259">
        <v>49.059857954999998</v>
      </c>
      <c r="AB41" s="259">
        <v>24.707875000000001</v>
      </c>
      <c r="AC41" s="259">
        <v>26.023892045</v>
      </c>
      <c r="AD41" s="259">
        <v>26.954970238000001</v>
      </c>
      <c r="AE41" s="259">
        <v>47.089687499999997</v>
      </c>
      <c r="AF41" s="259">
        <v>36.993988094999999</v>
      </c>
      <c r="AG41" s="259">
        <v>112.15372024</v>
      </c>
      <c r="AH41" s="259">
        <v>38.983940216999997</v>
      </c>
      <c r="AI41" s="259">
        <v>31.974046052999999</v>
      </c>
      <c r="AJ41" s="259">
        <v>33.686331522000003</v>
      </c>
      <c r="AK41" s="259">
        <v>36.620267857000002</v>
      </c>
      <c r="AL41" s="259">
        <v>32.864281249999998</v>
      </c>
      <c r="AM41" s="259">
        <v>26.792130682</v>
      </c>
      <c r="AN41" s="259">
        <v>23.64725</v>
      </c>
      <c r="AO41" s="259">
        <v>34.789345238000003</v>
      </c>
      <c r="AP41" s="259">
        <v>28.277045455</v>
      </c>
      <c r="AQ41" s="259">
        <v>27.556107955000002</v>
      </c>
      <c r="AR41" s="259">
        <v>29.188500000000001</v>
      </c>
      <c r="AS41" s="259">
        <v>38.172613636000001</v>
      </c>
      <c r="AT41" s="259">
        <v>230.71971590999999</v>
      </c>
      <c r="AU41" s="259">
        <v>150.53678124999999</v>
      </c>
      <c r="AV41" s="259">
        <v>35.184592391000002</v>
      </c>
      <c r="AW41" s="259">
        <v>28.548124999999999</v>
      </c>
      <c r="AX41" s="259">
        <v>21.474821428999999</v>
      </c>
      <c r="AY41" s="259">
        <v>19.109886364000001</v>
      </c>
      <c r="AZ41" s="378">
        <v>23.161190000000001</v>
      </c>
      <c r="BA41" s="378">
        <v>22.918060000000001</v>
      </c>
      <c r="BB41" s="378">
        <v>25.364419999999999</v>
      </c>
      <c r="BC41" s="378">
        <v>26.56728</v>
      </c>
      <c r="BD41" s="378">
        <v>30.219370000000001</v>
      </c>
      <c r="BE41" s="378">
        <v>34.830249999999999</v>
      </c>
      <c r="BF41" s="378">
        <v>33.727939999999997</v>
      </c>
      <c r="BG41" s="378">
        <v>28.27017</v>
      </c>
      <c r="BH41" s="378">
        <v>27.15109</v>
      </c>
      <c r="BI41" s="378">
        <v>27.433209999999999</v>
      </c>
      <c r="BJ41" s="378">
        <v>30.757239999999999</v>
      </c>
      <c r="BK41" s="378">
        <v>29.21677</v>
      </c>
      <c r="BL41" s="378">
        <v>28.494730000000001</v>
      </c>
      <c r="BM41" s="378">
        <v>26.570799999999998</v>
      </c>
      <c r="BN41" s="378">
        <v>27.416239999999998</v>
      </c>
      <c r="BO41" s="378">
        <v>30.247769999999999</v>
      </c>
      <c r="BP41" s="378">
        <v>29.076540000000001</v>
      </c>
      <c r="BQ41" s="378">
        <v>29.923670000000001</v>
      </c>
      <c r="BR41" s="378">
        <v>30.941210000000002</v>
      </c>
      <c r="BS41" s="378">
        <v>27.51371</v>
      </c>
      <c r="BT41" s="378">
        <v>27.43338</v>
      </c>
      <c r="BU41" s="378">
        <v>27.861820000000002</v>
      </c>
      <c r="BV41" s="378">
        <v>28.77225</v>
      </c>
    </row>
    <row r="42" spans="1:74" ht="11.1" customHeight="1" x14ac:dyDescent="0.2">
      <c r="A42" s="56" t="s">
        <v>1193</v>
      </c>
      <c r="B42" s="567" t="s">
        <v>1204</v>
      </c>
      <c r="C42" s="259">
        <v>30.137355775</v>
      </c>
      <c r="D42" s="259">
        <v>24.469601399999998</v>
      </c>
      <c r="E42" s="259">
        <v>19.606868241000001</v>
      </c>
      <c r="F42" s="259">
        <v>18.924073173</v>
      </c>
      <c r="G42" s="259">
        <v>23.0655584</v>
      </c>
      <c r="H42" s="259">
        <v>33.413180648999997</v>
      </c>
      <c r="I42" s="259">
        <v>39.026688825000001</v>
      </c>
      <c r="J42" s="259">
        <v>38.574794259000001</v>
      </c>
      <c r="K42" s="259">
        <v>35.548484625</v>
      </c>
      <c r="L42" s="259">
        <v>35.445508797999999</v>
      </c>
      <c r="M42" s="259">
        <v>30.666991199999998</v>
      </c>
      <c r="N42" s="259">
        <v>36.397802235999997</v>
      </c>
      <c r="O42" s="259">
        <v>36.269641851000003</v>
      </c>
      <c r="P42" s="259">
        <v>28.521619583</v>
      </c>
      <c r="Q42" s="259">
        <v>23.966937823999999</v>
      </c>
      <c r="R42" s="259">
        <v>26.710481274999999</v>
      </c>
      <c r="S42" s="259">
        <v>32.078168101000003</v>
      </c>
      <c r="T42" s="259">
        <v>38.141154207</v>
      </c>
      <c r="U42" s="259">
        <v>41.486057625000001</v>
      </c>
      <c r="V42" s="259">
        <v>54.957107477000001</v>
      </c>
      <c r="W42" s="259">
        <v>43.1825914</v>
      </c>
      <c r="X42" s="259">
        <v>47.860684519000003</v>
      </c>
      <c r="Y42" s="259">
        <v>44.822954475000003</v>
      </c>
      <c r="Z42" s="259">
        <v>44.207965774999998</v>
      </c>
      <c r="AA42" s="259">
        <v>37.085246466000001</v>
      </c>
      <c r="AB42" s="259">
        <v>36.842470910999999</v>
      </c>
      <c r="AC42" s="259">
        <v>32.387819583000002</v>
      </c>
      <c r="AD42" s="259">
        <v>27.694415475</v>
      </c>
      <c r="AE42" s="259">
        <v>24.118882909</v>
      </c>
      <c r="AF42" s="259">
        <v>31.446635576999999</v>
      </c>
      <c r="AG42" s="259">
        <v>101.0353087</v>
      </c>
      <c r="AH42" s="259">
        <v>85.215712361000001</v>
      </c>
      <c r="AI42" s="259">
        <v>38.320563073000002</v>
      </c>
      <c r="AJ42" s="259">
        <v>41.093450949000001</v>
      </c>
      <c r="AK42" s="259">
        <v>55.504792649999999</v>
      </c>
      <c r="AL42" s="259">
        <v>57.260470699999999</v>
      </c>
      <c r="AM42" s="259">
        <v>42.563868677999999</v>
      </c>
      <c r="AN42" s="259">
        <v>72.725849999999994</v>
      </c>
      <c r="AO42" s="259">
        <v>35.975619856000002</v>
      </c>
      <c r="AP42" s="259">
        <v>24.829938340999998</v>
      </c>
      <c r="AQ42" s="259">
        <v>20.247661803</v>
      </c>
      <c r="AR42" s="259">
        <v>24.811784775</v>
      </c>
      <c r="AS42" s="259">
        <v>35.23677988</v>
      </c>
      <c r="AT42" s="259">
        <v>36.391629236</v>
      </c>
      <c r="AU42" s="259">
        <v>40.345273306999999</v>
      </c>
      <c r="AV42" s="259">
        <v>36.414090045999998</v>
      </c>
      <c r="AW42" s="259">
        <v>45.174564400000001</v>
      </c>
      <c r="AX42" s="259">
        <v>43.133999950000003</v>
      </c>
      <c r="AY42" s="259">
        <v>33.598353606000003</v>
      </c>
      <c r="AZ42" s="378">
        <v>34.634210000000003</v>
      </c>
      <c r="BA42" s="378">
        <v>30.475860000000001</v>
      </c>
      <c r="BB42" s="378">
        <v>29.494070000000001</v>
      </c>
      <c r="BC42" s="378">
        <v>28.859960000000001</v>
      </c>
      <c r="BD42" s="378">
        <v>30.3095</v>
      </c>
      <c r="BE42" s="378">
        <v>37.075800000000001</v>
      </c>
      <c r="BF42" s="378">
        <v>37.288510000000002</v>
      </c>
      <c r="BG42" s="378">
        <v>34.738810000000001</v>
      </c>
      <c r="BH42" s="378">
        <v>35.533659999999998</v>
      </c>
      <c r="BI42" s="378">
        <v>36.745739999999998</v>
      </c>
      <c r="BJ42" s="378">
        <v>39.961970000000001</v>
      </c>
      <c r="BK42" s="378">
        <v>40.418979999999998</v>
      </c>
      <c r="BL42" s="378">
        <v>39.536020000000001</v>
      </c>
      <c r="BM42" s="378">
        <v>33.171779999999998</v>
      </c>
      <c r="BN42" s="378">
        <v>31.050709999999999</v>
      </c>
      <c r="BO42" s="378">
        <v>31.380210000000002</v>
      </c>
      <c r="BP42" s="378">
        <v>31.373200000000001</v>
      </c>
      <c r="BQ42" s="378">
        <v>38.385950000000001</v>
      </c>
      <c r="BR42" s="378">
        <v>39.637030000000003</v>
      </c>
      <c r="BS42" s="378">
        <v>36.059130000000003</v>
      </c>
      <c r="BT42" s="378">
        <v>35.70391</v>
      </c>
      <c r="BU42" s="378">
        <v>37.019289999999998</v>
      </c>
      <c r="BV42" s="378">
        <v>40.06044</v>
      </c>
    </row>
    <row r="43" spans="1:74" ht="11.1" customHeight="1" x14ac:dyDescent="0.2">
      <c r="A43" s="56" t="s">
        <v>1194</v>
      </c>
      <c r="B43" s="567" t="s">
        <v>1205</v>
      </c>
      <c r="C43" s="259">
        <v>45.415500000000002</v>
      </c>
      <c r="D43" s="259">
        <v>33.036577381000001</v>
      </c>
      <c r="E43" s="259">
        <v>23.102146738999998</v>
      </c>
      <c r="F43" s="259">
        <v>32.734821429</v>
      </c>
      <c r="G43" s="259">
        <v>24.888333332999999</v>
      </c>
      <c r="H43" s="259">
        <v>26.891363636000001</v>
      </c>
      <c r="I43" s="259">
        <v>42.610937499999999</v>
      </c>
      <c r="J43" s="259">
        <v>43.878260869999998</v>
      </c>
      <c r="K43" s="259">
        <v>37.435892856999999</v>
      </c>
      <c r="L43" s="259">
        <v>27.247708332999999</v>
      </c>
      <c r="M43" s="259">
        <v>28.473363095</v>
      </c>
      <c r="N43" s="259">
        <v>60.510773810000003</v>
      </c>
      <c r="O43" s="259">
        <v>42.890170455000003</v>
      </c>
      <c r="P43" s="259">
        <v>32.918437500000003</v>
      </c>
      <c r="Q43" s="259">
        <v>37.809184782999999</v>
      </c>
      <c r="R43" s="259">
        <v>33.054250000000003</v>
      </c>
      <c r="S43" s="259">
        <v>33.286193181999998</v>
      </c>
      <c r="T43" s="259">
        <v>30.229687500000001</v>
      </c>
      <c r="U43" s="259">
        <v>34.638406250000003</v>
      </c>
      <c r="V43" s="259">
        <v>30.159782609000001</v>
      </c>
      <c r="W43" s="259">
        <v>31.03228125</v>
      </c>
      <c r="X43" s="259">
        <v>35.315369318000002</v>
      </c>
      <c r="Y43" s="259">
        <v>37.946309524</v>
      </c>
      <c r="Z43" s="259">
        <v>74.972875000000002</v>
      </c>
      <c r="AA43" s="259">
        <v>115.63914773</v>
      </c>
      <c r="AB43" s="259">
        <v>42.974031250000003</v>
      </c>
      <c r="AC43" s="259">
        <v>38.979062499999998</v>
      </c>
      <c r="AD43" s="259">
        <v>50.647321429000002</v>
      </c>
      <c r="AE43" s="259">
        <v>27.697784090999999</v>
      </c>
      <c r="AF43" s="259">
        <v>30.498184523999999</v>
      </c>
      <c r="AG43" s="259">
        <v>40.011875000000003</v>
      </c>
      <c r="AH43" s="259">
        <v>49.629538042999997</v>
      </c>
      <c r="AI43" s="259">
        <v>40.934342104999999</v>
      </c>
      <c r="AJ43" s="259">
        <v>43.018179347999997</v>
      </c>
      <c r="AK43" s="259">
        <v>63.505416666999999</v>
      </c>
      <c r="AL43" s="259">
        <v>56.02225</v>
      </c>
      <c r="AM43" s="259">
        <v>63.145909091</v>
      </c>
      <c r="AN43" s="259">
        <v>38.393406249999998</v>
      </c>
      <c r="AO43" s="259">
        <v>40.665178570999998</v>
      </c>
      <c r="AP43" s="259">
        <v>29.498750000000001</v>
      </c>
      <c r="AQ43" s="259">
        <v>26.757187500000001</v>
      </c>
      <c r="AR43" s="259">
        <v>25.189843750000001</v>
      </c>
      <c r="AS43" s="259">
        <v>33.969005682000002</v>
      </c>
      <c r="AT43" s="259">
        <v>30.534460227</v>
      </c>
      <c r="AU43" s="259">
        <v>24.044343749999999</v>
      </c>
      <c r="AV43" s="259">
        <v>23.620788043000001</v>
      </c>
      <c r="AW43" s="259">
        <v>36.634656249999999</v>
      </c>
      <c r="AX43" s="259">
        <v>46.180535714000001</v>
      </c>
      <c r="AY43" s="259">
        <v>29.598238636000001</v>
      </c>
      <c r="AZ43" s="378">
        <v>34.260210000000001</v>
      </c>
      <c r="BA43" s="378">
        <v>35.173459999999999</v>
      </c>
      <c r="BB43" s="378">
        <v>27.344329999999999</v>
      </c>
      <c r="BC43" s="378">
        <v>27.53425</v>
      </c>
      <c r="BD43" s="378">
        <v>26.468589999999999</v>
      </c>
      <c r="BE43" s="378">
        <v>28.827629999999999</v>
      </c>
      <c r="BF43" s="378">
        <v>31.149339999999999</v>
      </c>
      <c r="BG43" s="378">
        <v>28.913060000000002</v>
      </c>
      <c r="BH43" s="378">
        <v>30.22315</v>
      </c>
      <c r="BI43" s="378">
        <v>28.48301</v>
      </c>
      <c r="BJ43" s="378">
        <v>38.433540000000001</v>
      </c>
      <c r="BK43" s="378">
        <v>44.948610000000002</v>
      </c>
      <c r="BL43" s="378">
        <v>37.112630000000003</v>
      </c>
      <c r="BM43" s="378">
        <v>38.018700000000003</v>
      </c>
      <c r="BN43" s="378">
        <v>27.755980000000001</v>
      </c>
      <c r="BO43" s="378">
        <v>28.94014</v>
      </c>
      <c r="BP43" s="378">
        <v>27.014790000000001</v>
      </c>
      <c r="BQ43" s="378">
        <v>28.953389999999999</v>
      </c>
      <c r="BR43" s="378">
        <v>30.23461</v>
      </c>
      <c r="BS43" s="378">
        <v>29.023230000000002</v>
      </c>
      <c r="BT43" s="378">
        <v>31.964690000000001</v>
      </c>
      <c r="BU43" s="378">
        <v>29.79044</v>
      </c>
      <c r="BV43" s="378">
        <v>39.974820000000001</v>
      </c>
    </row>
    <row r="44" spans="1:74" ht="11.1" customHeight="1" x14ac:dyDescent="0.2">
      <c r="A44" s="56" t="s">
        <v>1195</v>
      </c>
      <c r="B44" s="567" t="s">
        <v>1206</v>
      </c>
      <c r="C44" s="259">
        <v>43.062750000000001</v>
      </c>
      <c r="D44" s="259">
        <v>31.249285713999999</v>
      </c>
      <c r="E44" s="259">
        <v>23.444293477999999</v>
      </c>
      <c r="F44" s="259">
        <v>31.470744048</v>
      </c>
      <c r="G44" s="259">
        <v>25.861160714</v>
      </c>
      <c r="H44" s="259">
        <v>28.896278409000001</v>
      </c>
      <c r="I44" s="259">
        <v>44.287999999999997</v>
      </c>
      <c r="J44" s="259">
        <v>40.624483695999999</v>
      </c>
      <c r="K44" s="259">
        <v>32.407797619</v>
      </c>
      <c r="L44" s="259">
        <v>25.783303571000001</v>
      </c>
      <c r="M44" s="259">
        <v>29.540089286000001</v>
      </c>
      <c r="N44" s="259">
        <v>51.874940475999999</v>
      </c>
      <c r="O44" s="259">
        <v>42.986221591000003</v>
      </c>
      <c r="P44" s="259">
        <v>34.031593749999999</v>
      </c>
      <c r="Q44" s="259">
        <v>39.069157609000001</v>
      </c>
      <c r="R44" s="259">
        <v>35.698093749999998</v>
      </c>
      <c r="S44" s="259">
        <v>33.440426135999999</v>
      </c>
      <c r="T44" s="259">
        <v>34.124403409000003</v>
      </c>
      <c r="U44" s="259">
        <v>36.547593749999997</v>
      </c>
      <c r="V44" s="259">
        <v>32.427173912999997</v>
      </c>
      <c r="W44" s="259">
        <v>31.782624999999999</v>
      </c>
      <c r="X44" s="259">
        <v>29.924034090999999</v>
      </c>
      <c r="Y44" s="259">
        <v>33.936309524000002</v>
      </c>
      <c r="Z44" s="259">
        <v>52.746218749999997</v>
      </c>
      <c r="AA44" s="259">
        <v>92.125426136000002</v>
      </c>
      <c r="AB44" s="259">
        <v>32.459781249999999</v>
      </c>
      <c r="AC44" s="259">
        <v>29.977471591</v>
      </c>
      <c r="AD44" s="259">
        <v>38.154047619000004</v>
      </c>
      <c r="AE44" s="259">
        <v>31.689403409000001</v>
      </c>
      <c r="AF44" s="259">
        <v>32.883839285999997</v>
      </c>
      <c r="AG44" s="259">
        <v>41.755000000000003</v>
      </c>
      <c r="AH44" s="259">
        <v>43.828206522000002</v>
      </c>
      <c r="AI44" s="259">
        <v>40.005263157999998</v>
      </c>
      <c r="AJ44" s="259">
        <v>39.091005435</v>
      </c>
      <c r="AK44" s="259">
        <v>43.328333333000003</v>
      </c>
      <c r="AL44" s="259">
        <v>43.42728125</v>
      </c>
      <c r="AM44" s="259">
        <v>53.682528409</v>
      </c>
      <c r="AN44" s="259">
        <v>34.270906250000003</v>
      </c>
      <c r="AO44" s="259">
        <v>37.354077381000003</v>
      </c>
      <c r="AP44" s="259">
        <v>29.756704545000002</v>
      </c>
      <c r="AQ44" s="259">
        <v>23.157329545</v>
      </c>
      <c r="AR44" s="259">
        <v>24.11209375</v>
      </c>
      <c r="AS44" s="259">
        <v>31.286789772999999</v>
      </c>
      <c r="AT44" s="259">
        <v>29.070909091000001</v>
      </c>
      <c r="AU44" s="259">
        <v>22.916125000000001</v>
      </c>
      <c r="AV44" s="259">
        <v>21.676440217</v>
      </c>
      <c r="AW44" s="259">
        <v>29.001437500000002</v>
      </c>
      <c r="AX44" s="259">
        <v>30.447976189999999</v>
      </c>
      <c r="AY44" s="259">
        <v>26.000823864000001</v>
      </c>
      <c r="AZ44" s="378">
        <v>31.65183</v>
      </c>
      <c r="BA44" s="378">
        <v>28.456489999999999</v>
      </c>
      <c r="BB44" s="378">
        <v>27.7699</v>
      </c>
      <c r="BC44" s="378">
        <v>27.031549999999999</v>
      </c>
      <c r="BD44" s="378">
        <v>26.090250000000001</v>
      </c>
      <c r="BE44" s="378">
        <v>28.737089999999998</v>
      </c>
      <c r="BF44" s="378">
        <v>30.183399999999999</v>
      </c>
      <c r="BG44" s="378">
        <v>28.711749999999999</v>
      </c>
      <c r="BH44" s="378">
        <v>26.66404</v>
      </c>
      <c r="BI44" s="378">
        <v>27.645309999999998</v>
      </c>
      <c r="BJ44" s="378">
        <v>30.892499999999998</v>
      </c>
      <c r="BK44" s="378">
        <v>33.880600000000001</v>
      </c>
      <c r="BL44" s="378">
        <v>33.042279999999998</v>
      </c>
      <c r="BM44" s="378">
        <v>30.919339999999998</v>
      </c>
      <c r="BN44" s="378">
        <v>28.04477</v>
      </c>
      <c r="BO44" s="378">
        <v>28.601700000000001</v>
      </c>
      <c r="BP44" s="378">
        <v>26.58165</v>
      </c>
      <c r="BQ44" s="378">
        <v>29.12088</v>
      </c>
      <c r="BR44" s="378">
        <v>30.185030000000001</v>
      </c>
      <c r="BS44" s="378">
        <v>28.477689999999999</v>
      </c>
      <c r="BT44" s="378">
        <v>27.676629999999999</v>
      </c>
      <c r="BU44" s="378">
        <v>28.290199999999999</v>
      </c>
      <c r="BV44" s="378">
        <v>30.88607</v>
      </c>
    </row>
    <row r="45" spans="1:74" ht="11.1" customHeight="1" x14ac:dyDescent="0.2">
      <c r="A45" s="56" t="s">
        <v>1196</v>
      </c>
      <c r="B45" s="567" t="s">
        <v>1207</v>
      </c>
      <c r="C45" s="259">
        <v>35.594270938000001</v>
      </c>
      <c r="D45" s="259">
        <v>30.548824256</v>
      </c>
      <c r="E45" s="259">
        <v>28.340957635999999</v>
      </c>
      <c r="F45" s="259">
        <v>34.332097320999999</v>
      </c>
      <c r="G45" s="259">
        <v>30.036680119</v>
      </c>
      <c r="H45" s="259">
        <v>31.831184034</v>
      </c>
      <c r="I45" s="259">
        <v>43.165364281000002</v>
      </c>
      <c r="J45" s="259">
        <v>40.041507011</v>
      </c>
      <c r="K45" s="259">
        <v>39.023187618999998</v>
      </c>
      <c r="L45" s="259">
        <v>35.841072292</v>
      </c>
      <c r="M45" s="259">
        <v>29.988161606999999</v>
      </c>
      <c r="N45" s="259">
        <v>37.093420803999997</v>
      </c>
      <c r="O45" s="259">
        <v>33.652942330000002</v>
      </c>
      <c r="P45" s="259">
        <v>29.039217280999999</v>
      </c>
      <c r="Q45" s="259">
        <v>34.674774321000001</v>
      </c>
      <c r="R45" s="259">
        <v>34.398394125000003</v>
      </c>
      <c r="S45" s="259">
        <v>35.360233067999999</v>
      </c>
      <c r="T45" s="259">
        <v>29.95249858</v>
      </c>
      <c r="U45" s="259">
        <v>35.616748063000003</v>
      </c>
      <c r="V45" s="259">
        <v>32.154279619999997</v>
      </c>
      <c r="W45" s="259">
        <v>37.517318875000001</v>
      </c>
      <c r="X45" s="259">
        <v>33.598029034</v>
      </c>
      <c r="Y45" s="259">
        <v>35.000318958000001</v>
      </c>
      <c r="Z45" s="259">
        <v>41.365689688000003</v>
      </c>
      <c r="AA45" s="259">
        <v>73.369733152999999</v>
      </c>
      <c r="AB45" s="259">
        <v>31.167148906000001</v>
      </c>
      <c r="AC45" s="259">
        <v>37.765500568</v>
      </c>
      <c r="AD45" s="259">
        <v>39.310800475999997</v>
      </c>
      <c r="AE45" s="259">
        <v>44.487758239000001</v>
      </c>
      <c r="AF45" s="259">
        <v>35.396447500000001</v>
      </c>
      <c r="AG45" s="259">
        <v>40.104854582999998</v>
      </c>
      <c r="AH45" s="259">
        <v>38.726088505</v>
      </c>
      <c r="AI45" s="259">
        <v>41.351170920999998</v>
      </c>
      <c r="AJ45" s="259">
        <v>38.334911890999997</v>
      </c>
      <c r="AK45" s="259">
        <v>42.0370025</v>
      </c>
      <c r="AL45" s="259">
        <v>37.835433063000004</v>
      </c>
      <c r="AM45" s="259">
        <v>38.700897756000003</v>
      </c>
      <c r="AN45" s="259">
        <v>29.440715405999999</v>
      </c>
      <c r="AO45" s="259">
        <v>33.233683601000003</v>
      </c>
      <c r="AP45" s="259">
        <v>29.513949574000002</v>
      </c>
      <c r="AQ45" s="259">
        <v>29.328377869000001</v>
      </c>
      <c r="AR45" s="259">
        <v>26.781477905999999</v>
      </c>
      <c r="AS45" s="259">
        <v>32.827892273000003</v>
      </c>
      <c r="AT45" s="259">
        <v>29.330724403000001</v>
      </c>
      <c r="AU45" s="259">
        <v>31.361443999999999</v>
      </c>
      <c r="AV45" s="259">
        <v>29.732951277000002</v>
      </c>
      <c r="AW45" s="259">
        <v>33.294376094</v>
      </c>
      <c r="AX45" s="259">
        <v>26.65051747</v>
      </c>
      <c r="AY45" s="259">
        <v>24.53741767</v>
      </c>
      <c r="AZ45" s="378">
        <v>31.20187</v>
      </c>
      <c r="BA45" s="378">
        <v>28.292020000000001</v>
      </c>
      <c r="BB45" s="378">
        <v>27.545179999999998</v>
      </c>
      <c r="BC45" s="378">
        <v>28.480519999999999</v>
      </c>
      <c r="BD45" s="378">
        <v>28.466539999999998</v>
      </c>
      <c r="BE45" s="378">
        <v>31.47503</v>
      </c>
      <c r="BF45" s="378">
        <v>32.117840000000001</v>
      </c>
      <c r="BG45" s="378">
        <v>29.842880000000001</v>
      </c>
      <c r="BH45" s="378">
        <v>27.00095</v>
      </c>
      <c r="BI45" s="378">
        <v>26.545670000000001</v>
      </c>
      <c r="BJ45" s="378">
        <v>31.030750000000001</v>
      </c>
      <c r="BK45" s="378">
        <v>32.91422</v>
      </c>
      <c r="BL45" s="378">
        <v>32.99691</v>
      </c>
      <c r="BM45" s="378">
        <v>29.999600000000001</v>
      </c>
      <c r="BN45" s="378">
        <v>28.22344</v>
      </c>
      <c r="BO45" s="378">
        <v>28.447759999999999</v>
      </c>
      <c r="BP45" s="378">
        <v>28.852460000000001</v>
      </c>
      <c r="BQ45" s="378">
        <v>31.734030000000001</v>
      </c>
      <c r="BR45" s="378">
        <v>32.423699999999997</v>
      </c>
      <c r="BS45" s="378">
        <v>29.811979999999998</v>
      </c>
      <c r="BT45" s="378">
        <v>27.744219999999999</v>
      </c>
      <c r="BU45" s="378">
        <v>27.730450000000001</v>
      </c>
      <c r="BV45" s="378">
        <v>31.966699999999999</v>
      </c>
    </row>
    <row r="46" spans="1:74" ht="11.1" customHeight="1" x14ac:dyDescent="0.2">
      <c r="A46" s="56" t="s">
        <v>1197</v>
      </c>
      <c r="B46" s="567" t="s">
        <v>1208</v>
      </c>
      <c r="C46" s="259">
        <v>25.25721875</v>
      </c>
      <c r="D46" s="259">
        <v>25.035089286000002</v>
      </c>
      <c r="E46" s="259">
        <v>24.640597826</v>
      </c>
      <c r="F46" s="259">
        <v>26.801607142999998</v>
      </c>
      <c r="G46" s="259">
        <v>30.620625</v>
      </c>
      <c r="H46" s="259">
        <v>31.253153408999999</v>
      </c>
      <c r="I46" s="259">
        <v>39.364593749999997</v>
      </c>
      <c r="J46" s="259">
        <v>39.827228261000002</v>
      </c>
      <c r="K46" s="259">
        <v>36.345654762000002</v>
      </c>
      <c r="L46" s="259">
        <v>34.379523810000002</v>
      </c>
      <c r="M46" s="259">
        <v>27.464404762000001</v>
      </c>
      <c r="N46" s="259">
        <v>35.203363095</v>
      </c>
      <c r="O46" s="259">
        <v>31.273267045000001</v>
      </c>
      <c r="P46" s="259">
        <v>26.670437499999998</v>
      </c>
      <c r="Q46" s="259">
        <v>28.353858696</v>
      </c>
      <c r="R46" s="259">
        <v>30.201812499999999</v>
      </c>
      <c r="S46" s="259">
        <v>35.087329545000003</v>
      </c>
      <c r="T46" s="259">
        <v>34.569886363999998</v>
      </c>
      <c r="U46" s="259">
        <v>36.909687499999997</v>
      </c>
      <c r="V46" s="259">
        <v>31.370625</v>
      </c>
      <c r="W46" s="259">
        <v>36.386843749999997</v>
      </c>
      <c r="X46" s="259">
        <v>30.211931818</v>
      </c>
      <c r="Y46" s="259">
        <v>28.870267857000002</v>
      </c>
      <c r="Z46" s="259">
        <v>27.568562499999999</v>
      </c>
      <c r="AA46" s="259">
        <v>40.638323864</v>
      </c>
      <c r="AB46" s="259">
        <v>26.479156249999999</v>
      </c>
      <c r="AC46" s="259">
        <v>26.556505682000001</v>
      </c>
      <c r="AD46" s="259">
        <v>34.451934524000002</v>
      </c>
      <c r="AE46" s="259">
        <v>38.105511364000002</v>
      </c>
      <c r="AF46" s="259">
        <v>35.071994048000001</v>
      </c>
      <c r="AG46" s="259">
        <v>37.157589285999997</v>
      </c>
      <c r="AH46" s="259">
        <v>36.634999999999998</v>
      </c>
      <c r="AI46" s="259">
        <v>37.886546053000004</v>
      </c>
      <c r="AJ46" s="259">
        <v>38.906304347999999</v>
      </c>
      <c r="AK46" s="259">
        <v>39.586428570999999</v>
      </c>
      <c r="AL46" s="259">
        <v>36.419812499999999</v>
      </c>
      <c r="AM46" s="259">
        <v>35.084886363999999</v>
      </c>
      <c r="AN46" s="259">
        <v>28.597906250000001</v>
      </c>
      <c r="AO46" s="259">
        <v>30.642976189999999</v>
      </c>
      <c r="AP46" s="259">
        <v>28.999147727</v>
      </c>
      <c r="AQ46" s="259">
        <v>27.970681817999999</v>
      </c>
      <c r="AR46" s="259">
        <v>26.453968750000001</v>
      </c>
      <c r="AS46" s="259">
        <v>32.740397727000001</v>
      </c>
      <c r="AT46" s="259">
        <v>28.651221590999999</v>
      </c>
      <c r="AU46" s="259">
        <v>30.73153125</v>
      </c>
      <c r="AV46" s="259">
        <v>27.428451086999999</v>
      </c>
      <c r="AW46" s="259">
        <v>29.948656249999999</v>
      </c>
      <c r="AX46" s="259">
        <v>26.890357142999999</v>
      </c>
      <c r="AY46" s="259">
        <v>26.436022727000001</v>
      </c>
      <c r="AZ46" s="378">
        <v>29.565059999999999</v>
      </c>
      <c r="BA46" s="378">
        <v>26.824999999999999</v>
      </c>
      <c r="BB46" s="378">
        <v>25.953389999999999</v>
      </c>
      <c r="BC46" s="378">
        <v>26.420780000000001</v>
      </c>
      <c r="BD46" s="378">
        <v>27.476980000000001</v>
      </c>
      <c r="BE46" s="378">
        <v>29.818809999999999</v>
      </c>
      <c r="BF46" s="378">
        <v>30.28172</v>
      </c>
      <c r="BG46" s="378">
        <v>26.656020000000002</v>
      </c>
      <c r="BH46" s="378">
        <v>26.21133</v>
      </c>
      <c r="BI46" s="378">
        <v>25.503530000000001</v>
      </c>
      <c r="BJ46" s="378">
        <v>27.799849999999999</v>
      </c>
      <c r="BK46" s="378">
        <v>29.401430000000001</v>
      </c>
      <c r="BL46" s="378">
        <v>29.26662</v>
      </c>
      <c r="BM46" s="378">
        <v>26.743390000000002</v>
      </c>
      <c r="BN46" s="378">
        <v>25.89837</v>
      </c>
      <c r="BO46" s="378">
        <v>26.12989</v>
      </c>
      <c r="BP46" s="378">
        <v>27.443680000000001</v>
      </c>
      <c r="BQ46" s="378">
        <v>30.088539999999998</v>
      </c>
      <c r="BR46" s="378">
        <v>30.362069999999999</v>
      </c>
      <c r="BS46" s="378">
        <v>26.924320000000002</v>
      </c>
      <c r="BT46" s="378">
        <v>26.23011</v>
      </c>
      <c r="BU46" s="378">
        <v>25.892990000000001</v>
      </c>
      <c r="BV46" s="378">
        <v>28.18469</v>
      </c>
    </row>
    <row r="47" spans="1:74" ht="11.1" customHeight="1" x14ac:dyDescent="0.2">
      <c r="A47" s="56" t="s">
        <v>1198</v>
      </c>
      <c r="B47" s="567" t="s">
        <v>1209</v>
      </c>
      <c r="C47" s="259">
        <v>23.801805938000001</v>
      </c>
      <c r="D47" s="259">
        <v>20.558873810000001</v>
      </c>
      <c r="E47" s="259">
        <v>18.770275271999999</v>
      </c>
      <c r="F47" s="259">
        <v>23.908863988</v>
      </c>
      <c r="G47" s="259">
        <v>23.115482143000001</v>
      </c>
      <c r="H47" s="259">
        <v>31.256289489</v>
      </c>
      <c r="I47" s="259">
        <v>33.607924687999997</v>
      </c>
      <c r="J47" s="259">
        <v>32.593408695999997</v>
      </c>
      <c r="K47" s="259">
        <v>36.782417559999999</v>
      </c>
      <c r="L47" s="259">
        <v>36.333016667000003</v>
      </c>
      <c r="M47" s="259">
        <v>26.716611607000001</v>
      </c>
      <c r="N47" s="259">
        <v>35.836062202000001</v>
      </c>
      <c r="O47" s="259">
        <v>31.286221307000002</v>
      </c>
      <c r="P47" s="259">
        <v>25.573871563000001</v>
      </c>
      <c r="Q47" s="259">
        <v>29.293053261000001</v>
      </c>
      <c r="R47" s="259">
        <v>38.000240937999997</v>
      </c>
      <c r="S47" s="259">
        <v>35.139747442999997</v>
      </c>
      <c r="T47" s="259">
        <v>32.034503692999998</v>
      </c>
      <c r="U47" s="259">
        <v>35.998700624999998</v>
      </c>
      <c r="V47" s="259">
        <v>30.472764674</v>
      </c>
      <c r="W47" s="259">
        <v>28.750007188000001</v>
      </c>
      <c r="X47" s="259">
        <v>26.762923579999999</v>
      </c>
      <c r="Y47" s="259">
        <v>24.852670238000002</v>
      </c>
      <c r="Z47" s="259">
        <v>28.743617188000002</v>
      </c>
      <c r="AA47" s="259">
        <v>33.108419601999998</v>
      </c>
      <c r="AB47" s="259">
        <v>24.315900312</v>
      </c>
      <c r="AC47" s="259">
        <v>22.188074147999998</v>
      </c>
      <c r="AD47" s="259">
        <v>24.397300595000001</v>
      </c>
      <c r="AE47" s="259">
        <v>30.6437375</v>
      </c>
      <c r="AF47" s="259">
        <v>30.435057440000001</v>
      </c>
      <c r="AG47" s="259">
        <v>34.149397917000002</v>
      </c>
      <c r="AH47" s="259">
        <v>29.550833151999999</v>
      </c>
      <c r="AI47" s="259">
        <v>26.212023354999999</v>
      </c>
      <c r="AJ47" s="259">
        <v>35.369316032999997</v>
      </c>
      <c r="AK47" s="259">
        <v>42.616371428999997</v>
      </c>
      <c r="AL47" s="259">
        <v>31.352083125</v>
      </c>
      <c r="AM47" s="259">
        <v>28.552306818000002</v>
      </c>
      <c r="AN47" s="259">
        <v>27.485459687999999</v>
      </c>
      <c r="AO47" s="259">
        <v>31.418118452000002</v>
      </c>
      <c r="AP47" s="259">
        <v>24.783113067999999</v>
      </c>
      <c r="AQ47" s="259">
        <v>28.997365340999998</v>
      </c>
      <c r="AR47" s="259">
        <v>27.625429688000001</v>
      </c>
      <c r="AS47" s="259">
        <v>33.675886079999998</v>
      </c>
      <c r="AT47" s="259">
        <v>30.744647443000002</v>
      </c>
      <c r="AU47" s="259">
        <v>30.098027188</v>
      </c>
      <c r="AV47" s="259">
        <v>23.221609238999999</v>
      </c>
      <c r="AW47" s="259">
        <v>25.25366</v>
      </c>
      <c r="AX47" s="259">
        <v>22.442256844999999</v>
      </c>
      <c r="AY47" s="259">
        <v>20.043210511000002</v>
      </c>
      <c r="AZ47" s="378">
        <v>27.888739999999999</v>
      </c>
      <c r="BA47" s="378">
        <v>25.417269999999998</v>
      </c>
      <c r="BB47" s="378">
        <v>22.721889999999998</v>
      </c>
      <c r="BC47" s="378">
        <v>24.79007</v>
      </c>
      <c r="BD47" s="378">
        <v>25.639420000000001</v>
      </c>
      <c r="BE47" s="378">
        <v>29.644459999999999</v>
      </c>
      <c r="BF47" s="378">
        <v>31.63804</v>
      </c>
      <c r="BG47" s="378">
        <v>25.51426</v>
      </c>
      <c r="BH47" s="378">
        <v>24.703859999999999</v>
      </c>
      <c r="BI47" s="378">
        <v>24.508150000000001</v>
      </c>
      <c r="BJ47" s="378">
        <v>25.033149999999999</v>
      </c>
      <c r="BK47" s="378">
        <v>25.90409</v>
      </c>
      <c r="BL47" s="378">
        <v>25.828600000000002</v>
      </c>
      <c r="BM47" s="378">
        <v>23.73048</v>
      </c>
      <c r="BN47" s="378">
        <v>23.036619999999999</v>
      </c>
      <c r="BO47" s="378">
        <v>24.332709999999999</v>
      </c>
      <c r="BP47" s="378">
        <v>25.877359999999999</v>
      </c>
      <c r="BQ47" s="378">
        <v>29.792259999999999</v>
      </c>
      <c r="BR47" s="378">
        <v>31.860669999999999</v>
      </c>
      <c r="BS47" s="378">
        <v>25.318090000000002</v>
      </c>
      <c r="BT47" s="378">
        <v>24.45025</v>
      </c>
      <c r="BU47" s="378">
        <v>24.529869999999999</v>
      </c>
      <c r="BV47" s="378">
        <v>25.609069999999999</v>
      </c>
    </row>
    <row r="48" spans="1:74" ht="11.1" customHeight="1" x14ac:dyDescent="0.2">
      <c r="A48" s="107" t="s">
        <v>1199</v>
      </c>
      <c r="B48" s="567" t="s">
        <v>1210</v>
      </c>
      <c r="C48" s="259">
        <v>23.684210526000001</v>
      </c>
      <c r="D48" s="259">
        <v>21.862500000000001</v>
      </c>
      <c r="E48" s="259">
        <v>20.670454544999998</v>
      </c>
      <c r="F48" s="259">
        <v>21.5</v>
      </c>
      <c r="G48" s="259">
        <v>21.845238094999999</v>
      </c>
      <c r="H48" s="259">
        <v>27.431818182000001</v>
      </c>
      <c r="I48" s="259">
        <v>36.375</v>
      </c>
      <c r="J48" s="259">
        <v>33.554347825999997</v>
      </c>
      <c r="K48" s="259">
        <v>32.202380951999999</v>
      </c>
      <c r="L48" s="259">
        <v>31.559523810000002</v>
      </c>
      <c r="M48" s="259">
        <v>24.262499999999999</v>
      </c>
      <c r="N48" s="259">
        <v>31.547619048000001</v>
      </c>
      <c r="O48" s="259">
        <v>29.337499999999999</v>
      </c>
      <c r="P48" s="259">
        <v>26.526315789000002</v>
      </c>
      <c r="Q48" s="259">
        <v>31.815217391000001</v>
      </c>
      <c r="R48" s="259">
        <v>31.912500000000001</v>
      </c>
      <c r="S48" s="259">
        <v>33.670454544999998</v>
      </c>
      <c r="T48" s="259">
        <v>30.931818182000001</v>
      </c>
      <c r="U48" s="259">
        <v>30.1</v>
      </c>
      <c r="V48" s="259">
        <v>25.902173912999999</v>
      </c>
      <c r="W48" s="259">
        <v>27.5625</v>
      </c>
      <c r="X48" s="259">
        <v>30.647727273000001</v>
      </c>
      <c r="Y48" s="259">
        <v>27.1875</v>
      </c>
      <c r="Z48" s="259">
        <v>30.75</v>
      </c>
      <c r="AA48" s="259">
        <v>38.25</v>
      </c>
      <c r="AB48" s="259">
        <v>26.684210526000001</v>
      </c>
      <c r="AC48" s="259">
        <v>27.583333332999999</v>
      </c>
      <c r="AD48" s="259">
        <v>29.845238094999999</v>
      </c>
      <c r="AE48" s="259">
        <v>28.522727273000001</v>
      </c>
      <c r="AF48" s="259">
        <v>29.523809524000001</v>
      </c>
      <c r="AG48" s="259">
        <v>31.464285713999999</v>
      </c>
      <c r="AH48" s="259">
        <v>31.173913042999999</v>
      </c>
      <c r="AI48" s="259">
        <v>32.776315789000002</v>
      </c>
      <c r="AJ48" s="259">
        <v>31.413043477999999</v>
      </c>
      <c r="AK48" s="259">
        <v>31.524999999999999</v>
      </c>
      <c r="AL48" s="259">
        <v>30.597222221999999</v>
      </c>
      <c r="AM48" s="259">
        <v>31.595238094999999</v>
      </c>
      <c r="AN48" s="259">
        <v>30.631578947000001</v>
      </c>
      <c r="AO48" s="259">
        <v>29.988095238</v>
      </c>
      <c r="AP48" s="259">
        <v>29.920454544999998</v>
      </c>
      <c r="AQ48" s="259">
        <v>29.590909091</v>
      </c>
      <c r="AR48" s="259">
        <v>30.1</v>
      </c>
      <c r="AS48" s="259">
        <v>31.119047619</v>
      </c>
      <c r="AT48" s="259">
        <v>31.397727273000001</v>
      </c>
      <c r="AU48" s="259">
        <v>30.712499999999999</v>
      </c>
      <c r="AV48" s="259">
        <v>28.456521738999999</v>
      </c>
      <c r="AW48" s="259">
        <v>29.763888889</v>
      </c>
      <c r="AX48" s="259">
        <v>29.702380951999999</v>
      </c>
      <c r="AY48" s="259">
        <v>28.607142856999999</v>
      </c>
      <c r="AZ48" s="378">
        <v>29.652539999999998</v>
      </c>
      <c r="BA48" s="378">
        <v>27.533909999999999</v>
      </c>
      <c r="BB48" s="378">
        <v>27.877960000000002</v>
      </c>
      <c r="BC48" s="378">
        <v>28.671130000000002</v>
      </c>
      <c r="BD48" s="378">
        <v>30.779699999999998</v>
      </c>
      <c r="BE48" s="378">
        <v>32.85604</v>
      </c>
      <c r="BF48" s="378">
        <v>34.081740000000003</v>
      </c>
      <c r="BG48" s="378">
        <v>30.07535</v>
      </c>
      <c r="BH48" s="378">
        <v>28.98686</v>
      </c>
      <c r="BI48" s="378">
        <v>27.55078</v>
      </c>
      <c r="BJ48" s="378">
        <v>30.607430000000001</v>
      </c>
      <c r="BK48" s="378">
        <v>32.358960000000003</v>
      </c>
      <c r="BL48" s="378">
        <v>31.798169999999999</v>
      </c>
      <c r="BM48" s="378">
        <v>29.45749</v>
      </c>
      <c r="BN48" s="378">
        <v>28.94455</v>
      </c>
      <c r="BO48" s="378">
        <v>29.356729999999999</v>
      </c>
      <c r="BP48" s="378">
        <v>30.694040000000001</v>
      </c>
      <c r="BQ48" s="378">
        <v>32.841279999999998</v>
      </c>
      <c r="BR48" s="378">
        <v>33.965539999999997</v>
      </c>
      <c r="BS48" s="378">
        <v>30.190580000000001</v>
      </c>
      <c r="BT48" s="378">
        <v>29.183779999999999</v>
      </c>
      <c r="BU48" s="378">
        <v>27.740120000000001</v>
      </c>
      <c r="BV48" s="378">
        <v>31.084289999999999</v>
      </c>
    </row>
    <row r="49" spans="1:74" ht="11.1" customHeight="1" x14ac:dyDescent="0.2">
      <c r="A49" s="52" t="s">
        <v>1200</v>
      </c>
      <c r="B49" s="567" t="s">
        <v>1211</v>
      </c>
      <c r="C49" s="259">
        <v>23.197368421</v>
      </c>
      <c r="D49" s="259">
        <v>21.024999999999999</v>
      </c>
      <c r="E49" s="259">
        <v>20.943181817999999</v>
      </c>
      <c r="F49" s="259">
        <v>23.202380951999999</v>
      </c>
      <c r="G49" s="259">
        <v>23.785714286000001</v>
      </c>
      <c r="H49" s="259">
        <v>29.238636364000001</v>
      </c>
      <c r="I49" s="259">
        <v>38.887500000000003</v>
      </c>
      <c r="J49" s="259">
        <v>32.989130435</v>
      </c>
      <c r="K49" s="259">
        <v>32.773809524000001</v>
      </c>
      <c r="L49" s="259">
        <v>33.440476189999998</v>
      </c>
      <c r="M49" s="259">
        <v>27.65</v>
      </c>
      <c r="N49" s="259">
        <v>34.797619048000001</v>
      </c>
      <c r="O49" s="259">
        <v>30.5625</v>
      </c>
      <c r="P49" s="259">
        <v>27.276315789000002</v>
      </c>
      <c r="Q49" s="259">
        <v>30.989130435</v>
      </c>
      <c r="R49" s="259">
        <v>32.912500000000001</v>
      </c>
      <c r="S49" s="259">
        <v>33.681818182000001</v>
      </c>
      <c r="T49" s="259">
        <v>29.863636364000001</v>
      </c>
      <c r="U49" s="259">
        <v>30.487500000000001</v>
      </c>
      <c r="V49" s="259">
        <v>31.586956522000001</v>
      </c>
      <c r="W49" s="259">
        <v>32.112499999999997</v>
      </c>
      <c r="X49" s="259">
        <v>34.897727273000001</v>
      </c>
      <c r="Y49" s="259">
        <v>25.725000000000001</v>
      </c>
      <c r="Z49" s="259">
        <v>28.375</v>
      </c>
      <c r="AA49" s="259">
        <v>37.559523810000002</v>
      </c>
      <c r="AB49" s="259">
        <v>26.973684210999998</v>
      </c>
      <c r="AC49" s="259">
        <v>26.404761905000001</v>
      </c>
      <c r="AD49" s="259">
        <v>30.666666667000001</v>
      </c>
      <c r="AE49" s="259">
        <v>29.954545455000002</v>
      </c>
      <c r="AF49" s="259">
        <v>29.952380951999999</v>
      </c>
      <c r="AG49" s="259">
        <v>31.678571429000002</v>
      </c>
      <c r="AH49" s="259">
        <v>31.25</v>
      </c>
      <c r="AI49" s="259">
        <v>32.171052631999999</v>
      </c>
      <c r="AJ49" s="259">
        <v>31.760869565</v>
      </c>
      <c r="AK49" s="259">
        <v>30.85</v>
      </c>
      <c r="AL49" s="259">
        <v>30.652777778000001</v>
      </c>
      <c r="AM49" s="259">
        <v>31.642857143000001</v>
      </c>
      <c r="AN49" s="259">
        <v>30.486842105000001</v>
      </c>
      <c r="AO49" s="259">
        <v>30.011904762</v>
      </c>
      <c r="AP49" s="259">
        <v>29.897727273000001</v>
      </c>
      <c r="AQ49" s="259">
        <v>29.25</v>
      </c>
      <c r="AR49" s="259">
        <v>29.5625</v>
      </c>
      <c r="AS49" s="259">
        <v>30.404761905000001</v>
      </c>
      <c r="AT49" s="259">
        <v>31.159090909</v>
      </c>
      <c r="AU49" s="259">
        <v>30.362500000000001</v>
      </c>
      <c r="AV49" s="259">
        <v>29.358695652000002</v>
      </c>
      <c r="AW49" s="259">
        <v>29.680555556000002</v>
      </c>
      <c r="AX49" s="259">
        <v>29.369047619</v>
      </c>
      <c r="AY49" s="259">
        <v>28.464285713999999</v>
      </c>
      <c r="AZ49" s="378">
        <v>25.29842</v>
      </c>
      <c r="BA49" s="378">
        <v>27.691330000000001</v>
      </c>
      <c r="BB49" s="378">
        <v>28.011659999999999</v>
      </c>
      <c r="BC49" s="378">
        <v>27.570989999999998</v>
      </c>
      <c r="BD49" s="378">
        <v>29.007919999999999</v>
      </c>
      <c r="BE49" s="378">
        <v>31.00844</v>
      </c>
      <c r="BF49" s="378">
        <v>32.17033</v>
      </c>
      <c r="BG49" s="378">
        <v>30.70355</v>
      </c>
      <c r="BH49" s="378">
        <v>31.115570000000002</v>
      </c>
      <c r="BI49" s="378">
        <v>31.294170000000001</v>
      </c>
      <c r="BJ49" s="378">
        <v>30.832619999999999</v>
      </c>
      <c r="BK49" s="378">
        <v>33.099139999999998</v>
      </c>
      <c r="BL49" s="378">
        <v>30.500250000000001</v>
      </c>
      <c r="BM49" s="378">
        <v>32.420430000000003</v>
      </c>
      <c r="BN49" s="378">
        <v>31.349070000000001</v>
      </c>
      <c r="BO49" s="378">
        <v>31.288540000000001</v>
      </c>
      <c r="BP49" s="378">
        <v>30.07565</v>
      </c>
      <c r="BQ49" s="378">
        <v>31.161100000000001</v>
      </c>
      <c r="BR49" s="378">
        <v>32.091859999999997</v>
      </c>
      <c r="BS49" s="378">
        <v>31.712579999999999</v>
      </c>
      <c r="BT49" s="378">
        <v>32.346179999999997</v>
      </c>
      <c r="BU49" s="378">
        <v>32.009779999999999</v>
      </c>
      <c r="BV49" s="378">
        <v>31.479109999999999</v>
      </c>
    </row>
    <row r="50" spans="1:74" ht="11.1" customHeight="1" x14ac:dyDescent="0.2">
      <c r="A50" s="107" t="s">
        <v>1201</v>
      </c>
      <c r="B50" s="567" t="s">
        <v>1212</v>
      </c>
      <c r="C50" s="259">
        <v>22.833157894999999</v>
      </c>
      <c r="D50" s="259">
        <v>17.152000000000001</v>
      </c>
      <c r="E50" s="259">
        <v>13.274545455</v>
      </c>
      <c r="F50" s="259">
        <v>12.746666667</v>
      </c>
      <c r="G50" s="259">
        <v>14.662857143</v>
      </c>
      <c r="H50" s="259">
        <v>22.325454544999999</v>
      </c>
      <c r="I50" s="259">
        <v>31.123999999999999</v>
      </c>
      <c r="J50" s="259">
        <v>35.982608696</v>
      </c>
      <c r="K50" s="259">
        <v>28.557619047999999</v>
      </c>
      <c r="L50" s="259">
        <v>23.29047619</v>
      </c>
      <c r="M50" s="259">
        <v>19.146999999999998</v>
      </c>
      <c r="N50" s="259">
        <v>34.330952381000003</v>
      </c>
      <c r="O50" s="259">
        <v>34.0685</v>
      </c>
      <c r="P50" s="259">
        <v>23.462105263000002</v>
      </c>
      <c r="Q50" s="259">
        <v>13.852173913</v>
      </c>
      <c r="R50" s="259">
        <v>14.746</v>
      </c>
      <c r="S50" s="259">
        <v>17.742272727</v>
      </c>
      <c r="T50" s="259">
        <v>16.197272727000001</v>
      </c>
      <c r="U50" s="259">
        <v>29.6355</v>
      </c>
      <c r="V50" s="259">
        <v>51.956956521999999</v>
      </c>
      <c r="W50" s="259">
        <v>31.184999999999999</v>
      </c>
      <c r="X50" s="259">
        <v>26.870909091000001</v>
      </c>
      <c r="Y50" s="259">
        <v>26.280999999999999</v>
      </c>
      <c r="Z50" s="259">
        <v>28.32</v>
      </c>
      <c r="AA50" s="259">
        <v>22.958571428999999</v>
      </c>
      <c r="AB50" s="259">
        <v>21.467894737000002</v>
      </c>
      <c r="AC50" s="259">
        <v>20.974761905000001</v>
      </c>
      <c r="AD50" s="259">
        <v>17.980952381000002</v>
      </c>
      <c r="AE50" s="259">
        <v>14.546818182000001</v>
      </c>
      <c r="AF50" s="259">
        <v>22.572857143</v>
      </c>
      <c r="AG50" s="259">
        <v>72.002857143</v>
      </c>
      <c r="AH50" s="259">
        <v>77.147826086999999</v>
      </c>
      <c r="AI50" s="259">
        <v>30.831052631999999</v>
      </c>
      <c r="AJ50" s="259">
        <v>42.388260870000003</v>
      </c>
      <c r="AK50" s="259">
        <v>55.738</v>
      </c>
      <c r="AL50" s="259">
        <v>54.651111110999999</v>
      </c>
      <c r="AM50" s="259">
        <v>35.965238094999997</v>
      </c>
      <c r="AN50" s="259">
        <v>90.38</v>
      </c>
      <c r="AO50" s="259">
        <v>40.880952381</v>
      </c>
      <c r="AP50" s="259">
        <v>18.137727272999999</v>
      </c>
      <c r="AQ50" s="259">
        <v>14.582272726999999</v>
      </c>
      <c r="AR50" s="259">
        <v>22.916499999999999</v>
      </c>
      <c r="AS50" s="259">
        <v>32.249523809999999</v>
      </c>
      <c r="AT50" s="259">
        <v>33.415909091000003</v>
      </c>
      <c r="AU50" s="259">
        <v>32.542499999999997</v>
      </c>
      <c r="AV50" s="259">
        <v>36.132173913000003</v>
      </c>
      <c r="AW50" s="259">
        <v>39.411111110999997</v>
      </c>
      <c r="AX50" s="259">
        <v>36.877619048</v>
      </c>
      <c r="AY50" s="259">
        <v>25.463809523999998</v>
      </c>
      <c r="AZ50" s="378">
        <v>31.82762</v>
      </c>
      <c r="BA50" s="378">
        <v>26.94408</v>
      </c>
      <c r="BB50" s="378">
        <v>26.234760000000001</v>
      </c>
      <c r="BC50" s="378">
        <v>21.968060000000001</v>
      </c>
      <c r="BD50" s="378">
        <v>23.510629999999999</v>
      </c>
      <c r="BE50" s="378">
        <v>34.013289999999998</v>
      </c>
      <c r="BF50" s="378">
        <v>33.586779999999997</v>
      </c>
      <c r="BG50" s="378">
        <v>31.516010000000001</v>
      </c>
      <c r="BH50" s="378">
        <v>32.36544</v>
      </c>
      <c r="BI50" s="378">
        <v>33.282989999999998</v>
      </c>
      <c r="BJ50" s="378">
        <v>36.745640000000002</v>
      </c>
      <c r="BK50" s="378">
        <v>36.647329999999997</v>
      </c>
      <c r="BL50" s="378">
        <v>36.22831</v>
      </c>
      <c r="BM50" s="378">
        <v>28.913709999999998</v>
      </c>
      <c r="BN50" s="378">
        <v>26.685369999999999</v>
      </c>
      <c r="BO50" s="378">
        <v>24.762889999999999</v>
      </c>
      <c r="BP50" s="378">
        <v>24.031040000000001</v>
      </c>
      <c r="BQ50" s="378">
        <v>34.320689999999999</v>
      </c>
      <c r="BR50" s="378">
        <v>35.762549999999997</v>
      </c>
      <c r="BS50" s="378">
        <v>32.900669999999998</v>
      </c>
      <c r="BT50" s="378">
        <v>32.5839</v>
      </c>
      <c r="BU50" s="378">
        <v>33.556069999999998</v>
      </c>
      <c r="BV50" s="378">
        <v>36.691020000000002</v>
      </c>
    </row>
    <row r="51" spans="1:74" ht="11.1" customHeight="1" x14ac:dyDescent="0.2">
      <c r="A51" s="110" t="s">
        <v>1202</v>
      </c>
      <c r="B51" s="755" t="s">
        <v>1213</v>
      </c>
      <c r="C51" s="214">
        <v>21.562105262999999</v>
      </c>
      <c r="D51" s="214">
        <v>18.765499999999999</v>
      </c>
      <c r="E51" s="214">
        <v>17.020909091</v>
      </c>
      <c r="F51" s="214">
        <v>18.625714286000001</v>
      </c>
      <c r="G51" s="214">
        <v>18.727619048000001</v>
      </c>
      <c r="H51" s="214">
        <v>29.892727272999998</v>
      </c>
      <c r="I51" s="214">
        <v>40.896000000000001</v>
      </c>
      <c r="J51" s="214">
        <v>37.178260870000003</v>
      </c>
      <c r="K51" s="214">
        <v>26.682380951999999</v>
      </c>
      <c r="L51" s="214">
        <v>26.674761905</v>
      </c>
      <c r="M51" s="214">
        <v>19.959</v>
      </c>
      <c r="N51" s="214">
        <v>28.761904762</v>
      </c>
      <c r="O51" s="214">
        <v>27.491499999999998</v>
      </c>
      <c r="P51" s="214">
        <v>22.123157894999999</v>
      </c>
      <c r="Q51" s="214">
        <v>20.897826086999999</v>
      </c>
      <c r="R51" s="214">
        <v>27.2545</v>
      </c>
      <c r="S51" s="214">
        <v>28.739090909000002</v>
      </c>
      <c r="T51" s="214">
        <v>42.306363636</v>
      </c>
      <c r="U51" s="214">
        <v>38.549999999999997</v>
      </c>
      <c r="V51" s="214">
        <v>53.943478261000003</v>
      </c>
      <c r="W51" s="214">
        <v>38.774000000000001</v>
      </c>
      <c r="X51" s="214">
        <v>35.598636364000001</v>
      </c>
      <c r="Y51" s="214">
        <v>29.183</v>
      </c>
      <c r="Z51" s="214">
        <v>27.475000000000001</v>
      </c>
      <c r="AA51" s="214">
        <v>27.717142856999999</v>
      </c>
      <c r="AB51" s="214">
        <v>26.473684210999998</v>
      </c>
      <c r="AC51" s="214">
        <v>24.976190475999999</v>
      </c>
      <c r="AD51" s="214">
        <v>25.347619047999999</v>
      </c>
      <c r="AE51" s="214">
        <v>22.265000000000001</v>
      </c>
      <c r="AF51" s="214">
        <v>29.668095237999999</v>
      </c>
      <c r="AG51" s="214">
        <v>89.43</v>
      </c>
      <c r="AH51" s="214">
        <v>81.089565217000001</v>
      </c>
      <c r="AI51" s="214">
        <v>32.812631578999998</v>
      </c>
      <c r="AJ51" s="214">
        <v>36.543478260999997</v>
      </c>
      <c r="AK51" s="214">
        <v>44.3125</v>
      </c>
      <c r="AL51" s="214">
        <v>47.264444443999999</v>
      </c>
      <c r="AM51" s="214">
        <v>36.910952381000001</v>
      </c>
      <c r="AN51" s="214">
        <v>62.665263158000002</v>
      </c>
      <c r="AO51" s="214">
        <v>33.113333333</v>
      </c>
      <c r="AP51" s="214">
        <v>20.009545455000001</v>
      </c>
      <c r="AQ51" s="214">
        <v>11.723636364000001</v>
      </c>
      <c r="AR51" s="214">
        <v>23.627500000000001</v>
      </c>
      <c r="AS51" s="214">
        <v>45.812857143000002</v>
      </c>
      <c r="AT51" s="214">
        <v>43.297272726999999</v>
      </c>
      <c r="AU51" s="214">
        <v>36.878999999999998</v>
      </c>
      <c r="AV51" s="214">
        <v>40.923913042999999</v>
      </c>
      <c r="AW51" s="214">
        <v>39.368333333000002</v>
      </c>
      <c r="AX51" s="214">
        <v>28.814285714</v>
      </c>
      <c r="AY51" s="214">
        <v>21.753809524000001</v>
      </c>
      <c r="AZ51" s="380">
        <v>33.336120000000001</v>
      </c>
      <c r="BA51" s="380">
        <v>27.631869999999999</v>
      </c>
      <c r="BB51" s="380">
        <v>27.862439999999999</v>
      </c>
      <c r="BC51" s="380">
        <v>27.363900000000001</v>
      </c>
      <c r="BD51" s="380">
        <v>30.92287</v>
      </c>
      <c r="BE51" s="380">
        <v>39.180570000000003</v>
      </c>
      <c r="BF51" s="380">
        <v>37.453890000000001</v>
      </c>
      <c r="BG51" s="380">
        <v>31.5169</v>
      </c>
      <c r="BH51" s="380">
        <v>31.939109999999999</v>
      </c>
      <c r="BI51" s="380">
        <v>32.986530000000002</v>
      </c>
      <c r="BJ51" s="380">
        <v>37.42756</v>
      </c>
      <c r="BK51" s="380">
        <v>37.951549999999997</v>
      </c>
      <c r="BL51" s="380">
        <v>38.008400000000002</v>
      </c>
      <c r="BM51" s="380">
        <v>30.095669999999998</v>
      </c>
      <c r="BN51" s="380">
        <v>29.229800000000001</v>
      </c>
      <c r="BO51" s="380">
        <v>29.98394</v>
      </c>
      <c r="BP51" s="380">
        <v>32.330150000000003</v>
      </c>
      <c r="BQ51" s="380">
        <v>39.452550000000002</v>
      </c>
      <c r="BR51" s="380">
        <v>39.564279999999997</v>
      </c>
      <c r="BS51" s="380">
        <v>32.623420000000003</v>
      </c>
      <c r="BT51" s="380">
        <v>32.17653</v>
      </c>
      <c r="BU51" s="380">
        <v>33.447389999999999</v>
      </c>
      <c r="BV51" s="380">
        <v>37.609110000000001</v>
      </c>
    </row>
    <row r="52" spans="1:74" s="272" customFormat="1" ht="11.1" customHeight="1" x14ac:dyDescent="0.2">
      <c r="A52" s="101"/>
      <c r="B52" s="789" t="s">
        <v>373</v>
      </c>
      <c r="C52" s="790"/>
      <c r="D52" s="790"/>
      <c r="E52" s="790"/>
      <c r="F52" s="790"/>
      <c r="G52" s="790"/>
      <c r="H52" s="790"/>
      <c r="I52" s="790"/>
      <c r="J52" s="790"/>
      <c r="K52" s="790"/>
      <c r="L52" s="790"/>
      <c r="M52" s="790"/>
      <c r="N52" s="790"/>
      <c r="O52" s="790"/>
      <c r="P52" s="790"/>
      <c r="Q52" s="786"/>
      <c r="R52" s="288"/>
      <c r="S52" s="288"/>
      <c r="T52" s="288"/>
      <c r="U52" s="288"/>
      <c r="V52" s="288"/>
      <c r="W52" s="288"/>
      <c r="X52" s="288"/>
      <c r="Y52" s="288"/>
      <c r="Z52" s="288"/>
      <c r="AA52" s="288"/>
      <c r="AB52" s="288"/>
      <c r="AC52" s="288"/>
      <c r="AD52" s="288"/>
      <c r="AE52" s="288"/>
      <c r="AF52" s="288"/>
      <c r="AG52" s="288"/>
      <c r="AH52" s="288"/>
      <c r="AI52" s="288"/>
      <c r="AJ52" s="288"/>
      <c r="AK52" s="288"/>
      <c r="AL52" s="288"/>
      <c r="AM52" s="288"/>
      <c r="AN52" s="288"/>
      <c r="AO52" s="288"/>
      <c r="AP52" s="288"/>
      <c r="AQ52" s="288"/>
      <c r="AR52" s="288"/>
      <c r="AS52" s="288"/>
      <c r="AT52" s="288"/>
      <c r="AU52" s="288"/>
      <c r="AV52" s="288"/>
      <c r="AW52" s="288"/>
      <c r="AX52" s="288"/>
      <c r="AY52" s="373"/>
      <c r="AZ52" s="373"/>
      <c r="BA52" s="373"/>
      <c r="BB52" s="373"/>
      <c r="BC52" s="373"/>
      <c r="BD52" s="373"/>
      <c r="BE52" s="288"/>
      <c r="BF52" s="288"/>
      <c r="BG52" s="373"/>
      <c r="BH52" s="373"/>
      <c r="BI52" s="373"/>
      <c r="BJ52" s="373"/>
      <c r="BK52" s="373"/>
      <c r="BL52" s="373"/>
      <c r="BM52" s="373"/>
      <c r="BN52" s="373"/>
      <c r="BO52" s="373"/>
      <c r="BP52" s="373"/>
      <c r="BQ52" s="373"/>
      <c r="BR52" s="373"/>
      <c r="BS52" s="373"/>
      <c r="BT52" s="373"/>
      <c r="BU52" s="373"/>
      <c r="BV52" s="373"/>
    </row>
    <row r="53" spans="1:74" s="272" customFormat="1" ht="12" customHeight="1" x14ac:dyDescent="0.2">
      <c r="A53" s="101"/>
      <c r="B53" s="821" t="s">
        <v>1406</v>
      </c>
      <c r="C53" s="800"/>
      <c r="D53" s="800"/>
      <c r="E53" s="800"/>
      <c r="F53" s="800"/>
      <c r="G53" s="800"/>
      <c r="H53" s="800"/>
      <c r="I53" s="800"/>
      <c r="J53" s="800"/>
      <c r="K53" s="800"/>
      <c r="L53" s="800"/>
      <c r="M53" s="800"/>
      <c r="N53" s="800"/>
      <c r="O53" s="800"/>
      <c r="P53" s="800"/>
      <c r="Q53" s="800"/>
      <c r="AY53" s="511"/>
      <c r="AZ53" s="511"/>
      <c r="BA53" s="511"/>
      <c r="BB53" s="511"/>
      <c r="BC53" s="511"/>
      <c r="BD53" s="661"/>
      <c r="BE53" s="661"/>
      <c r="BF53" s="661"/>
      <c r="BG53" s="511"/>
      <c r="BH53" s="511"/>
      <c r="BI53" s="511"/>
      <c r="BJ53" s="511"/>
    </row>
    <row r="54" spans="1:74" s="272" customFormat="1" ht="12" customHeight="1" x14ac:dyDescent="0.2">
      <c r="A54" s="101"/>
      <c r="B54" s="821" t="s">
        <v>1407</v>
      </c>
      <c r="C54" s="800"/>
      <c r="D54" s="800"/>
      <c r="E54" s="800"/>
      <c r="F54" s="800"/>
      <c r="G54" s="800"/>
      <c r="H54" s="800"/>
      <c r="I54" s="800"/>
      <c r="J54" s="800"/>
      <c r="K54" s="800"/>
      <c r="L54" s="800"/>
      <c r="M54" s="800"/>
      <c r="N54" s="800"/>
      <c r="O54" s="800"/>
      <c r="P54" s="800"/>
      <c r="Q54" s="800"/>
      <c r="AY54" s="511"/>
      <c r="AZ54" s="511"/>
      <c r="BA54" s="511"/>
      <c r="BB54" s="511"/>
      <c r="BC54" s="511"/>
      <c r="BD54" s="661"/>
      <c r="BE54" s="661"/>
      <c r="BF54" s="661"/>
      <c r="BG54" s="511"/>
      <c r="BH54" s="511"/>
      <c r="BI54" s="511"/>
      <c r="BJ54" s="511"/>
    </row>
    <row r="55" spans="1:74" s="452" customFormat="1" ht="12" customHeight="1" x14ac:dyDescent="0.2">
      <c r="A55" s="451"/>
      <c r="B55" s="845" t="s">
        <v>1408</v>
      </c>
      <c r="C55" s="846"/>
      <c r="D55" s="846"/>
      <c r="E55" s="846"/>
      <c r="F55" s="846"/>
      <c r="G55" s="846"/>
      <c r="H55" s="846"/>
      <c r="I55" s="846"/>
      <c r="J55" s="846"/>
      <c r="K55" s="846"/>
      <c r="L55" s="846"/>
      <c r="M55" s="846"/>
      <c r="N55" s="846"/>
      <c r="O55" s="846"/>
      <c r="P55" s="846"/>
      <c r="Q55" s="846"/>
      <c r="AY55" s="512"/>
      <c r="AZ55" s="512"/>
      <c r="BA55" s="512"/>
      <c r="BB55" s="512"/>
      <c r="BC55" s="512"/>
      <c r="BD55" s="662"/>
      <c r="BE55" s="662"/>
      <c r="BF55" s="662"/>
      <c r="BG55" s="512"/>
      <c r="BH55" s="512"/>
      <c r="BI55" s="512"/>
      <c r="BJ55" s="512"/>
    </row>
    <row r="56" spans="1:74" s="452" customFormat="1" ht="12" customHeight="1" x14ac:dyDescent="0.2">
      <c r="A56" s="451"/>
      <c r="B56" s="845" t="s">
        <v>1409</v>
      </c>
      <c r="C56" s="846"/>
      <c r="D56" s="846"/>
      <c r="E56" s="846"/>
      <c r="F56" s="846"/>
      <c r="G56" s="846"/>
      <c r="H56" s="846"/>
      <c r="I56" s="846"/>
      <c r="J56" s="846"/>
      <c r="K56" s="846"/>
      <c r="L56" s="846"/>
      <c r="M56" s="846"/>
      <c r="N56" s="846"/>
      <c r="O56" s="846"/>
      <c r="P56" s="846"/>
      <c r="Q56" s="846"/>
      <c r="AY56" s="512"/>
      <c r="AZ56" s="512"/>
      <c r="BA56" s="512"/>
      <c r="BB56" s="512"/>
      <c r="BC56" s="512"/>
      <c r="BD56" s="662"/>
      <c r="BE56" s="662"/>
      <c r="BF56" s="662"/>
      <c r="BG56" s="512"/>
      <c r="BH56" s="512"/>
      <c r="BI56" s="512"/>
      <c r="BJ56" s="512"/>
    </row>
    <row r="57" spans="1:74" s="452" customFormat="1" ht="12" customHeight="1" x14ac:dyDescent="0.2">
      <c r="A57" s="453"/>
      <c r="B57" s="835" t="s">
        <v>1410</v>
      </c>
      <c r="C57" s="790"/>
      <c r="D57" s="790"/>
      <c r="E57" s="790"/>
      <c r="F57" s="790"/>
      <c r="G57" s="790"/>
      <c r="H57" s="790"/>
      <c r="I57" s="790"/>
      <c r="J57" s="790"/>
      <c r="K57" s="790"/>
      <c r="L57" s="790"/>
      <c r="M57" s="790"/>
      <c r="N57" s="790"/>
      <c r="O57" s="790"/>
      <c r="P57" s="790"/>
      <c r="Q57" s="786"/>
      <c r="AY57" s="512"/>
      <c r="AZ57" s="512"/>
      <c r="BA57" s="512"/>
      <c r="BB57" s="512"/>
      <c r="BC57" s="512"/>
      <c r="BD57" s="662"/>
      <c r="BE57" s="662"/>
      <c r="BF57" s="662"/>
      <c r="BG57" s="512"/>
      <c r="BH57" s="512"/>
      <c r="BI57" s="512"/>
      <c r="BJ57" s="512"/>
    </row>
    <row r="58" spans="1:74" s="452" customFormat="1" ht="12" customHeight="1" x14ac:dyDescent="0.2">
      <c r="A58" s="453"/>
      <c r="B58" s="835" t="s">
        <v>1411</v>
      </c>
      <c r="C58" s="790"/>
      <c r="D58" s="790"/>
      <c r="E58" s="790"/>
      <c r="F58" s="790"/>
      <c r="G58" s="790"/>
      <c r="H58" s="790"/>
      <c r="I58" s="790"/>
      <c r="J58" s="790"/>
      <c r="K58" s="790"/>
      <c r="L58" s="790"/>
      <c r="M58" s="790"/>
      <c r="N58" s="790"/>
      <c r="O58" s="790"/>
      <c r="P58" s="790"/>
      <c r="Q58" s="786"/>
      <c r="AY58" s="512"/>
      <c r="AZ58" s="512"/>
      <c r="BA58" s="512"/>
      <c r="BB58" s="512"/>
      <c r="BC58" s="512"/>
      <c r="BD58" s="662"/>
      <c r="BE58" s="662"/>
      <c r="BF58" s="662"/>
      <c r="BG58" s="512"/>
      <c r="BH58" s="512"/>
      <c r="BI58" s="512"/>
      <c r="BJ58" s="512"/>
    </row>
    <row r="59" spans="1:74" s="452" customFormat="1" ht="12" customHeight="1" x14ac:dyDescent="0.2">
      <c r="A59" s="453"/>
      <c r="B59" s="835" t="s">
        <v>1412</v>
      </c>
      <c r="C59" s="786"/>
      <c r="D59" s="786"/>
      <c r="E59" s="786"/>
      <c r="F59" s="786"/>
      <c r="G59" s="786"/>
      <c r="H59" s="786"/>
      <c r="I59" s="786"/>
      <c r="J59" s="786"/>
      <c r="K59" s="786"/>
      <c r="L59" s="786"/>
      <c r="M59" s="786"/>
      <c r="N59" s="786"/>
      <c r="O59" s="786"/>
      <c r="P59" s="786"/>
      <c r="Q59" s="786"/>
      <c r="AY59" s="512"/>
      <c r="AZ59" s="512"/>
      <c r="BA59" s="512"/>
      <c r="BB59" s="512"/>
      <c r="BC59" s="512"/>
      <c r="BD59" s="662"/>
      <c r="BE59" s="662"/>
      <c r="BF59" s="662"/>
      <c r="BG59" s="512"/>
      <c r="BH59" s="512"/>
      <c r="BI59" s="512"/>
      <c r="BJ59" s="512"/>
    </row>
    <row r="60" spans="1:74" s="452" customFormat="1" ht="12" customHeight="1" x14ac:dyDescent="0.2">
      <c r="A60" s="451"/>
      <c r="B60" s="789" t="s">
        <v>1413</v>
      </c>
      <c r="C60" s="847"/>
      <c r="D60" s="847"/>
      <c r="E60" s="847"/>
      <c r="F60" s="847"/>
      <c r="G60" s="847"/>
      <c r="H60" s="847"/>
      <c r="I60" s="847"/>
      <c r="J60" s="847"/>
      <c r="K60" s="847"/>
      <c r="L60" s="847"/>
      <c r="M60" s="847"/>
      <c r="N60" s="847"/>
      <c r="O60" s="847"/>
      <c r="P60" s="847"/>
      <c r="Q60" s="817"/>
      <c r="AY60" s="512"/>
      <c r="AZ60" s="512"/>
      <c r="BA60" s="512"/>
      <c r="BB60" s="512"/>
      <c r="BC60" s="512"/>
      <c r="BD60" s="662"/>
      <c r="BE60" s="662"/>
      <c r="BF60" s="662"/>
      <c r="BG60" s="512"/>
      <c r="BH60" s="512"/>
      <c r="BI60" s="512"/>
      <c r="BJ60" s="512"/>
    </row>
    <row r="61" spans="1:74" s="452" customFormat="1" ht="22.35" customHeight="1" x14ac:dyDescent="0.2">
      <c r="A61" s="451"/>
      <c r="B61" s="816" t="s">
        <v>1414</v>
      </c>
      <c r="C61" s="847"/>
      <c r="D61" s="847"/>
      <c r="E61" s="847"/>
      <c r="F61" s="847"/>
      <c r="G61" s="847"/>
      <c r="H61" s="847"/>
      <c r="I61" s="847"/>
      <c r="J61" s="847"/>
      <c r="K61" s="847"/>
      <c r="L61" s="847"/>
      <c r="M61" s="847"/>
      <c r="N61" s="847"/>
      <c r="O61" s="847"/>
      <c r="P61" s="847"/>
      <c r="Q61" s="817"/>
      <c r="AY61" s="512"/>
      <c r="AZ61" s="512"/>
      <c r="BA61" s="512"/>
      <c r="BB61" s="512"/>
      <c r="BC61" s="512"/>
      <c r="BD61" s="662"/>
      <c r="BE61" s="662"/>
      <c r="BF61" s="662"/>
      <c r="BG61" s="512"/>
      <c r="BH61" s="512"/>
      <c r="BI61" s="512"/>
      <c r="BJ61" s="512"/>
    </row>
    <row r="62" spans="1:74" s="452" customFormat="1" ht="12" customHeight="1" x14ac:dyDescent="0.2">
      <c r="A62" s="451"/>
      <c r="B62" s="816" t="s">
        <v>1415</v>
      </c>
      <c r="C62" s="847"/>
      <c r="D62" s="847"/>
      <c r="E62" s="847"/>
      <c r="F62" s="847"/>
      <c r="G62" s="847"/>
      <c r="H62" s="847"/>
      <c r="I62" s="847"/>
      <c r="J62" s="847"/>
      <c r="K62" s="847"/>
      <c r="L62" s="847"/>
      <c r="M62" s="847"/>
      <c r="N62" s="847"/>
      <c r="O62" s="847"/>
      <c r="P62" s="847"/>
      <c r="Q62" s="817"/>
      <c r="AY62" s="512"/>
      <c r="AZ62" s="512"/>
      <c r="BA62" s="512"/>
      <c r="BB62" s="512"/>
      <c r="BC62" s="512"/>
      <c r="BD62" s="662"/>
      <c r="BE62" s="662"/>
      <c r="BF62" s="662"/>
      <c r="BG62" s="512"/>
      <c r="BH62" s="512"/>
      <c r="BI62" s="512"/>
      <c r="BJ62" s="512"/>
    </row>
    <row r="63" spans="1:74" s="454" customFormat="1" ht="12" customHeight="1" x14ac:dyDescent="0.2">
      <c r="A63" s="429"/>
      <c r="B63" s="816" t="s">
        <v>1416</v>
      </c>
      <c r="C63" s="847"/>
      <c r="D63" s="847"/>
      <c r="E63" s="847"/>
      <c r="F63" s="847"/>
      <c r="G63" s="847"/>
      <c r="H63" s="847"/>
      <c r="I63" s="847"/>
      <c r="J63" s="847"/>
      <c r="K63" s="847"/>
      <c r="L63" s="847"/>
      <c r="M63" s="847"/>
      <c r="N63" s="847"/>
      <c r="O63" s="847"/>
      <c r="P63" s="847"/>
      <c r="Q63" s="817"/>
      <c r="AY63" s="506"/>
      <c r="AZ63" s="506"/>
      <c r="BA63" s="506"/>
      <c r="BB63" s="506"/>
      <c r="BC63" s="506"/>
      <c r="BD63" s="663"/>
      <c r="BE63" s="663"/>
      <c r="BF63" s="663"/>
      <c r="BG63" s="506"/>
      <c r="BH63" s="506"/>
      <c r="BI63" s="506"/>
      <c r="BJ63" s="506"/>
    </row>
    <row r="64" spans="1:74" ht="12.75" x14ac:dyDescent="0.2">
      <c r="A64" s="101"/>
      <c r="B64" s="816" t="s">
        <v>1417</v>
      </c>
      <c r="C64" s="817"/>
      <c r="D64" s="817"/>
      <c r="E64" s="817"/>
      <c r="F64" s="817"/>
      <c r="G64" s="817"/>
      <c r="H64" s="817"/>
      <c r="I64" s="817"/>
      <c r="J64" s="817"/>
      <c r="K64" s="817"/>
      <c r="L64" s="817"/>
      <c r="M64" s="817"/>
      <c r="N64" s="817"/>
      <c r="O64" s="817"/>
      <c r="P64" s="817"/>
      <c r="Q64" s="786"/>
      <c r="BK64" s="374"/>
      <c r="BL64" s="374"/>
      <c r="BM64" s="374"/>
      <c r="BN64" s="374"/>
      <c r="BO64" s="374"/>
      <c r="BP64" s="374"/>
      <c r="BQ64" s="374"/>
      <c r="BR64" s="374"/>
      <c r="BS64" s="374"/>
      <c r="BT64" s="374"/>
      <c r="BU64" s="374"/>
      <c r="BV64" s="374"/>
    </row>
    <row r="65" spans="1:74" ht="12.75" x14ac:dyDescent="0.2">
      <c r="A65" s="101"/>
      <c r="B65" s="806" t="s">
        <v>959</v>
      </c>
      <c r="C65" s="786"/>
      <c r="D65" s="786"/>
      <c r="E65" s="786"/>
      <c r="F65" s="786"/>
      <c r="G65" s="786"/>
      <c r="H65" s="786"/>
      <c r="I65" s="786"/>
      <c r="J65" s="786"/>
      <c r="K65" s="786"/>
      <c r="L65" s="786"/>
      <c r="M65" s="786"/>
      <c r="N65" s="786"/>
      <c r="O65" s="786"/>
      <c r="P65" s="786"/>
      <c r="Q65" s="786"/>
      <c r="BK65" s="374"/>
      <c r="BL65" s="374"/>
      <c r="BM65" s="374"/>
      <c r="BN65" s="374"/>
      <c r="BO65" s="374"/>
      <c r="BP65" s="374"/>
      <c r="BQ65" s="374"/>
      <c r="BR65" s="374"/>
      <c r="BS65" s="374"/>
      <c r="BT65" s="374"/>
      <c r="BU65" s="374"/>
      <c r="BV65" s="374"/>
    </row>
    <row r="66" spans="1:74" x14ac:dyDescent="0.2">
      <c r="BK66" s="374"/>
      <c r="BL66" s="374"/>
      <c r="BM66" s="374"/>
      <c r="BN66" s="374"/>
      <c r="BO66" s="374"/>
      <c r="BP66" s="374"/>
      <c r="BQ66" s="374"/>
      <c r="BR66" s="374"/>
      <c r="BS66" s="374"/>
      <c r="BT66" s="374"/>
      <c r="BU66" s="374"/>
      <c r="BV66" s="374"/>
    </row>
    <row r="67" spans="1:74" x14ac:dyDescent="0.2">
      <c r="BK67" s="374"/>
      <c r="BL67" s="374"/>
      <c r="BM67" s="374"/>
      <c r="BN67" s="374"/>
      <c r="BO67" s="374"/>
      <c r="BP67" s="374"/>
      <c r="BQ67" s="374"/>
      <c r="BR67" s="374"/>
      <c r="BS67" s="374"/>
      <c r="BT67" s="374"/>
      <c r="BU67" s="374"/>
      <c r="BV67" s="374"/>
    </row>
    <row r="68" spans="1:74" x14ac:dyDescent="0.2">
      <c r="BK68" s="374"/>
      <c r="BL68" s="374"/>
      <c r="BM68" s="374"/>
      <c r="BN68" s="374"/>
      <c r="BO68" s="374"/>
      <c r="BP68" s="374"/>
      <c r="BQ68" s="374"/>
      <c r="BR68" s="374"/>
      <c r="BS68" s="374"/>
      <c r="BT68" s="374"/>
      <c r="BU68" s="374"/>
      <c r="BV68" s="374"/>
    </row>
    <row r="69" spans="1:74" x14ac:dyDescent="0.2">
      <c r="BK69" s="374"/>
      <c r="BL69" s="374"/>
      <c r="BM69" s="374"/>
      <c r="BN69" s="374"/>
      <c r="BO69" s="374"/>
      <c r="BP69" s="374"/>
      <c r="BQ69" s="374"/>
      <c r="BR69" s="374"/>
      <c r="BS69" s="374"/>
      <c r="BT69" s="374"/>
      <c r="BU69" s="374"/>
      <c r="BV69" s="374"/>
    </row>
    <row r="70" spans="1:74" x14ac:dyDescent="0.2">
      <c r="BK70" s="374"/>
      <c r="BL70" s="374"/>
      <c r="BM70" s="374"/>
      <c r="BN70" s="374"/>
      <c r="BO70" s="374"/>
      <c r="BP70" s="374"/>
      <c r="BQ70" s="374"/>
      <c r="BR70" s="374"/>
      <c r="BS70" s="374"/>
      <c r="BT70" s="374"/>
      <c r="BU70" s="374"/>
      <c r="BV70" s="374"/>
    </row>
    <row r="71" spans="1:74" x14ac:dyDescent="0.2">
      <c r="BK71" s="374"/>
      <c r="BL71" s="374"/>
      <c r="BM71" s="374"/>
      <c r="BN71" s="374"/>
      <c r="BO71" s="374"/>
      <c r="BP71" s="374"/>
      <c r="BQ71" s="374"/>
      <c r="BR71" s="374"/>
      <c r="BS71" s="374"/>
      <c r="BT71" s="374"/>
      <c r="BU71" s="374"/>
      <c r="BV71" s="374"/>
    </row>
    <row r="72" spans="1:74" x14ac:dyDescent="0.2">
      <c r="BK72" s="374"/>
      <c r="BL72" s="374"/>
      <c r="BM72" s="374"/>
      <c r="BN72" s="374"/>
      <c r="BO72" s="374"/>
      <c r="BP72" s="374"/>
      <c r="BQ72" s="374"/>
      <c r="BR72" s="374"/>
      <c r="BS72" s="374"/>
      <c r="BT72" s="374"/>
      <c r="BU72" s="374"/>
      <c r="BV72" s="374"/>
    </row>
    <row r="73" spans="1:74" x14ac:dyDescent="0.2">
      <c r="BK73" s="374"/>
      <c r="BL73" s="374"/>
      <c r="BM73" s="374"/>
      <c r="BN73" s="374"/>
      <c r="BO73" s="374"/>
      <c r="BP73" s="374"/>
      <c r="BQ73" s="374"/>
      <c r="BR73" s="374"/>
      <c r="BS73" s="374"/>
      <c r="BT73" s="374"/>
      <c r="BU73" s="374"/>
      <c r="BV73" s="374"/>
    </row>
    <row r="74" spans="1:74" x14ac:dyDescent="0.2">
      <c r="BK74" s="374"/>
      <c r="BL74" s="374"/>
      <c r="BM74" s="374"/>
      <c r="BN74" s="374"/>
      <c r="BO74" s="374"/>
      <c r="BP74" s="374"/>
      <c r="BQ74" s="374"/>
      <c r="BR74" s="374"/>
      <c r="BS74" s="374"/>
      <c r="BT74" s="374"/>
      <c r="BU74" s="374"/>
      <c r="BV74" s="374"/>
    </row>
    <row r="75" spans="1:74" x14ac:dyDescent="0.2">
      <c r="BK75" s="374"/>
      <c r="BL75" s="374"/>
      <c r="BM75" s="374"/>
      <c r="BN75" s="374"/>
      <c r="BO75" s="374"/>
      <c r="BP75" s="374"/>
      <c r="BQ75" s="374"/>
      <c r="BR75" s="374"/>
      <c r="BS75" s="374"/>
      <c r="BT75" s="374"/>
      <c r="BU75" s="374"/>
      <c r="BV75" s="374"/>
    </row>
    <row r="76" spans="1:74" x14ac:dyDescent="0.2">
      <c r="BK76" s="374"/>
      <c r="BL76" s="374"/>
      <c r="BM76" s="374"/>
      <c r="BN76" s="374"/>
      <c r="BO76" s="374"/>
      <c r="BP76" s="374"/>
      <c r="BQ76" s="374"/>
      <c r="BR76" s="374"/>
      <c r="BS76" s="374"/>
      <c r="BT76" s="374"/>
      <c r="BU76" s="374"/>
      <c r="BV76" s="374"/>
    </row>
    <row r="77" spans="1:74" x14ac:dyDescent="0.2">
      <c r="BK77" s="374"/>
      <c r="BL77" s="374"/>
      <c r="BM77" s="374"/>
      <c r="BN77" s="374"/>
      <c r="BO77" s="374"/>
      <c r="BP77" s="374"/>
      <c r="BQ77" s="374"/>
      <c r="BR77" s="374"/>
      <c r="BS77" s="374"/>
      <c r="BT77" s="374"/>
      <c r="BU77" s="374"/>
      <c r="BV77" s="374"/>
    </row>
    <row r="78" spans="1:74" x14ac:dyDescent="0.2">
      <c r="BK78" s="374"/>
      <c r="BL78" s="374"/>
      <c r="BM78" s="374"/>
      <c r="BN78" s="374"/>
      <c r="BO78" s="374"/>
      <c r="BP78" s="374"/>
      <c r="BQ78" s="374"/>
      <c r="BR78" s="374"/>
      <c r="BS78" s="374"/>
      <c r="BT78" s="374"/>
      <c r="BU78" s="374"/>
      <c r="BV78" s="374"/>
    </row>
    <row r="79" spans="1:74" x14ac:dyDescent="0.2">
      <c r="BK79" s="374"/>
      <c r="BL79" s="374"/>
      <c r="BM79" s="374"/>
      <c r="BN79" s="374"/>
      <c r="BO79" s="374"/>
      <c r="BP79" s="374"/>
      <c r="BQ79" s="374"/>
      <c r="BR79" s="374"/>
      <c r="BS79" s="374"/>
      <c r="BT79" s="374"/>
      <c r="BU79" s="374"/>
      <c r="BV79" s="374"/>
    </row>
    <row r="80" spans="1:74" x14ac:dyDescent="0.2">
      <c r="BK80" s="374"/>
      <c r="BL80" s="374"/>
      <c r="BM80" s="374"/>
      <c r="BN80" s="374"/>
      <c r="BO80" s="374"/>
      <c r="BP80" s="374"/>
      <c r="BQ80" s="374"/>
      <c r="BR80" s="374"/>
      <c r="BS80" s="374"/>
      <c r="BT80" s="374"/>
      <c r="BU80" s="374"/>
      <c r="BV80" s="374"/>
    </row>
    <row r="81" spans="63:74" x14ac:dyDescent="0.2">
      <c r="BK81" s="374"/>
      <c r="BL81" s="374"/>
      <c r="BM81" s="374"/>
      <c r="BN81" s="374"/>
      <c r="BO81" s="374"/>
      <c r="BP81" s="374"/>
      <c r="BQ81" s="374"/>
      <c r="BR81" s="374"/>
      <c r="BS81" s="374"/>
      <c r="BT81" s="374"/>
      <c r="BU81" s="374"/>
      <c r="BV81" s="374"/>
    </row>
    <row r="82" spans="63:74" x14ac:dyDescent="0.2">
      <c r="BK82" s="374"/>
      <c r="BL82" s="374"/>
      <c r="BM82" s="374"/>
      <c r="BN82" s="374"/>
      <c r="BO82" s="374"/>
      <c r="BP82" s="374"/>
      <c r="BQ82" s="374"/>
      <c r="BR82" s="374"/>
      <c r="BS82" s="374"/>
      <c r="BT82" s="374"/>
      <c r="BU82" s="374"/>
      <c r="BV82" s="374"/>
    </row>
    <row r="83" spans="63:74" x14ac:dyDescent="0.2">
      <c r="BK83" s="374"/>
      <c r="BL83" s="374"/>
      <c r="BM83" s="374"/>
      <c r="BN83" s="374"/>
      <c r="BO83" s="374"/>
      <c r="BP83" s="374"/>
      <c r="BQ83" s="374"/>
      <c r="BR83" s="374"/>
      <c r="BS83" s="374"/>
      <c r="BT83" s="374"/>
      <c r="BU83" s="374"/>
      <c r="BV83" s="374"/>
    </row>
    <row r="84" spans="63:74" x14ac:dyDescent="0.2">
      <c r="BK84" s="374"/>
      <c r="BL84" s="374"/>
      <c r="BM84" s="374"/>
      <c r="BN84" s="374"/>
      <c r="BO84" s="374"/>
      <c r="BP84" s="374"/>
      <c r="BQ84" s="374"/>
      <c r="BR84" s="374"/>
      <c r="BS84" s="374"/>
      <c r="BT84" s="374"/>
      <c r="BU84" s="374"/>
      <c r="BV84" s="374"/>
    </row>
    <row r="85" spans="63:74" x14ac:dyDescent="0.2">
      <c r="BK85" s="374"/>
      <c r="BL85" s="374"/>
      <c r="BM85" s="374"/>
      <c r="BN85" s="374"/>
      <c r="BO85" s="374"/>
      <c r="BP85" s="374"/>
      <c r="BQ85" s="374"/>
      <c r="BR85" s="374"/>
      <c r="BS85" s="374"/>
      <c r="BT85" s="374"/>
      <c r="BU85" s="374"/>
      <c r="BV85" s="374"/>
    </row>
    <row r="86" spans="63:74" x14ac:dyDescent="0.2">
      <c r="BK86" s="374"/>
      <c r="BL86" s="374"/>
      <c r="BM86" s="374"/>
      <c r="BN86" s="374"/>
      <c r="BO86" s="374"/>
      <c r="BP86" s="374"/>
      <c r="BQ86" s="374"/>
      <c r="BR86" s="374"/>
      <c r="BS86" s="374"/>
      <c r="BT86" s="374"/>
      <c r="BU86" s="374"/>
      <c r="BV86" s="374"/>
    </row>
    <row r="87" spans="63:74" x14ac:dyDescent="0.2">
      <c r="BK87" s="374"/>
      <c r="BL87" s="374"/>
      <c r="BM87" s="374"/>
      <c r="BN87" s="374"/>
      <c r="BO87" s="374"/>
      <c r="BP87" s="374"/>
      <c r="BQ87" s="374"/>
      <c r="BR87" s="374"/>
      <c r="BS87" s="374"/>
      <c r="BT87" s="374"/>
      <c r="BU87" s="374"/>
      <c r="BV87" s="374"/>
    </row>
    <row r="88" spans="63:74" x14ac:dyDescent="0.2">
      <c r="BK88" s="374"/>
      <c r="BL88" s="374"/>
      <c r="BM88" s="374"/>
      <c r="BN88" s="374"/>
      <c r="BO88" s="374"/>
      <c r="BP88" s="374"/>
      <c r="BQ88" s="374"/>
      <c r="BR88" s="374"/>
      <c r="BS88" s="374"/>
      <c r="BT88" s="374"/>
      <c r="BU88" s="374"/>
      <c r="BV88" s="374"/>
    </row>
    <row r="89" spans="63:74" x14ac:dyDescent="0.2">
      <c r="BK89" s="374"/>
      <c r="BL89" s="374"/>
      <c r="BM89" s="374"/>
      <c r="BN89" s="374"/>
      <c r="BO89" s="374"/>
      <c r="BP89" s="374"/>
      <c r="BQ89" s="374"/>
      <c r="BR89" s="374"/>
      <c r="BS89" s="374"/>
      <c r="BT89" s="374"/>
      <c r="BU89" s="374"/>
      <c r="BV89" s="374"/>
    </row>
    <row r="90" spans="63:74" x14ac:dyDescent="0.2">
      <c r="BK90" s="374"/>
      <c r="BL90" s="374"/>
      <c r="BM90" s="374"/>
      <c r="BN90" s="374"/>
      <c r="BO90" s="374"/>
      <c r="BP90" s="374"/>
      <c r="BQ90" s="374"/>
      <c r="BR90" s="374"/>
      <c r="BS90" s="374"/>
      <c r="BT90" s="374"/>
      <c r="BU90" s="374"/>
      <c r="BV90" s="374"/>
    </row>
    <row r="91" spans="63:74" x14ac:dyDescent="0.2">
      <c r="BK91" s="374"/>
      <c r="BL91" s="374"/>
      <c r="BM91" s="374"/>
      <c r="BN91" s="374"/>
      <c r="BO91" s="374"/>
      <c r="BP91" s="374"/>
      <c r="BQ91" s="374"/>
      <c r="BR91" s="374"/>
      <c r="BS91" s="374"/>
      <c r="BT91" s="374"/>
      <c r="BU91" s="374"/>
      <c r="BV91" s="374"/>
    </row>
    <row r="92" spans="63:74" x14ac:dyDescent="0.2">
      <c r="BK92" s="374"/>
      <c r="BL92" s="374"/>
      <c r="BM92" s="374"/>
      <c r="BN92" s="374"/>
      <c r="BO92" s="374"/>
      <c r="BP92" s="374"/>
      <c r="BQ92" s="374"/>
      <c r="BR92" s="374"/>
      <c r="BS92" s="374"/>
      <c r="BT92" s="374"/>
      <c r="BU92" s="374"/>
      <c r="BV92" s="374"/>
    </row>
    <row r="93" spans="63:74" x14ac:dyDescent="0.2">
      <c r="BK93" s="374"/>
      <c r="BL93" s="374"/>
      <c r="BM93" s="374"/>
      <c r="BN93" s="374"/>
      <c r="BO93" s="374"/>
      <c r="BP93" s="374"/>
      <c r="BQ93" s="374"/>
      <c r="BR93" s="374"/>
      <c r="BS93" s="374"/>
      <c r="BT93" s="374"/>
      <c r="BU93" s="374"/>
      <c r="BV93" s="374"/>
    </row>
    <row r="94" spans="63:74" x14ac:dyDescent="0.2">
      <c r="BK94" s="374"/>
      <c r="BL94" s="374"/>
      <c r="BM94" s="374"/>
      <c r="BN94" s="374"/>
      <c r="BO94" s="374"/>
      <c r="BP94" s="374"/>
      <c r="BQ94" s="374"/>
      <c r="BR94" s="374"/>
      <c r="BS94" s="374"/>
      <c r="BT94" s="374"/>
      <c r="BU94" s="374"/>
      <c r="BV94" s="374"/>
    </row>
    <row r="95" spans="63:74" x14ac:dyDescent="0.2">
      <c r="BK95" s="374"/>
      <c r="BL95" s="374"/>
      <c r="BM95" s="374"/>
      <c r="BN95" s="374"/>
      <c r="BO95" s="374"/>
      <c r="BP95" s="374"/>
      <c r="BQ95" s="374"/>
      <c r="BR95" s="374"/>
      <c r="BS95" s="374"/>
      <c r="BT95" s="374"/>
      <c r="BU95" s="374"/>
      <c r="BV95" s="374"/>
    </row>
    <row r="96" spans="63:74" x14ac:dyDescent="0.2">
      <c r="BK96" s="374"/>
      <c r="BL96" s="374"/>
      <c r="BM96" s="374"/>
      <c r="BN96" s="374"/>
      <c r="BO96" s="374"/>
      <c r="BP96" s="374"/>
      <c r="BQ96" s="374"/>
      <c r="BR96" s="374"/>
      <c r="BS96" s="374"/>
      <c r="BT96" s="374"/>
      <c r="BU96" s="374"/>
      <c r="BV96" s="374"/>
    </row>
    <row r="97" spans="63:74" x14ac:dyDescent="0.2">
      <c r="BK97" s="374"/>
      <c r="BL97" s="374"/>
      <c r="BM97" s="374"/>
      <c r="BN97" s="374"/>
      <c r="BO97" s="374"/>
      <c r="BP97" s="374"/>
      <c r="BQ97" s="374"/>
      <c r="BR97" s="374"/>
      <c r="BS97" s="374"/>
      <c r="BT97" s="374"/>
      <c r="BU97" s="374"/>
      <c r="BV97" s="374"/>
    </row>
    <row r="98" spans="63:74" x14ac:dyDescent="0.2">
      <c r="BK98" s="374"/>
      <c r="BL98" s="374"/>
      <c r="BM98" s="374"/>
      <c r="BN98" s="374"/>
      <c r="BO98" s="374"/>
      <c r="BP98" s="374"/>
      <c r="BQ98" s="374"/>
      <c r="BR98" s="374"/>
      <c r="BS98" s="374"/>
      <c r="BT98" s="374"/>
      <c r="BU98" s="374"/>
      <c r="BV98" s="374"/>
    </row>
    <row r="99" spans="63:74" x14ac:dyDescent="0.2">
      <c r="BK99" s="374"/>
      <c r="BL99" s="374"/>
      <c r="BM99" s="374"/>
      <c r="BN99" s="374"/>
      <c r="BO99" s="374"/>
      <c r="BP99" s="374"/>
      <c r="BQ99" s="374"/>
      <c r="BR99" s="374"/>
      <c r="BS99" s="374"/>
      <c r="BT99" s="374"/>
      <c r="BU99" s="374"/>
      <c r="BV99" s="374"/>
    </row>
    <row r="100" spans="63:74" x14ac:dyDescent="0.2">
      <c r="BK100" s="374"/>
      <c r="BL100" s="374"/>
      <c r="BM100" s="374"/>
      <c r="BN100" s="374"/>
      <c r="BO100" s="374"/>
      <c r="BP100" s="374"/>
      <c r="BQ100" s="374"/>
      <c r="BR100" s="374"/>
      <c r="BS100" s="374"/>
      <c r="BT100" s="374"/>
      <c r="BU100" s="374"/>
      <c r="BV100" s="374"/>
    </row>
    <row r="101" spans="63:74" x14ac:dyDescent="0.2">
      <c r="BK101" s="374"/>
      <c r="BL101" s="374"/>
      <c r="BM101" s="374"/>
      <c r="BN101" s="374"/>
      <c r="BO101" s="374"/>
      <c r="BP101" s="374"/>
      <c r="BQ101" s="374"/>
      <c r="BR101" s="374"/>
      <c r="BS101" s="374"/>
      <c r="BT101" s="374"/>
      <c r="BU101" s="374"/>
      <c r="BV101" s="374"/>
    </row>
    <row r="102" spans="63:74" x14ac:dyDescent="0.2">
      <c r="BK102" s="374"/>
      <c r="BL102" s="374"/>
      <c r="BM102" s="374"/>
      <c r="BN102" s="374"/>
      <c r="BO102" s="374"/>
      <c r="BP102" s="374"/>
      <c r="BQ102" s="374"/>
      <c r="BR102" s="374"/>
      <c r="BS102" s="374"/>
      <c r="BT102" s="374"/>
      <c r="BU102" s="374"/>
      <c r="BV102" s="374"/>
    </row>
    <row r="103" spans="63:74" x14ac:dyDescent="0.2">
      <c r="BK103" s="374"/>
      <c r="BL103" s="374"/>
      <c r="BM103" s="374"/>
      <c r="BN103" s="374"/>
      <c r="BO103" s="374"/>
      <c r="BP103" s="374"/>
      <c r="BQ103" s="374"/>
      <c r="BR103" s="374"/>
      <c r="BS103" s="374"/>
      <c r="BT103" s="374"/>
      <c r="BU103" s="374"/>
      <c r="BV103" s="374"/>
    </row>
    <row r="104" spans="63:74" x14ac:dyDescent="0.2">
      <c r="BK104" s="374"/>
      <c r="BL104" s="374"/>
      <c r="BM104" s="374"/>
      <c r="BN104" s="374"/>
      <c r="BO104" s="374"/>
      <c r="BP104" s="374"/>
      <c r="BQ104" s="374"/>
      <c r="BR104" s="374"/>
      <c r="BS104" s="374"/>
      <c r="BT104" s="374"/>
      <c r="BU104" s="374"/>
      <c r="BV104" s="374"/>
    </row>
    <row r="105" spans="63:74" x14ac:dyDescent="0.2">
      <c r="BK105" s="374"/>
      <c r="BL105" s="374"/>
      <c r="BM105" s="374"/>
      <c r="BN105" s="374"/>
      <c r="BO105" s="374"/>
      <c r="BP105" s="374"/>
      <c r="BQ105" s="374"/>
      <c r="BR105" s="374"/>
      <c r="BS105" s="374"/>
      <c r="BT105" s="374"/>
      <c r="BU105" s="374"/>
      <c r="BV105" s="374"/>
    </row>
    <row r="106" spans="63:74" x14ac:dyDescent="0.2">
      <c r="BK106" s="374"/>
      <c r="BL106" s="374"/>
      <c r="BM106" s="374"/>
      <c r="BN106" s="374"/>
      <c r="BO106" s="374"/>
      <c r="BP106" s="374"/>
      <c r="BQ106" s="374"/>
      <c r="BR106" s="374"/>
      <c r="BS106" s="374"/>
      <c r="BT106" s="374"/>
      <c r="BU106" s="374"/>
      <c r="BV106" s="374"/>
    </row>
    <row r="107" spans="63:74" x14ac:dyDescent="0.2">
      <c r="BK107" s="374"/>
      <c r="BL107" s="374"/>
      <c r="BM107" s="374"/>
      <c r="BN107" s="374"/>
      <c r="BO107" s="374"/>
      <c r="BP107" s="374"/>
      <c r="BQ107" s="374"/>
      <c r="BR107" s="374"/>
      <c r="BS107" s="374"/>
      <c r="BT107" s="374"/>
      <c r="BU107" s="374"/>
      <c r="BV107" s="374"/>
    </row>
    <row r="108" spans="63:74" x14ac:dyDescent="0.2">
      <c r="BK108" s="374"/>
      <c r="BL108" s="374"/>
      <c r="BM108" s="374"/>
      <c r="BN108" s="374"/>
      <c r="BO108" s="374"/>
      <c r="BP108" s="374"/>
      <c r="BQ108" s="374"/>
      <c r="BR108" s="374"/>
      <c r="BS108" s="374"/>
      <c r="BT108" s="374"/>
      <c r="BU108" s="374"/>
      <c r="BV108" s="374"/>
    </row>
    <row r="109" spans="63:74" x14ac:dyDescent="0.2">
      <c r="BK109" s="374"/>
      <c r="BL109" s="374"/>
      <c r="BM109" s="374"/>
      <c r="BN109" s="374"/>
      <c r="BO109" s="374"/>
      <c r="BP109" s="374"/>
      <c r="BQ109" s="374"/>
      <c r="BR109" s="374"/>
      <c r="BS109" s="374"/>
      <c r="BT109" s="374"/>
      <c r="BU109" s="374"/>
      <c r="BV109" s="374"/>
    </row>
    <row r="110" spans="63:74" x14ac:dyDescent="0.2">
      <c r="BK110" s="374"/>
      <c r="BL110" s="374"/>
      <c r="BM110" s="374"/>
      <c r="BN110" s="374"/>
      <c r="BO110" s="374"/>
      <c r="BP110" s="374"/>
      <c r="BQ110" s="374"/>
      <c r="BR110" s="374"/>
      <c r="BS110" s="374"/>
      <c r="BT110" s="374"/>
      <c r="BU110" s="374"/>
      <c r="BV110" s="374"/>
    </row>
    <row r="111" spans="63:74" x14ac:dyDescent="0.2">
      <c r="BK111" s="374"/>
      <c r="BL111" s="374"/>
      <c r="BM111" s="374"/>
      <c r="BN111" s="374"/>
      <c r="BO111" s="374"/>
      <c r="BP111" s="374"/>
      <c r="BQ111" s="374"/>
      <c r="BR111" s="374"/>
      <c r="BS111" s="374"/>
      <c r="BT111" s="374"/>
      <c r="BU111" s="374"/>
      <c r="BV111" s="374"/>
    </row>
    <row r="112" spans="63:74" x14ac:dyDescent="0.2">
      <c r="BK112" s="374"/>
      <c r="BL112" s="374"/>
      <c r="BM112" s="374"/>
      <c r="BN112" s="374"/>
      <c r="BO112" s="374"/>
      <c r="BP112" s="374"/>
      <c r="BQ112" s="374"/>
      <c r="BR112" s="374"/>
      <c r="BS112" s="374"/>
      <c r="BT112" s="374"/>
      <c r="BU112" s="374"/>
      <c r="BV112" s="374"/>
    </row>
    <row r="113" spans="63:74" x14ac:dyDescent="0.2">
      <c r="BK113" s="374"/>
      <c r="BL113" s="374"/>
      <c r="BM113" s="374"/>
      <c r="BN113" s="374"/>
      <c r="BO113" s="374"/>
      <c r="BP113" s="374"/>
      <c r="BQ113" s="374"/>
      <c r="BR113" s="374"/>
      <c r="BS113" s="374"/>
      <c r="BT113" s="374"/>
      <c r="BU113" s="374"/>
      <c r="BV113" s="374"/>
    </row>
    <row r="114" spans="63:74" x14ac:dyDescent="0.2">
      <c r="BK114" s="374"/>
      <c r="BL114" s="374"/>
      <c r="BM114" s="374"/>
      <c r="BN114" s="374"/>
      <c r="BO114" s="374"/>
      <c r="BP114" s="374"/>
      <c r="BQ114" s="374"/>
      <c r="BR114" s="374"/>
      <c r="BS114" s="374"/>
      <c r="BT114" s="374"/>
      <c r="BU114" s="374"/>
      <c r="BV114" s="374"/>
    </row>
    <row r="115" spans="63:74" x14ac:dyDescent="0.2">
      <c r="BK115" s="374"/>
      <c r="BL115" s="374"/>
      <c r="BM115" s="374"/>
      <c r="BN115" s="374"/>
      <c r="BO115" s="374"/>
      <c r="BP115" s="374"/>
      <c r="BQ115" s="374"/>
      <c r="BR115" s="374"/>
      <c r="BS115" s="374"/>
      <c r="BT115" s="374"/>
      <c r="BU115" s="374"/>
      <c r="BV115" s="374"/>
    </row>
    <row r="116" spans="63:74" x14ac:dyDescent="0.2">
      <c r="BK116" s="374"/>
      <c r="BL116" s="374"/>
      <c r="BM116" s="374"/>
      <c r="BN116" s="374"/>
      <c r="BO116" s="374"/>
      <c r="BP116" s="374"/>
      <c r="BQ116" s="374"/>
      <c r="BR116" s="374"/>
      <c r="BS116" s="374"/>
      <c r="BT116" s="374"/>
      <c r="BU116" s="374"/>
      <c r="BV116" s="374"/>
    </row>
    <row r="117" spans="63:74" x14ac:dyDescent="0.2">
      <c r="BK117" s="374"/>
      <c r="BL117" s="374"/>
      <c r="BM117" s="374"/>
      <c r="BN117" s="374"/>
      <c r="BO117" s="374"/>
      <c r="BP117" s="374"/>
      <c r="BQ117" s="374"/>
      <c r="BR117" s="374"/>
      <c r="BS117" s="374"/>
      <c r="BT117" s="374"/>
      <c r="BU117" s="374"/>
      <c r="BV117" s="374"/>
    </row>
    <row r="118" spans="63:74" x14ac:dyDescent="0.2">
      <c r="BK118" s="374"/>
      <c r="BL118" s="374"/>
      <c r="BM118" s="374"/>
      <c r="BN118" s="374"/>
      <c r="BO118" s="374"/>
      <c r="BP118" s="374"/>
      <c r="BQ118" s="374"/>
      <c r="BR118" s="374"/>
      <c r="BS118" s="374"/>
      <c r="BT118" s="374"/>
      <c r="BU118" s="374"/>
      <c r="BV118" s="374"/>
    </row>
    <row r="119" spans="63:74" x14ac:dyDescent="0.2">
      <c r="BK119" s="374"/>
      <c r="BL119" s="374"/>
      <c r="BM119" s="374"/>
      <c r="BN119" s="374"/>
      <c r="BO119" s="374"/>
      <c r="BP119" s="374"/>
      <c r="BQ119" s="374"/>
      <c r="BR119" s="374"/>
      <c r="BS119" s="374"/>
      <c r="BT119" s="374"/>
      <c r="BU119" s="374"/>
      <c r="BV119" s="374"/>
    </row>
    <row r="120" spans="63:74" x14ac:dyDescent="0.2">
      <c r="BK120" s="374"/>
      <c r="BL120" s="374"/>
      <c r="BM120" s="374"/>
      <c r="BN120" s="374"/>
      <c r="BO120" s="374"/>
      <c r="BP120" s="374"/>
      <c r="BQ120" s="374"/>
      <c r="BR120" s="374"/>
      <c r="BS120" s="374"/>
      <c r="BT120" s="374"/>
      <c r="BU120" s="374"/>
      <c r="BV120" s="374"/>
    </row>
    <row r="121" spans="63:74" x14ac:dyDescent="0.2">
      <c r="BK121" s="374"/>
      <c r="BL121" s="374"/>
      <c r="BM121" s="374"/>
      <c r="BN121" s="374"/>
      <c r="BO121" s="374"/>
      <c r="BP121" s="374"/>
      <c r="BQ121" s="374"/>
      <c r="BR121" s="374"/>
      <c r="BS121" s="374"/>
      <c r="BT121" s="374"/>
      <c r="BU121" s="374"/>
      <c r="BV121" s="374"/>
    </row>
    <row r="122" spans="63:74" x14ac:dyDescent="0.2">
      <c r="BK122" s="374"/>
      <c r="BL122" s="374"/>
      <c r="BM122" s="374"/>
      <c r="BN122" s="374"/>
      <c r="BO122" s="374"/>
      <c r="BP122" s="374"/>
      <c r="BQ122" s="374"/>
      <c r="BR122" s="374"/>
      <c r="BS122" s="374"/>
      <c r="BT122" s="374"/>
      <c r="BU122" s="374"/>
      <c r="BV122" s="374"/>
    </row>
    <row r="123" spans="63:74" x14ac:dyDescent="0.2">
      <c r="BK123" s="374"/>
      <c r="BL123" s="374"/>
      <c r="BM123" s="374"/>
      <c r="BN123" s="374"/>
      <c r="BO123" s="374"/>
      <c r="BP123" s="374"/>
      <c r="BQ123" s="374"/>
      <c r="BR123" s="374"/>
      <c r="BS123" s="374"/>
      <c r="BT123" s="374"/>
      <c r="BU123" s="374"/>
      <c r="BV123" s="374"/>
    </row>
    <row r="124" spans="63:74" x14ac:dyDescent="0.2">
      <c r="BK124" s="374"/>
      <c r="BL124" s="374"/>
      <c r="BM124" s="374"/>
      <c r="BN124" s="374"/>
      <c r="BO124" s="374"/>
      <c r="BP124" s="374"/>
      <c r="BQ124" s="374"/>
      <c r="BR124" s="374"/>
      <c r="BS124" s="374"/>
      <c r="BT124" s="374"/>
      <c r="BU124" s="374"/>
      <c r="BV124" s="374"/>
    </row>
    <row r="125" spans="63:74" x14ac:dyDescent="0.2">
      <c r="BK125" s="374"/>
      <c r="BL125" s="374"/>
      <c r="BM125" s="374"/>
      <c r="BN125" s="374"/>
      <c r="BO125" s="374"/>
      <c r="BP125" s="374"/>
      <c r="BQ125" s="374"/>
      <c r="BR125" s="374"/>
      <c r="BS125" s="374"/>
      <c r="BT125" s="374"/>
      <c r="BU125" s="374"/>
      <c r="BV125" s="374"/>
    </row>
    <row r="126" spans="63:74" x14ac:dyDescent="0.2">
      <c r="BK126" s="374"/>
      <c r="BL126" s="374"/>
      <c r="BM126" s="374"/>
      <c r="BN126" s="374"/>
      <c r="BO126" s="374"/>
      <c r="BP126" s="374"/>
      <c r="BQ126" s="374"/>
      <c r="BR126" s="374"/>
      <c r="BS126" s="374"/>
      <c r="BT126" s="374"/>
      <c r="BU126" s="374"/>
      <c r="BV126" s="374"/>
    </row>
    <row r="127" spans="63:74" x14ac:dyDescent="0.2">
      <c r="BK127" s="374"/>
      <c r="BL127" s="374"/>
      <c r="BM127" s="374"/>
      <c r="BN127" s="374"/>
      <c r="BO127" s="374"/>
      <c r="BP127" s="374"/>
      <c r="BQ127" s="374"/>
      <c r="BR127" s="374"/>
      <c r="BS127" s="374"/>
      <c r="BT127" s="374"/>
      <c r="BU127" s="374"/>
      <c r="BV127" s="374"/>
    </row>
    <row r="128" spans="63:74" x14ac:dyDescent="0.2">
      <c r="BK128" s="374"/>
      <c r="BL128" s="374"/>
      <c r="BM128" s="374"/>
      <c r="BN128" s="374"/>
      <c r="BO128" s="374"/>
      <c r="BP128" s="374"/>
      <c r="BQ128" s="374"/>
      <c r="BR128" s="374"/>
      <c r="BS128" s="374"/>
      <c r="BT128" s="374"/>
      <c r="BU128" s="374"/>
      <c r="BV128" s="374"/>
    </row>
    <row r="129" spans="63:74" x14ac:dyDescent="0.2">
      <c r="BK129" s="374"/>
      <c r="BL129" s="374"/>
      <c r="BM129" s="374"/>
      <c r="BN129" s="374"/>
      <c r="BO129" s="374"/>
      <c r="BP129" s="374"/>
      <c r="BQ129" s="374"/>
      <c r="BR129" s="374"/>
      <c r="BS129" s="374"/>
      <c r="BT129" s="374"/>
      <c r="BU129" s="374"/>
      <c r="BV129" s="374"/>
    </row>
    <row r="130" spans="63:74" x14ac:dyDescent="0.2">
      <c r="BK130" s="374"/>
      <c r="BL130" s="374"/>
      <c r="BM130" s="374"/>
      <c r="BN130" s="374"/>
      <c r="BO130" s="374"/>
      <c r="BP130" s="374"/>
      <c r="BQ130" s="374"/>
      <c r="BR130" s="374"/>
      <c r="BS130" s="374"/>
      <c r="BT130" s="374"/>
      <c r="BU130" s="374"/>
      <c r="BV130" s="374"/>
    </row>
    <row r="131" spans="63:74" x14ac:dyDescent="0.2">
      <c r="BK131" s="374"/>
      <c r="BL131" s="374"/>
      <c r="BM131" s="374"/>
      <c r="BN131" s="374"/>
      <c r="BO131" s="374"/>
      <c r="BP131" s="374"/>
      <c r="BQ131" s="374"/>
      <c r="BR131" s="374"/>
      <c r="BS131" s="374"/>
      <c r="BT131" s="374"/>
      <c r="BU131" s="374"/>
      <c r="BV131" s="374"/>
    </row>
    <row r="132" spans="63:74" x14ac:dyDescent="0.2">
      <c r="BK132" s="374"/>
      <c r="BL132" s="374"/>
      <c r="BM132" s="374"/>
      <c r="BN132" s="374"/>
      <c r="BO132" s="374"/>
      <c r="BP132" s="374"/>
      <c r="BQ132" s="374"/>
      <c r="BR132" s="374"/>
      <c r="BS132" s="374"/>
      <c r="BT132" s="374"/>
      <c r="BU132" s="374"/>
      <c r="BV132" s="374"/>
    </row>
    <row r="133" spans="63:74" x14ac:dyDescent="0.2">
      <c r="BK133" s="374"/>
      <c r="BL133" s="374"/>
      <c r="BM133" s="374"/>
      <c r="BN133" s="374"/>
      <c r="BO133" s="374"/>
      <c r="BP133" s="374"/>
      <c r="BQ133" s="374"/>
      <c r="BR133" s="374"/>
      <c r="BS133" s="374"/>
      <c r="BT133" s="374"/>
      <c r="BU133" s="374"/>
      <c r="BV133" s="374"/>
    </row>
    <row r="134" spans="63:74" x14ac:dyDescent="0.2">
      <c r="BK134" s="374"/>
      <c r="BL134" s="374"/>
      <c r="BM134" s="374"/>
      <c r="BN134" s="374"/>
      <c r="BO134" s="374"/>
      <c r="BP134" s="374"/>
      <c r="BQ134" s="374"/>
      <c r="BR134" s="374"/>
      <c r="BS134" s="374"/>
      <c r="BT134" s="374"/>
      <c r="BU134" s="374"/>
      <c r="BV134" s="374"/>
    </row>
    <row r="135" spans="63:74" x14ac:dyDescent="0.2">
      <c r="BK135" s="374"/>
      <c r="BL135" s="374"/>
      <c r="BM135" s="374"/>
      <c r="BN135" s="374"/>
      <c r="BO135" s="374"/>
      <c r="BP135" s="374"/>
      <c r="BQ135" s="374"/>
      <c r="BR135" s="374"/>
      <c r="BS135" s="374"/>
      <c r="BT135" s="374"/>
      <c r="BU135" s="374"/>
      <c r="BV135" s="374"/>
    </row>
    <row r="136" spans="63:74" x14ac:dyDescent="0.2">
      <c r="BK136" s="374"/>
      <c r="BL136" s="374"/>
      <c r="BM136" s="374"/>
      <c r="BN136" s="374"/>
      <c r="BO136" s="374"/>
      <c r="BP136" s="374"/>
      <c r="BQ136" s="374"/>
      <c r="BR136" s="374"/>
      <c r="BS136" s="374"/>
      <c r="BT136" s="374"/>
      <c r="BU136" s="374"/>
      <c r="BV136" s="374"/>
    </row>
    <row r="137" spans="63:74" x14ac:dyDescent="0.2">
      <c r="BK137" s="374"/>
      <c r="BL137" s="374"/>
      <c r="BM137" s="374"/>
      <c r="BN137" s="374"/>
      <c r="BO137" s="374"/>
      <c r="BP137" s="374"/>
      <c r="BQ137" s="374"/>
      <c r="BR137" s="374"/>
      <c r="BS137" s="374"/>
      <c r="BT137" s="374"/>
      <c r="BU137" s="374"/>
      <c r="BV137" s="374"/>
    </row>
    <row r="138" spans="63:74" x14ac:dyDescent="0.2">
      <c r="BK138" s="374"/>
      <c r="BL138" s="374"/>
      <c r="BM138" s="374"/>
      <c r="BN138" s="374"/>
      <c r="BO138" s="374"/>
      <c r="BP138" s="374"/>
      <c r="BQ138" s="374"/>
      <c r="BR138" s="374"/>
      <c r="BS138" s="374"/>
      <c r="BT138" s="374"/>
      <c r="BU138" s="374"/>
      <c r="BV138" s="374"/>
    </row>
    <row r="139" spans="63:74" x14ac:dyDescent="0.2">
      <c r="BK139" s="374"/>
      <c r="BL139" s="374"/>
      <c r="BM139" s="374"/>
      <c r="BN139" s="374"/>
      <c r="BO139" s="374"/>
      <c r="BP139" s="374"/>
      <c r="BQ139" s="374"/>
      <c r="BR139" s="374"/>
      <c r="BS139" s="374"/>
      <c r="BT139" s="374"/>
      <c r="BU139" s="374"/>
      <c r="BV139" s="374"/>
    </row>
    <row r="140" spans="63:74" x14ac:dyDescent="0.2">
      <c r="BK140" s="374"/>
      <c r="BL140" s="374"/>
      <c r="BM140" s="374"/>
      <c r="BN140" s="374"/>
      <c r="BO140" s="374"/>
      <c r="BP140" s="374"/>
      <c r="BQ140" s="374"/>
      <c r="BR140" s="374"/>
      <c r="BS140" s="374"/>
      <c r="BT140" s="374"/>
      <c r="BU140" s="374"/>
      <c r="BV140" s="374"/>
    </row>
    <row r="141" spans="63:74" x14ac:dyDescent="0.2">
      <c r="BK141" s="374"/>
      <c r="BL141" s="374"/>
      <c r="BM141" s="374"/>
      <c r="BN141" s="374"/>
      <c r="BO141" s="374"/>
      <c r="BP141" s="374"/>
      <c r="BQ141" s="374"/>
      <c r="BR141" s="374"/>
      <c r="BS141" s="374"/>
      <c r="BT141" s="374"/>
      <c r="BU141" s="374"/>
      <c r="BV141" s="374"/>
    </row>
    <row r="142" spans="63:74" x14ac:dyDescent="0.2">
      <c r="BK142" s="374"/>
      <c r="BL142" s="374"/>
      <c r="BM142" s="374"/>
      <c r="BN142" s="374"/>
      <c r="BO142" s="374"/>
      <c r="BP142" s="374"/>
      <c r="BQ142" s="374"/>
      <c r="BR142" s="374"/>
      <c r="BS142" s="374"/>
      <c r="BT142" s="374"/>
      <c r="BU142" s="374"/>
      <c r="BV142" s="374"/>
    </row>
    <row r="143" spans="63:74" x14ac:dyDescent="0.2">
      <c r="BK143" s="374"/>
      <c r="BL143" s="374"/>
      <c r="BM143" s="374"/>
      <c r="BN143" s="374"/>
      <c r="BO143" s="374"/>
      <c r="BP143" s="374"/>
      <c r="BQ143" s="374"/>
      <c r="BR143" s="374"/>
      <c r="BS143" s="374"/>
      <c r="BT143" s="374"/>
      <c r="BU143" s="374"/>
      <c r="BV143" s="374"/>
    </row>
    <row r="144" spans="63:74" x14ac:dyDescent="0.2">
      <c r="BK144" s="374"/>
      <c r="BL144" s="374"/>
      <c r="BM144" s="374"/>
      <c r="BN144" s="374"/>
      <c r="BO144" s="374"/>
      <c r="BP144" s="374"/>
      <c r="BQ144" s="374"/>
      <c r="BR144" s="374"/>
      <c r="BS144" s="374"/>
      <c r="BT144" s="374"/>
      <c r="BU144" s="374"/>
      <c r="BV144" s="374"/>
    </row>
    <row r="145" spans="63:74" x14ac:dyDescent="0.2">
      <c r="BK145" s="374"/>
      <c r="BL145" s="374"/>
      <c r="BM145" s="374"/>
      <c r="BN145" s="374"/>
      <c r="BO145" s="374"/>
      <c r="BP145" s="374"/>
      <c r="BQ145" s="374"/>
      <c r="BR145" s="374"/>
      <c r="BS145" s="374"/>
      <c r="BT145" s="374"/>
      <c r="BU145" s="374"/>
      <c r="BV145" s="374"/>
    </row>
    <row r="146" spans="63:74" x14ac:dyDescent="0.2">
      <c r="BK146" s="374"/>
      <c r="BL146" s="374"/>
      <c r="BM146" s="374"/>
      <c r="BN146" s="374"/>
      <c r="BO146" s="374"/>
      <c r="BP146" s="374"/>
      <c r="BQ146" s="374"/>
      <c r="BR146" s="374"/>
      <c r="BS146" s="374"/>
      <c r="BT146" s="374"/>
      <c r="BU146" s="374"/>
      <c r="BV146" s="374"/>
    </row>
    <row r="147" spans="63:74" x14ac:dyDescent="0.2">
      <c r="BK147" s="374"/>
      <c r="BL147" s="374"/>
      <c r="BM147" s="374"/>
      <c r="BN147" s="374"/>
      <c r="BO147" s="374"/>
      <c r="BP147" s="374"/>
      <c r="BQ147" s="374"/>
      <c r="BR147" s="374"/>
      <c r="BS147" s="374"/>
      <c r="BT147" s="374"/>
      <c r="BU147" s="374"/>
      <c r="BV147" s="374"/>
    </row>
    <row r="148" spans="63:74" x14ac:dyDescent="0.2">
      <c r="BK148" s="374"/>
      <c r="BL148" s="374"/>
      <c r="BM148" s="374"/>
      <c r="BN148" s="374"/>
      <c r="BO148" s="374"/>
      <c r="BP148" s="374"/>
      <c r="BQ148" s="374"/>
      <c r="BR148" s="374"/>
      <c r="BS148" s="374"/>
      <c r="BT148" s="374"/>
      <c r="BU148" s="374"/>
      <c r="BV148" s="374"/>
    </row>
    <row r="149" spans="63:74" x14ac:dyDescent="0.2">
      <c r="BK149" s="374"/>
      <c r="BL149" s="374"/>
      <c r="BM149" s="374"/>
      <c r="BN149" s="374"/>
      <c r="BO149" s="374"/>
      <c r="BP149" s="374"/>
      <c r="BQ149" s="374"/>
      <c r="BR149" s="374"/>
      <c r="BS149" s="374"/>
      <c r="BT149" s="374"/>
      <c r="BU149" s="374"/>
      <c r="BV149" s="374"/>
    </row>
    <row r="150" spans="63:74" x14ac:dyDescent="0.2">
      <c r="BK150" s="374"/>
      <c r="BL150" s="374"/>
      <c r="BM150" s="374"/>
      <c r="BN150" s="374"/>
      <c r="BO150" s="374"/>
      <c r="BP150" s="374"/>
      <c r="BQ150" s="374"/>
      <c r="BR150" s="374"/>
      <c r="BS150" s="374"/>
      <c r="BT150" s="374"/>
      <c r="BU150" s="374"/>
      <c r="BV150" s="374"/>
    </row>
    <row r="151" spans="63:74" x14ac:dyDescent="0.2">
      <c r="BK151" s="374"/>
      <c r="BL151" s="374"/>
      <c r="BM151" s="374"/>
      <c r="BN151" s="374"/>
      <c r="BO151" s="374"/>
      <c r="BP151" s="374"/>
      <c r="BQ151" s="374"/>
      <c r="BR151" s="374"/>
      <c r="BS151" s="374"/>
      <c r="BT151" s="374"/>
      <c r="BU151" s="374"/>
      <c r="BV151" s="374"/>
    </row>
    <row r="152" spans="63:74" x14ac:dyDescent="0.2">
      <c r="BK152" s="374"/>
      <c r="BL152" s="374"/>
      <c r="BM152" s="374"/>
      <c r="BN152" s="374"/>
      <c r="BO152" s="374"/>
      <c r="BP152" s="374"/>
      <c r="BQ152" s="374"/>
      <c r="BR152" s="374"/>
      <c r="BS152" s="374"/>
      <c r="BT152" s="374"/>
      <c r="BU152" s="374"/>
      <c r="BV152" s="374"/>
    </row>
    <row r="153" spans="63:74" x14ac:dyDescent="0.2">
      <c r="BK153" s="374"/>
      <c r="BL153" s="374"/>
      <c r="BM153" s="374"/>
      <c r="BN153" s="374"/>
      <c r="BO153" s="374"/>
      <c r="BP153" s="374"/>
      <c r="BQ153" s="374"/>
      <c r="BR153" s="374"/>
      <c r="BS153" s="374"/>
      <c r="BT153" s="374"/>
      <c r="BU153" s="374"/>
      <c r="BV153" s="374"/>
    </row>
    <row r="154" spans="63:74" x14ac:dyDescent="0.2">
      <c r="BK154" s="374"/>
      <c r="BL154" s="374"/>
      <c r="BM154" s="374"/>
      <c r="BN154" s="374"/>
      <c r="BO154" s="374"/>
      <c r="BP154" s="374"/>
      <c r="BQ154" s="374"/>
      <c r="BR154" s="374"/>
      <c r="BS154" s="374"/>
      <c r="BT154" s="374"/>
      <c r="BU154" s="374"/>
      <c r="BV154" s="374"/>
    </row>
    <row r="155" spans="63:74" x14ac:dyDescent="0.2">
      <c r="BK155" s="374"/>
      <c r="BL155" s="374"/>
      <c r="BM155" s="374"/>
      <c r="BN155" s="374"/>
      <c r="BO155" s="374"/>
      <c r="BP155" s="374"/>
      <c r="BQ155" s="374"/>
      <c r="BR155" s="374"/>
      <c r="BS155" s="374"/>
      <c r="BT155" s="374"/>
      <c r="BU155" s="374"/>
      <c r="BV155" s="374"/>
    </row>
    <row r="156" spans="63:74" x14ac:dyDescent="0.2">
      <c r="BK156" s="374"/>
      <c r="BL156" s="374"/>
      <c r="BM156" s="374"/>
      <c r="BN156" s="374"/>
      <c r="BO156" s="374"/>
      <c r="BP156" s="374"/>
      <c r="BQ156" s="374"/>
      <c r="BR156" s="374"/>
      <c r="BS156" s="374"/>
      <c r="BT156" s="374"/>
      <c r="BU156" s="374"/>
      <c r="BV156" s="374"/>
    </row>
    <row r="157" spans="63:74" x14ac:dyDescent="0.2">
      <c r="BK157" s="374"/>
      <c r="BL157" s="374"/>
      <c r="BM157" s="374"/>
      <c r="BN157" s="374"/>
      <c r="BO157" s="374"/>
      <c r="BP157" s="374"/>
      <c r="BQ157" s="374"/>
      <c r="BR157" s="374"/>
      <c r="BS157" s="374"/>
      <c r="BT157" s="374"/>
      <c r="BU157" s="374"/>
      <c r="BV157" s="374"/>
    </row>
    <row r="158" spans="63:74" x14ac:dyDescent="0.2">
      <c r="BK158" s="374"/>
      <c r="BL158" s="374"/>
      <c r="BM158" s="374"/>
      <c r="BN158" s="374"/>
      <c r="BO158" s="374"/>
      <c r="BP158" s="374"/>
      <c r="BQ158" s="374"/>
      <c r="BR158" s="374"/>
      <c r="BS158" s="374"/>
      <c r="BT158" s="374"/>
      <c r="BU158" s="374"/>
      <c r="BV158" s="374"/>
    </row>
    <row r="159" spans="63:74" x14ac:dyDescent="0.2">
      <c r="BK159" s="374"/>
      <c r="BL159" s="374"/>
      <c r="BM159" s="374"/>
      <c r="BN159" s="374"/>
      <c r="BO159" s="374"/>
      <c r="BP159" s="374"/>
      <c r="BQ159" s="374"/>
      <c r="BR159" s="374"/>
      <c r="BS159" s="374"/>
      <c r="BT159" s="374"/>
      <c r="BU159" s="374"/>
      <c r="BV159" s="374"/>
    </row>
  </sheetData>
  <mergeCells count="22">
    <mergeCell ref="B52:Q52"/>
    <mergeCell ref="B56:Q56"/>
    <mergeCell ref="B64:Q64"/>
    <mergeCell ref="B65:Q65"/>
    <mergeCell ref="A1:A2"/>
    <mergeCell ref="B63:Q63"/>
    <mergeCell ref="B59:Q59"/>
    <mergeCell ref="B60:Q60"/>
    <mergeCell ref="B61:Q61"/>
    <mergeCell ref="B62:Q62"/>
    <mergeCell ref="B53:Q53"/>
    <mergeCell ref="B55:Q55"/>
    <mergeCell ref="B57:Q57"/>
    <mergeCell ref="B58:Q58"/>
    <mergeCell ref="B54:Q54"/>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M5" activePane="bottomRight" state="frozen"/>
      <selection activeCell="BF63" sqref="BF63"/>
      <selection pane="topRight" activeCell="BF63" sqref="BF63"/>
      <selection pane="bottomLeft" activeCell="BF63" sqref="BF63"/>
      <selection pane="bottomRight" activeCell="AZ16" sqref="AZ16"/>
    </sheetView>
  </sheetViews>
  <sheetFormatPr defaultColWidth="9.5703125" defaultRowHeight="11.25" x14ac:dyDescent="0.2"/>
  <cols>
    <col min="1" max="1" width="11.42578125" style="112" customWidth="1"/>
    <col min="2" max="2" width="17" style="112" customWidth="1"/>
    <col min="3" max="50" width="6.5703125" style="112" customWidth="1"/>
    <col min="51" max="55" width="6.5703125" style="370" customWidth="1"/>
    <col min="56" max="58" width="6.5703125" style="664" customWidth="1"/>
    <col min="59" max="62" width="6.5703125" style="370" customWidth="1"/>
    <col min="63" max="74" width="6.5703125" style="112" customWidth="1"/>
    <col min="75" max="16384" width="9.5703125" style="112"/>
  </cols>
  <sheetData>
    <row r="1" spans="1:74" ht="15.6" customHeight="1" x14ac:dyDescent="0.2">
      <c r="A1" s="792" t="s">
        <v>817</v>
      </c>
      <c r="B1" s="849" t="s">
        <v>1214</v>
      </c>
      <c r="C1" s="850"/>
      <c r="D1" s="850"/>
      <c r="E1" s="850"/>
      <c r="F1" s="850"/>
      <c r="G1" s="850"/>
      <c r="H1" s="850"/>
      <c r="I1" s="850"/>
      <c r="J1" s="850"/>
      <c r="K1" s="850"/>
      <c r="L1" s="850"/>
      <c r="M1" s="850"/>
      <c r="N1" s="850"/>
      <c r="O1" s="850"/>
      <c r="P1" s="850"/>
      <c r="Q1" s="850"/>
      <c r="R1" s="850"/>
      <c r="S1" s="850"/>
      <c r="T1" s="850"/>
      <c r="U1" s="850"/>
      <c r="V1" s="850"/>
      <c r="W1" s="850"/>
      <c r="X1" s="850"/>
      <c r="Y1" s="850"/>
      <c r="Z1" s="850"/>
      <c r="AA1" s="850"/>
      <c r="AB1" s="850"/>
      <c r="AC1" s="850"/>
      <c r="AD1" s="850"/>
      <c r="AE1" s="850"/>
      <c r="AF1" s="850"/>
      <c r="AG1" s="850"/>
      <c r="AH1" s="850"/>
      <c r="AI1" s="850"/>
      <c r="AJ1" s="850"/>
      <c r="AK1" s="850"/>
      <c r="AL1" s="850"/>
      <c r="AM1" s="116"/>
    </row>
    <row r="2" spans="1:74" ht="13.35" customHeight="1" x14ac:dyDescent="0.2">
      <c r="A2" s="793"/>
      <c r="B2" s="532" t="str">
        <f>"U.S. Energy Information Administration  |  Short-Term Energy Outlook  - "&amp;Dates!D1</f>
        <v>U.S. Energy Information Administration  |  Short-Term Energy Outlook  - February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116"/>
    </row>
    <row r="3" spans="1:74" s="12" customFormat="1" ht="12.75" x14ac:dyDescent="0.2">
      <c r="A3" s="14"/>
      <c r="B3" s="15"/>
      <c r="C3" s="801">
        <f>Dates!D3</f>
        <v>2016</v>
      </c>
      <c r="D3" s="797"/>
      <c r="E3" s="797"/>
      <c r="F3" s="797"/>
      <c r="G3" s="797"/>
      <c r="H3" s="797"/>
      <c r="I3" s="797"/>
      <c r="J3" s="797"/>
      <c r="K3" s="797"/>
      <c r="L3" s="797"/>
      <c r="M3" s="797"/>
      <c r="N3" s="798"/>
      <c r="O3" s="801">
        <f>C3+1</f>
        <v>2017</v>
      </c>
      <c r="P3" s="802"/>
      <c r="Q3" s="802"/>
      <c r="R3" s="802"/>
      <c r="S3" s="802"/>
      <c r="T3" s="802"/>
      <c r="U3" s="802"/>
      <c r="V3" s="802"/>
      <c r="W3" s="802"/>
      <c r="X3" s="797"/>
      <c r="Y3" s="797"/>
      <c r="Z3" s="798"/>
      <c r="AA3" s="794">
        <f>O3+1</f>
        <v>2018</v>
      </c>
      <c r="AB3" s="797"/>
      <c r="AC3" s="797"/>
      <c r="AD3" s="797"/>
      <c r="AE3" s="797"/>
      <c r="AF3" s="797"/>
      <c r="AG3" s="797"/>
      <c r="AH3" s="797"/>
      <c r="AI3" s="797"/>
      <c r="AJ3" s="797"/>
      <c r="AK3" s="797"/>
      <c r="AL3" s="798"/>
      <c r="AM3" s="794">
        <f>AA3+1</f>
        <v>2019</v>
      </c>
      <c r="AN3" s="797"/>
      <c r="AO3" s="797"/>
      <c r="AP3" s="797"/>
      <c r="AQ3" s="797"/>
      <c r="AR3" s="797"/>
      <c r="AS3" s="797"/>
      <c r="AT3" s="797"/>
      <c r="AU3" s="797"/>
      <c r="AV3" s="797"/>
      <c r="AW3" s="797"/>
      <c r="AX3" s="798"/>
      <c r="AY3" s="794">
        <f>AM3+1</f>
        <v>2020</v>
      </c>
      <c r="AZ3" s="795"/>
      <c r="BA3" s="795"/>
      <c r="BB3" s="795"/>
      <c r="BC3" s="795"/>
      <c r="BD3" s="795"/>
      <c r="BE3" s="795"/>
      <c r="BF3" s="795"/>
      <c r="BG3" s="795"/>
      <c r="BH3" s="795"/>
      <c r="BI3" s="795"/>
      <c r="BJ3" s="796"/>
      <c r="BK3" s="794">
        <f>AY3+1</f>
        <v>2021</v>
      </c>
      <c r="BL3" s="797"/>
      <c r="BM3" s="797"/>
      <c r="BN3" s="797"/>
      <c r="BO3" s="797"/>
      <c r="BP3" s="797"/>
      <c r="BQ3" s="797"/>
      <c r="BR3" s="797"/>
      <c r="BS3" s="797"/>
      <c r="BT3" s="797"/>
      <c r="BU3" s="797"/>
      <c r="BV3" s="798"/>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111"/>
      <c r="B5" s="114" t="s">
        <v>9</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17"/>
      <c r="AZ5" s="417"/>
      <c r="BA5" s="417"/>
      <c r="BB5" s="417"/>
      <c r="BC5" s="417"/>
      <c r="BD5" s="115"/>
      <c r="BE5" s="115"/>
      <c r="BF5" s="115"/>
      <c r="BG5" s="115"/>
      <c r="BH5" s="115"/>
      <c r="BI5" s="417"/>
      <c r="BJ5" s="417"/>
      <c r="BK5" s="417"/>
      <c r="BL5" s="417"/>
      <c r="BM5" s="417"/>
      <c r="BN5" s="417"/>
      <c r="BO5" s="417"/>
      <c r="BP5" s="417"/>
      <c r="BQ5" s="417"/>
      <c r="BR5" s="417"/>
      <c r="BS5" s="417"/>
      <c r="BT5" s="417"/>
      <c r="BU5" s="417"/>
      <c r="BV5" s="417"/>
    </row>
    <row r="6" spans="1:74" ht="11.1" customHeight="1" x14ac:dyDescent="0.2">
      <c r="A6" s="111" t="s">
        <v>1215</v>
      </c>
      <c r="B6" s="204" t="s">
        <v>447</v>
      </c>
      <c r="C6" s="756">
        <v>4.3213041900000002</v>
      </c>
      <c r="D6" s="756">
        <v>3.9952842</v>
      </c>
      <c r="E6" s="756">
        <v>3.74941879</v>
      </c>
      <c r="F6" s="756">
        <v>3.32666029</v>
      </c>
      <c r="G6" s="756">
        <v>3.05998086</v>
      </c>
      <c r="H6" s="756">
        <v>3.5622726600000001</v>
      </c>
      <c r="I6" s="756">
        <v>4.5432735199999996</v>
      </c>
      <c r="J6" s="756">
        <v>5.1516398199999998</v>
      </c>
      <c r="K6" s="756">
        <v>4.3145549599999997</v>
      </c>
      <c r="L6" s="756">
        <v>3.2099726500000001</v>
      </c>
      <c r="M6" s="756">
        <v>3.2353908900000001</v>
      </c>
      <c r="N6" s="756">
        <v>4.0623221699999998</v>
      </c>
      <c r="O6" s="756">
        <v>4.4145479500000002</v>
      </c>
      <c r="P6" s="756">
        <v>3.7607345900000002</v>
      </c>
      <c r="Q6" s="756">
        <v>3.8988904999999998</v>
      </c>
      <c r="R6" s="756">
        <v>3.41727341</v>
      </c>
      <c r="S6" s="756">
        <v>3.1346294600000002</v>
      </c>
      <c r="T6" s="756">
        <v>3.6941368699999999</v>
      </c>
      <c r="U6" s="756">
        <v>4.5414986600000002</v>
      </c>
      <c r="V6" s="756">
        <v>4.3510151700000002</v>
      </c>
      <c r="W6" s="756">
        <v>3.58626377</v>
      </c>
      <c r="X6" s="756">
        <v>3.1967585500000002</v>
      </c>
      <c r="Y6" s="756">
        <v>3.4401828600000002</v>
      </c>
      <c r="Z6" s="756">
        <v>4.4131102200000001</v>
      </c>
      <c r="AA6" s="756">
        <v>4.9784098300000004</v>
      </c>
      <c r="AB6" s="756">
        <v>3.8248589900000001</v>
      </c>
      <c r="AC6" s="756">
        <v>3.7746561999999999</v>
      </c>
      <c r="AD6" s="756">
        <v>3.41821829</v>
      </c>
      <c r="AE6" s="756">
        <v>3.1562297199999998</v>
      </c>
      <c r="AF6" s="756">
        <v>3.5509333500000002</v>
      </c>
      <c r="AG6" s="756">
        <v>4.94082534</v>
      </c>
      <c r="AH6" s="756">
        <v>5.1076185399999998</v>
      </c>
      <c r="AI6" s="756">
        <v>4.10676079</v>
      </c>
      <c r="AJ6" s="756">
        <v>3.3214954400000001</v>
      </c>
      <c r="AK6" s="756">
        <v>3.6397468499999999</v>
      </c>
      <c r="AL6" s="756">
        <v>4.2795196899999999</v>
      </c>
      <c r="AM6" s="756">
        <v>4.5356901199999999</v>
      </c>
      <c r="AN6" s="756">
        <v>3.9604616300000002</v>
      </c>
      <c r="AO6" s="756">
        <v>3.9075998200000002</v>
      </c>
      <c r="AP6" s="756">
        <v>3.1971129899999999</v>
      </c>
      <c r="AQ6" s="756">
        <v>3.1261771299999999</v>
      </c>
      <c r="AR6" s="756">
        <v>3.3762462800000002</v>
      </c>
      <c r="AS6" s="756">
        <v>4.96360768</v>
      </c>
      <c r="AT6" s="756">
        <v>4.6943541800000004</v>
      </c>
      <c r="AU6" s="756">
        <v>3.48137629</v>
      </c>
      <c r="AV6" s="756">
        <v>3.1376606300000001</v>
      </c>
      <c r="AW6" s="756">
        <v>3.31411678</v>
      </c>
      <c r="AX6" s="756">
        <v>4.3538139999999999</v>
      </c>
      <c r="AY6" s="756">
        <v>4.4249669999999997</v>
      </c>
      <c r="AZ6" s="757">
        <v>4.0176109999999996</v>
      </c>
      <c r="BA6" s="757">
        <v>3.9161980000000001</v>
      </c>
      <c r="BB6" s="757">
        <v>3.2317040000000001</v>
      </c>
      <c r="BC6" s="757">
        <v>3.1800839999999999</v>
      </c>
      <c r="BD6" s="757">
        <v>3.464553</v>
      </c>
      <c r="BE6" s="757">
        <v>4.6032039999999999</v>
      </c>
      <c r="BF6" s="757">
        <v>4.750775</v>
      </c>
      <c r="BG6" s="757">
        <v>3.546853</v>
      </c>
      <c r="BH6" s="757">
        <v>3.2109589999999999</v>
      </c>
      <c r="BI6" s="757">
        <v>3.285774</v>
      </c>
      <c r="BJ6" s="757">
        <v>4.2181119999999996</v>
      </c>
      <c r="BK6" s="757">
        <v>4.5636109999999999</v>
      </c>
      <c r="BL6" s="757">
        <v>4.0305609999999996</v>
      </c>
      <c r="BM6" s="757">
        <v>3.9122599999999998</v>
      </c>
      <c r="BN6" s="757">
        <v>3.2353809999999998</v>
      </c>
      <c r="BO6" s="757">
        <v>3.1920570000000001</v>
      </c>
      <c r="BP6" s="757">
        <v>3.4808789999999998</v>
      </c>
      <c r="BQ6" s="757">
        <v>4.616816</v>
      </c>
      <c r="BR6" s="757">
        <v>4.7580980000000004</v>
      </c>
      <c r="BS6" s="757">
        <v>3.547714</v>
      </c>
      <c r="BT6" s="757">
        <v>3.2086440000000001</v>
      </c>
      <c r="BU6" s="757">
        <v>3.2810809999999999</v>
      </c>
      <c r="BV6" s="757">
        <v>4.2098950000000004</v>
      </c>
    </row>
    <row r="7" spans="1:74" ht="11.1" customHeight="1" x14ac:dyDescent="0.2">
      <c r="A7" s="111" t="s">
        <v>1216</v>
      </c>
      <c r="B7" s="187" t="s">
        <v>480</v>
      </c>
      <c r="C7" s="756">
        <v>12.0440158</v>
      </c>
      <c r="D7" s="756">
        <v>11.36313234</v>
      </c>
      <c r="E7" s="756">
        <v>10.118817910000001</v>
      </c>
      <c r="F7" s="756">
        <v>8.7169738900000002</v>
      </c>
      <c r="G7" s="756">
        <v>8.6722040200000006</v>
      </c>
      <c r="H7" s="756">
        <v>10.82901189</v>
      </c>
      <c r="I7" s="756">
        <v>14.382376199999999</v>
      </c>
      <c r="J7" s="756">
        <v>15.47832461</v>
      </c>
      <c r="K7" s="756">
        <v>12.660667780000001</v>
      </c>
      <c r="L7" s="756">
        <v>9.1373953500000002</v>
      </c>
      <c r="M7" s="756">
        <v>9.0148583200000001</v>
      </c>
      <c r="N7" s="756">
        <v>11.381364919999999</v>
      </c>
      <c r="O7" s="756">
        <v>12.265230239999999</v>
      </c>
      <c r="P7" s="756">
        <v>10.30959182</v>
      </c>
      <c r="Q7" s="756">
        <v>10.675129180000001</v>
      </c>
      <c r="R7" s="756">
        <v>8.7755417399999995</v>
      </c>
      <c r="S7" s="756">
        <v>8.5171580799999997</v>
      </c>
      <c r="T7" s="756">
        <v>10.721274510000001</v>
      </c>
      <c r="U7" s="756">
        <v>13.75667157</v>
      </c>
      <c r="V7" s="756">
        <v>12.85714228</v>
      </c>
      <c r="W7" s="756">
        <v>10.536885229999999</v>
      </c>
      <c r="X7" s="756">
        <v>9.2502459800000008</v>
      </c>
      <c r="Y7" s="756">
        <v>9.18771922</v>
      </c>
      <c r="Z7" s="756">
        <v>11.714544180000001</v>
      </c>
      <c r="AA7" s="756">
        <v>13.739746520000001</v>
      </c>
      <c r="AB7" s="756">
        <v>10.928913319999999</v>
      </c>
      <c r="AC7" s="756">
        <v>10.77179209</v>
      </c>
      <c r="AD7" s="756">
        <v>9.5476263699999997</v>
      </c>
      <c r="AE7" s="756">
        <v>9.0911498500000008</v>
      </c>
      <c r="AF7" s="756">
        <v>10.76555383</v>
      </c>
      <c r="AG7" s="756">
        <v>14.27730002</v>
      </c>
      <c r="AH7" s="756">
        <v>14.64571718</v>
      </c>
      <c r="AI7" s="756">
        <v>12.736082359999999</v>
      </c>
      <c r="AJ7" s="756">
        <v>9.6873388400000007</v>
      </c>
      <c r="AK7" s="756">
        <v>9.6868814299999997</v>
      </c>
      <c r="AL7" s="756">
        <v>11.702286170000001</v>
      </c>
      <c r="AM7" s="756">
        <v>12.646271049999999</v>
      </c>
      <c r="AN7" s="756">
        <v>11.58095022</v>
      </c>
      <c r="AO7" s="756">
        <v>11.024462460000001</v>
      </c>
      <c r="AP7" s="756">
        <v>8.6582835199999995</v>
      </c>
      <c r="AQ7" s="756">
        <v>8.6342745300000008</v>
      </c>
      <c r="AR7" s="756">
        <v>10.41688255</v>
      </c>
      <c r="AS7" s="756">
        <v>14.913599919999999</v>
      </c>
      <c r="AT7" s="756">
        <v>14.23576503</v>
      </c>
      <c r="AU7" s="756">
        <v>11.182471339999999</v>
      </c>
      <c r="AV7" s="756">
        <v>8.8731467199999994</v>
      </c>
      <c r="AW7" s="756">
        <v>9.3499713700000004</v>
      </c>
      <c r="AX7" s="756">
        <v>11.930210000000001</v>
      </c>
      <c r="AY7" s="756">
        <v>12.07208</v>
      </c>
      <c r="AZ7" s="757">
        <v>11.665319999999999</v>
      </c>
      <c r="BA7" s="757">
        <v>10.97545</v>
      </c>
      <c r="BB7" s="757">
        <v>8.7638180000000006</v>
      </c>
      <c r="BC7" s="757">
        <v>8.7467919999999992</v>
      </c>
      <c r="BD7" s="757">
        <v>10.615819999999999</v>
      </c>
      <c r="BE7" s="757">
        <v>13.97512</v>
      </c>
      <c r="BF7" s="757">
        <v>13.830489999999999</v>
      </c>
      <c r="BG7" s="757">
        <v>10.92985</v>
      </c>
      <c r="BH7" s="757">
        <v>8.86998</v>
      </c>
      <c r="BI7" s="757">
        <v>9.0771789999999992</v>
      </c>
      <c r="BJ7" s="757">
        <v>11.58112</v>
      </c>
      <c r="BK7" s="757">
        <v>12.907959999999999</v>
      </c>
      <c r="BL7" s="757">
        <v>11.62862</v>
      </c>
      <c r="BM7" s="757">
        <v>10.899940000000001</v>
      </c>
      <c r="BN7" s="757">
        <v>8.7247299999999992</v>
      </c>
      <c r="BO7" s="757">
        <v>8.7231240000000003</v>
      </c>
      <c r="BP7" s="757">
        <v>10.59554</v>
      </c>
      <c r="BQ7" s="757">
        <v>13.948</v>
      </c>
      <c r="BR7" s="757">
        <v>13.80303</v>
      </c>
      <c r="BS7" s="757">
        <v>10.90696</v>
      </c>
      <c r="BT7" s="757">
        <v>8.8549810000000004</v>
      </c>
      <c r="BU7" s="757">
        <v>9.0650110000000002</v>
      </c>
      <c r="BV7" s="757">
        <v>11.574920000000001</v>
      </c>
    </row>
    <row r="8" spans="1:74" ht="11.1" customHeight="1" x14ac:dyDescent="0.2">
      <c r="A8" s="111" t="s">
        <v>1217</v>
      </c>
      <c r="B8" s="204" t="s">
        <v>448</v>
      </c>
      <c r="C8" s="756">
        <v>18.158318789999999</v>
      </c>
      <c r="D8" s="756">
        <v>15.73025296</v>
      </c>
      <c r="E8" s="756">
        <v>13.66982436</v>
      </c>
      <c r="F8" s="756">
        <v>12.022169829999999</v>
      </c>
      <c r="G8" s="756">
        <v>12.36264441</v>
      </c>
      <c r="H8" s="756">
        <v>16.417349699999999</v>
      </c>
      <c r="I8" s="756">
        <v>20.369059279999998</v>
      </c>
      <c r="J8" s="756">
        <v>21.074190720000001</v>
      </c>
      <c r="K8" s="756">
        <v>15.693494230000001</v>
      </c>
      <c r="L8" s="756">
        <v>12.19438036</v>
      </c>
      <c r="M8" s="756">
        <v>12.59124196</v>
      </c>
      <c r="N8" s="756">
        <v>17.614732450000002</v>
      </c>
      <c r="O8" s="756">
        <v>17.736402439999999</v>
      </c>
      <c r="P8" s="756">
        <v>13.67212007</v>
      </c>
      <c r="Q8" s="756">
        <v>14.257932459999999</v>
      </c>
      <c r="R8" s="756">
        <v>11.590782369999999</v>
      </c>
      <c r="S8" s="756">
        <v>12.114459139999999</v>
      </c>
      <c r="T8" s="756">
        <v>15.863171449999999</v>
      </c>
      <c r="U8" s="756">
        <v>19.21673818</v>
      </c>
      <c r="V8" s="756">
        <v>16.76708262</v>
      </c>
      <c r="W8" s="756">
        <v>14.304039489999999</v>
      </c>
      <c r="X8" s="756">
        <v>12.328191260000001</v>
      </c>
      <c r="Y8" s="756">
        <v>13.748172739999999</v>
      </c>
      <c r="Z8" s="756">
        <v>17.675924859999999</v>
      </c>
      <c r="AA8" s="756">
        <v>19.60570092</v>
      </c>
      <c r="AB8" s="756">
        <v>15.38644652</v>
      </c>
      <c r="AC8" s="756">
        <v>14.77617731</v>
      </c>
      <c r="AD8" s="756">
        <v>13.193841730000001</v>
      </c>
      <c r="AE8" s="756">
        <v>13.874640380000001</v>
      </c>
      <c r="AF8" s="756">
        <v>16.800435780000001</v>
      </c>
      <c r="AG8" s="756">
        <v>20.374985429999999</v>
      </c>
      <c r="AH8" s="756">
        <v>19.554533790000001</v>
      </c>
      <c r="AI8" s="756">
        <v>15.75226657</v>
      </c>
      <c r="AJ8" s="756">
        <v>13.15595018</v>
      </c>
      <c r="AK8" s="756">
        <v>14.581416900000001</v>
      </c>
      <c r="AL8" s="756">
        <v>16.772052479999999</v>
      </c>
      <c r="AM8" s="756">
        <v>18.377867899999998</v>
      </c>
      <c r="AN8" s="756">
        <v>15.93732544</v>
      </c>
      <c r="AO8" s="756">
        <v>15.72467211</v>
      </c>
      <c r="AP8" s="756">
        <v>11.83303873</v>
      </c>
      <c r="AQ8" s="756">
        <v>11.97452477</v>
      </c>
      <c r="AR8" s="756">
        <v>14.321656519999999</v>
      </c>
      <c r="AS8" s="756">
        <v>21.190541710000002</v>
      </c>
      <c r="AT8" s="756">
        <v>18.00524489</v>
      </c>
      <c r="AU8" s="756">
        <v>15.12065619</v>
      </c>
      <c r="AV8" s="756">
        <v>12.561842009999999</v>
      </c>
      <c r="AW8" s="756">
        <v>14.38043777</v>
      </c>
      <c r="AX8" s="756">
        <v>16.763169999999999</v>
      </c>
      <c r="AY8" s="756">
        <v>16.97738</v>
      </c>
      <c r="AZ8" s="757">
        <v>16.007819999999999</v>
      </c>
      <c r="BA8" s="757">
        <v>15.366149999999999</v>
      </c>
      <c r="BB8" s="757">
        <v>11.79269</v>
      </c>
      <c r="BC8" s="757">
        <v>12.13012</v>
      </c>
      <c r="BD8" s="757">
        <v>14.985300000000001</v>
      </c>
      <c r="BE8" s="757">
        <v>19.422409999999999</v>
      </c>
      <c r="BF8" s="757">
        <v>18.14723</v>
      </c>
      <c r="BG8" s="757">
        <v>14.07197</v>
      </c>
      <c r="BH8" s="757">
        <v>12.3894</v>
      </c>
      <c r="BI8" s="757">
        <v>13.578860000000001</v>
      </c>
      <c r="BJ8" s="757">
        <v>16.888490000000001</v>
      </c>
      <c r="BK8" s="757">
        <v>19.163799999999998</v>
      </c>
      <c r="BL8" s="757">
        <v>15.86604</v>
      </c>
      <c r="BM8" s="757">
        <v>15.31405</v>
      </c>
      <c r="BN8" s="757">
        <v>11.785349999999999</v>
      </c>
      <c r="BO8" s="757">
        <v>12.134460000000001</v>
      </c>
      <c r="BP8" s="757">
        <v>15.00117</v>
      </c>
      <c r="BQ8" s="757">
        <v>19.447399999999998</v>
      </c>
      <c r="BR8" s="757">
        <v>18.17606</v>
      </c>
      <c r="BS8" s="757">
        <v>14.09576</v>
      </c>
      <c r="BT8" s="757">
        <v>12.41309</v>
      </c>
      <c r="BU8" s="757">
        <v>13.60623</v>
      </c>
      <c r="BV8" s="757">
        <v>16.937180000000001</v>
      </c>
    </row>
    <row r="9" spans="1:74" ht="11.1" customHeight="1" x14ac:dyDescent="0.2">
      <c r="A9" s="111" t="s">
        <v>1218</v>
      </c>
      <c r="B9" s="204" t="s">
        <v>449</v>
      </c>
      <c r="C9" s="756">
        <v>10.63960327</v>
      </c>
      <c r="D9" s="756">
        <v>8.9472397299999997</v>
      </c>
      <c r="E9" s="756">
        <v>7.5894098100000003</v>
      </c>
      <c r="F9" s="756">
        <v>6.38906785</v>
      </c>
      <c r="G9" s="756">
        <v>6.4039461900000001</v>
      </c>
      <c r="H9" s="756">
        <v>9.3961571300000006</v>
      </c>
      <c r="I9" s="756">
        <v>10.861623440000001</v>
      </c>
      <c r="J9" s="756">
        <v>10.602661360000001</v>
      </c>
      <c r="K9" s="756">
        <v>8.3318069099999992</v>
      </c>
      <c r="L9" s="756">
        <v>6.7896845399999997</v>
      </c>
      <c r="M9" s="756">
        <v>6.7145729200000002</v>
      </c>
      <c r="N9" s="756">
        <v>10.19423594</v>
      </c>
      <c r="O9" s="756">
        <v>10.76914081</v>
      </c>
      <c r="P9" s="756">
        <v>8.0509975800000007</v>
      </c>
      <c r="Q9" s="756">
        <v>7.8627301699999999</v>
      </c>
      <c r="R9" s="756">
        <v>6.5348464499999999</v>
      </c>
      <c r="S9" s="756">
        <v>6.6503961</v>
      </c>
      <c r="T9" s="756">
        <v>8.7184313499999995</v>
      </c>
      <c r="U9" s="756">
        <v>10.887760650000001</v>
      </c>
      <c r="V9" s="756">
        <v>9.0477501900000004</v>
      </c>
      <c r="W9" s="756">
        <v>7.9361433699999999</v>
      </c>
      <c r="X9" s="756">
        <v>6.9009937499999996</v>
      </c>
      <c r="Y9" s="756">
        <v>7.4308184900000001</v>
      </c>
      <c r="Z9" s="756">
        <v>9.7393470999999998</v>
      </c>
      <c r="AA9" s="756">
        <v>11.682786699999999</v>
      </c>
      <c r="AB9" s="756">
        <v>9.4894463299999998</v>
      </c>
      <c r="AC9" s="756">
        <v>8.5618102</v>
      </c>
      <c r="AD9" s="756">
        <v>7.5099264799999998</v>
      </c>
      <c r="AE9" s="756">
        <v>7.7827904999999999</v>
      </c>
      <c r="AF9" s="756">
        <v>9.9305015799999996</v>
      </c>
      <c r="AG9" s="756">
        <v>10.898288409999999</v>
      </c>
      <c r="AH9" s="756">
        <v>10.36038329</v>
      </c>
      <c r="AI9" s="756">
        <v>8.3569863200000007</v>
      </c>
      <c r="AJ9" s="756">
        <v>7.1866276200000003</v>
      </c>
      <c r="AK9" s="756">
        <v>8.2162980500000007</v>
      </c>
      <c r="AL9" s="756">
        <v>9.9157645999999993</v>
      </c>
      <c r="AM9" s="756">
        <v>10.765029650000001</v>
      </c>
      <c r="AN9" s="756">
        <v>9.9373108000000006</v>
      </c>
      <c r="AO9" s="756">
        <v>9.23693527</v>
      </c>
      <c r="AP9" s="756">
        <v>6.6099885900000004</v>
      </c>
      <c r="AQ9" s="756">
        <v>6.7626355399999998</v>
      </c>
      <c r="AR9" s="756">
        <v>8.1970521000000005</v>
      </c>
      <c r="AS9" s="756">
        <v>10.606602609999999</v>
      </c>
      <c r="AT9" s="756">
        <v>9.8181470300000004</v>
      </c>
      <c r="AU9" s="756">
        <v>8.5809233200000001</v>
      </c>
      <c r="AV9" s="756">
        <v>7.3424375199999998</v>
      </c>
      <c r="AW9" s="756">
        <v>7.8989874000000002</v>
      </c>
      <c r="AX9" s="756">
        <v>9.9065650000000005</v>
      </c>
      <c r="AY9" s="756">
        <v>10.48152</v>
      </c>
      <c r="AZ9" s="757">
        <v>9.6922840000000008</v>
      </c>
      <c r="BA9" s="757">
        <v>8.8088800000000003</v>
      </c>
      <c r="BB9" s="757">
        <v>6.6264659999999997</v>
      </c>
      <c r="BC9" s="757">
        <v>6.9854219999999998</v>
      </c>
      <c r="BD9" s="757">
        <v>8.5008169999999996</v>
      </c>
      <c r="BE9" s="757">
        <v>10.63481</v>
      </c>
      <c r="BF9" s="757">
        <v>10.45237</v>
      </c>
      <c r="BG9" s="757">
        <v>7.9015139999999997</v>
      </c>
      <c r="BH9" s="757">
        <v>7.00962</v>
      </c>
      <c r="BI9" s="757">
        <v>7.5000369999999998</v>
      </c>
      <c r="BJ9" s="757">
        <v>10.218579999999999</v>
      </c>
      <c r="BK9" s="757">
        <v>11.15446</v>
      </c>
      <c r="BL9" s="757">
        <v>9.470186</v>
      </c>
      <c r="BM9" s="757">
        <v>8.7561090000000004</v>
      </c>
      <c r="BN9" s="757">
        <v>6.6277400000000002</v>
      </c>
      <c r="BO9" s="757">
        <v>7.0070490000000003</v>
      </c>
      <c r="BP9" s="757">
        <v>8.5469659999999994</v>
      </c>
      <c r="BQ9" s="757">
        <v>10.69946</v>
      </c>
      <c r="BR9" s="757">
        <v>10.52093</v>
      </c>
      <c r="BS9" s="757">
        <v>7.953023</v>
      </c>
      <c r="BT9" s="757">
        <v>7.0599420000000004</v>
      </c>
      <c r="BU9" s="757">
        <v>7.5572819999999998</v>
      </c>
      <c r="BV9" s="757">
        <v>10.32418</v>
      </c>
    </row>
    <row r="10" spans="1:74" ht="11.1" customHeight="1" x14ac:dyDescent="0.2">
      <c r="A10" s="111" t="s">
        <v>1219</v>
      </c>
      <c r="B10" s="204" t="s">
        <v>450</v>
      </c>
      <c r="C10" s="756">
        <v>33.147890160000003</v>
      </c>
      <c r="D10" s="756">
        <v>30.3630517</v>
      </c>
      <c r="E10" s="756">
        <v>25.2651322</v>
      </c>
      <c r="F10" s="756">
        <v>22.138528239999999</v>
      </c>
      <c r="G10" s="756">
        <v>25.095672709999999</v>
      </c>
      <c r="H10" s="756">
        <v>32.896369329999999</v>
      </c>
      <c r="I10" s="756">
        <v>40.388408149999997</v>
      </c>
      <c r="J10" s="756">
        <v>39.56286309</v>
      </c>
      <c r="K10" s="756">
        <v>33.632253740000003</v>
      </c>
      <c r="L10" s="756">
        <v>25.665376739999999</v>
      </c>
      <c r="M10" s="756">
        <v>23.587616130000001</v>
      </c>
      <c r="N10" s="756">
        <v>29.682675809999999</v>
      </c>
      <c r="O10" s="756">
        <v>30.80231611</v>
      </c>
      <c r="P10" s="756">
        <v>24.207351939999999</v>
      </c>
      <c r="Q10" s="756">
        <v>25.587819700000001</v>
      </c>
      <c r="R10" s="756">
        <v>23.246766860000001</v>
      </c>
      <c r="S10" s="756">
        <v>26.459626020000002</v>
      </c>
      <c r="T10" s="756">
        <v>31.608837220000002</v>
      </c>
      <c r="U10" s="756">
        <v>38.213983419999998</v>
      </c>
      <c r="V10" s="756">
        <v>36.454540860000002</v>
      </c>
      <c r="W10" s="756">
        <v>30.109186739999998</v>
      </c>
      <c r="X10" s="756">
        <v>27.051385979999999</v>
      </c>
      <c r="Y10" s="756">
        <v>24.950014960000001</v>
      </c>
      <c r="Z10" s="756">
        <v>30.598501280000001</v>
      </c>
      <c r="AA10" s="756">
        <v>39.502893360000002</v>
      </c>
      <c r="AB10" s="756">
        <v>27.621241189999999</v>
      </c>
      <c r="AC10" s="756">
        <v>26.69687493</v>
      </c>
      <c r="AD10" s="756">
        <v>24.000994939999998</v>
      </c>
      <c r="AE10" s="756">
        <v>26.597595519999999</v>
      </c>
      <c r="AF10" s="756">
        <v>33.509462229999997</v>
      </c>
      <c r="AG10" s="756">
        <v>37.969052249999997</v>
      </c>
      <c r="AH10" s="756">
        <v>37.284708530000003</v>
      </c>
      <c r="AI10" s="756">
        <v>34.215143640000001</v>
      </c>
      <c r="AJ10" s="756">
        <v>28.755258619999999</v>
      </c>
      <c r="AK10" s="756">
        <v>26.931502519999999</v>
      </c>
      <c r="AL10" s="756">
        <v>31.050250309999999</v>
      </c>
      <c r="AM10" s="756">
        <v>32.922510920000001</v>
      </c>
      <c r="AN10" s="756">
        <v>28.131981769999999</v>
      </c>
      <c r="AO10" s="756">
        <v>27.195585040000001</v>
      </c>
      <c r="AP10" s="756">
        <v>23.23064037</v>
      </c>
      <c r="AQ10" s="756">
        <v>28.303187149999999</v>
      </c>
      <c r="AR10" s="756">
        <v>32.95329314</v>
      </c>
      <c r="AS10" s="756">
        <v>39.250911299999999</v>
      </c>
      <c r="AT10" s="756">
        <v>37.636838019999999</v>
      </c>
      <c r="AU10" s="756">
        <v>34.647871619999997</v>
      </c>
      <c r="AV10" s="756">
        <v>28.09547877</v>
      </c>
      <c r="AW10" s="756">
        <v>26.374034519999999</v>
      </c>
      <c r="AX10" s="756">
        <v>30.745450000000002</v>
      </c>
      <c r="AY10" s="756">
        <v>30.402159999999999</v>
      </c>
      <c r="AZ10" s="757">
        <v>28.640840000000001</v>
      </c>
      <c r="BA10" s="757">
        <v>27.59083</v>
      </c>
      <c r="BB10" s="757">
        <v>23.33877</v>
      </c>
      <c r="BC10" s="757">
        <v>27.190059999999999</v>
      </c>
      <c r="BD10" s="757">
        <v>32.651209999999999</v>
      </c>
      <c r="BE10" s="757">
        <v>38.985230000000001</v>
      </c>
      <c r="BF10" s="757">
        <v>37.407760000000003</v>
      </c>
      <c r="BG10" s="757">
        <v>31.98244</v>
      </c>
      <c r="BH10" s="757">
        <v>26.423909999999999</v>
      </c>
      <c r="BI10" s="757">
        <v>25.061969999999999</v>
      </c>
      <c r="BJ10" s="757">
        <v>30.26812</v>
      </c>
      <c r="BK10" s="757">
        <v>35.648870000000002</v>
      </c>
      <c r="BL10" s="757">
        <v>29.834150000000001</v>
      </c>
      <c r="BM10" s="757">
        <v>27.827079999999999</v>
      </c>
      <c r="BN10" s="757">
        <v>23.514800000000001</v>
      </c>
      <c r="BO10" s="757">
        <v>27.379760000000001</v>
      </c>
      <c r="BP10" s="757">
        <v>32.843899999999998</v>
      </c>
      <c r="BQ10" s="757">
        <v>39.197040000000001</v>
      </c>
      <c r="BR10" s="757">
        <v>37.609749999999998</v>
      </c>
      <c r="BS10" s="757">
        <v>32.162480000000002</v>
      </c>
      <c r="BT10" s="757">
        <v>26.56879</v>
      </c>
      <c r="BU10" s="757">
        <v>25.189730000000001</v>
      </c>
      <c r="BV10" s="757">
        <v>30.408200000000001</v>
      </c>
    </row>
    <row r="11" spans="1:74" ht="11.1" customHeight="1" x14ac:dyDescent="0.2">
      <c r="A11" s="111" t="s">
        <v>1220</v>
      </c>
      <c r="B11" s="204" t="s">
        <v>451</v>
      </c>
      <c r="C11" s="756">
        <v>11.30017975</v>
      </c>
      <c r="D11" s="756">
        <v>10.83845202</v>
      </c>
      <c r="E11" s="756">
        <v>8.3717927299999992</v>
      </c>
      <c r="F11" s="756">
        <v>7.0136523999999998</v>
      </c>
      <c r="G11" s="756">
        <v>7.5227367300000001</v>
      </c>
      <c r="H11" s="756">
        <v>10.318307069999999</v>
      </c>
      <c r="I11" s="756">
        <v>12.96553125</v>
      </c>
      <c r="J11" s="756">
        <v>13.11501603</v>
      </c>
      <c r="K11" s="756">
        <v>11.64451438</v>
      </c>
      <c r="L11" s="756">
        <v>8.4741536400000008</v>
      </c>
      <c r="M11" s="756">
        <v>7.3096341799999998</v>
      </c>
      <c r="N11" s="756">
        <v>9.7528288199999995</v>
      </c>
      <c r="O11" s="756">
        <v>10.68516971</v>
      </c>
      <c r="P11" s="756">
        <v>8.4024941999999996</v>
      </c>
      <c r="Q11" s="756">
        <v>8.07930919</v>
      </c>
      <c r="R11" s="756">
        <v>7.37653084</v>
      </c>
      <c r="S11" s="756">
        <v>7.8230880100000002</v>
      </c>
      <c r="T11" s="756">
        <v>9.6793734600000008</v>
      </c>
      <c r="U11" s="756">
        <v>12.0706895</v>
      </c>
      <c r="V11" s="756">
        <v>11.837189779999999</v>
      </c>
      <c r="W11" s="756">
        <v>9.6484439000000002</v>
      </c>
      <c r="X11" s="756">
        <v>8.3032774600000003</v>
      </c>
      <c r="Y11" s="756">
        <v>7.7593119799999997</v>
      </c>
      <c r="Z11" s="756">
        <v>10.135293020000001</v>
      </c>
      <c r="AA11" s="756">
        <v>14.229210569999999</v>
      </c>
      <c r="AB11" s="756">
        <v>10.281393080000001</v>
      </c>
      <c r="AC11" s="756">
        <v>8.3272754800000008</v>
      </c>
      <c r="AD11" s="756">
        <v>7.7021746899999997</v>
      </c>
      <c r="AE11" s="756">
        <v>8.4985416100000002</v>
      </c>
      <c r="AF11" s="756">
        <v>11.112104459999999</v>
      </c>
      <c r="AG11" s="756">
        <v>12.68791914</v>
      </c>
      <c r="AH11" s="756">
        <v>12.27476476</v>
      </c>
      <c r="AI11" s="756">
        <v>11.33544863</v>
      </c>
      <c r="AJ11" s="756">
        <v>8.9573701499999991</v>
      </c>
      <c r="AK11" s="756">
        <v>8.48702866</v>
      </c>
      <c r="AL11" s="756">
        <v>10.59235479</v>
      </c>
      <c r="AM11" s="756">
        <v>11.40193638</v>
      </c>
      <c r="AN11" s="756">
        <v>9.9611150599999991</v>
      </c>
      <c r="AO11" s="756">
        <v>9.1897937699999996</v>
      </c>
      <c r="AP11" s="756">
        <v>7.3596332999999996</v>
      </c>
      <c r="AQ11" s="756">
        <v>8.2132550700000007</v>
      </c>
      <c r="AR11" s="756">
        <v>10.34901653</v>
      </c>
      <c r="AS11" s="756">
        <v>12.49277015</v>
      </c>
      <c r="AT11" s="756">
        <v>12.474042499999999</v>
      </c>
      <c r="AU11" s="756">
        <v>11.944128839999999</v>
      </c>
      <c r="AV11" s="756">
        <v>9.1645054600000009</v>
      </c>
      <c r="AW11" s="756">
        <v>8.5457150899999998</v>
      </c>
      <c r="AX11" s="756">
        <v>10.304600000000001</v>
      </c>
      <c r="AY11" s="756">
        <v>10.30875</v>
      </c>
      <c r="AZ11" s="757">
        <v>10.37105</v>
      </c>
      <c r="BA11" s="757">
        <v>9.5225419999999996</v>
      </c>
      <c r="BB11" s="757">
        <v>7.297199</v>
      </c>
      <c r="BC11" s="757">
        <v>8.1377839999999999</v>
      </c>
      <c r="BD11" s="757">
        <v>10.268050000000001</v>
      </c>
      <c r="BE11" s="757">
        <v>12.65875</v>
      </c>
      <c r="BF11" s="757">
        <v>12.44867</v>
      </c>
      <c r="BG11" s="757">
        <v>10.73493</v>
      </c>
      <c r="BH11" s="757">
        <v>8.3636900000000001</v>
      </c>
      <c r="BI11" s="757">
        <v>7.9590589999999999</v>
      </c>
      <c r="BJ11" s="757">
        <v>9.9986709999999999</v>
      </c>
      <c r="BK11" s="757">
        <v>12.56996</v>
      </c>
      <c r="BL11" s="757">
        <v>10.919689999999999</v>
      </c>
      <c r="BM11" s="757">
        <v>9.5286120000000007</v>
      </c>
      <c r="BN11" s="757">
        <v>7.3375859999999999</v>
      </c>
      <c r="BO11" s="757">
        <v>8.1631119999999999</v>
      </c>
      <c r="BP11" s="757">
        <v>10.28345</v>
      </c>
      <c r="BQ11" s="757">
        <v>12.67995</v>
      </c>
      <c r="BR11" s="757">
        <v>12.472009999999999</v>
      </c>
      <c r="BS11" s="757">
        <v>10.753270000000001</v>
      </c>
      <c r="BT11" s="757">
        <v>8.3703710000000004</v>
      </c>
      <c r="BU11" s="757">
        <v>7.9604850000000003</v>
      </c>
      <c r="BV11" s="757">
        <v>10.00385</v>
      </c>
    </row>
    <row r="12" spans="1:74" ht="11.1" customHeight="1" x14ac:dyDescent="0.2">
      <c r="A12" s="111" t="s">
        <v>1221</v>
      </c>
      <c r="B12" s="204" t="s">
        <v>452</v>
      </c>
      <c r="C12" s="756">
        <v>18.488147990000002</v>
      </c>
      <c r="D12" s="756">
        <v>16.015564550000001</v>
      </c>
      <c r="E12" s="756">
        <v>13.369712030000001</v>
      </c>
      <c r="F12" s="756">
        <v>12.53373611</v>
      </c>
      <c r="G12" s="756">
        <v>14.443075520000001</v>
      </c>
      <c r="H12" s="756">
        <v>20.20602555</v>
      </c>
      <c r="I12" s="756">
        <v>26.17269216</v>
      </c>
      <c r="J12" s="756">
        <v>25.85925319</v>
      </c>
      <c r="K12" s="756">
        <v>22.530396840000002</v>
      </c>
      <c r="L12" s="756">
        <v>17.8748416</v>
      </c>
      <c r="M12" s="756">
        <v>13.62700514</v>
      </c>
      <c r="N12" s="756">
        <v>16.076745280000001</v>
      </c>
      <c r="O12" s="756">
        <v>18.26755545</v>
      </c>
      <c r="P12" s="756">
        <v>13.62521042</v>
      </c>
      <c r="Q12" s="756">
        <v>13.59937457</v>
      </c>
      <c r="R12" s="756">
        <v>13.28713698</v>
      </c>
      <c r="S12" s="756">
        <v>15.43064259</v>
      </c>
      <c r="T12" s="756">
        <v>20.386046499999999</v>
      </c>
      <c r="U12" s="756">
        <v>24.685732909999999</v>
      </c>
      <c r="V12" s="756">
        <v>24.778639210000001</v>
      </c>
      <c r="W12" s="756">
        <v>20.852192680000002</v>
      </c>
      <c r="X12" s="756">
        <v>17.89116082</v>
      </c>
      <c r="Y12" s="756">
        <v>13.678539949999999</v>
      </c>
      <c r="Z12" s="756">
        <v>16.156233960000002</v>
      </c>
      <c r="AA12" s="756">
        <v>23.36415719</v>
      </c>
      <c r="AB12" s="756">
        <v>17.72243009</v>
      </c>
      <c r="AC12" s="756">
        <v>14.087088290000001</v>
      </c>
      <c r="AD12" s="756">
        <v>13.207970270000001</v>
      </c>
      <c r="AE12" s="756">
        <v>16.630676210000001</v>
      </c>
      <c r="AF12" s="756">
        <v>23.651459580000001</v>
      </c>
      <c r="AG12" s="756">
        <v>26.13751392</v>
      </c>
      <c r="AH12" s="756">
        <v>25.99498294</v>
      </c>
      <c r="AI12" s="756">
        <v>22.352705530000001</v>
      </c>
      <c r="AJ12" s="756">
        <v>17.777376610000001</v>
      </c>
      <c r="AK12" s="756">
        <v>14.502626169999999</v>
      </c>
      <c r="AL12" s="756">
        <v>17.280476230000001</v>
      </c>
      <c r="AM12" s="756">
        <v>19.090408910000001</v>
      </c>
      <c r="AN12" s="756">
        <v>16.650774269999999</v>
      </c>
      <c r="AO12" s="756">
        <v>15.91296429</v>
      </c>
      <c r="AP12" s="756">
        <v>12.86476622</v>
      </c>
      <c r="AQ12" s="756">
        <v>15.53244164</v>
      </c>
      <c r="AR12" s="756">
        <v>20.589386170000001</v>
      </c>
      <c r="AS12" s="756">
        <v>24.79803428</v>
      </c>
      <c r="AT12" s="756">
        <v>26.361531710000001</v>
      </c>
      <c r="AU12" s="756">
        <v>24.56117515</v>
      </c>
      <c r="AV12" s="756">
        <v>19.437049210000001</v>
      </c>
      <c r="AW12" s="756">
        <v>14.56528846</v>
      </c>
      <c r="AX12" s="756">
        <v>16.753550000000001</v>
      </c>
      <c r="AY12" s="756">
        <v>17.36064</v>
      </c>
      <c r="AZ12" s="757">
        <v>16.561540000000001</v>
      </c>
      <c r="BA12" s="757">
        <v>15.78679</v>
      </c>
      <c r="BB12" s="757">
        <v>13.018459999999999</v>
      </c>
      <c r="BC12" s="757">
        <v>16.160620000000002</v>
      </c>
      <c r="BD12" s="757">
        <v>21.671420000000001</v>
      </c>
      <c r="BE12" s="757">
        <v>26.211259999999999</v>
      </c>
      <c r="BF12" s="757">
        <v>25.991869999999999</v>
      </c>
      <c r="BG12" s="757">
        <v>21.46715</v>
      </c>
      <c r="BH12" s="757">
        <v>18.018059999999998</v>
      </c>
      <c r="BI12" s="757">
        <v>14.10266</v>
      </c>
      <c r="BJ12" s="757">
        <v>17.66508</v>
      </c>
      <c r="BK12" s="757">
        <v>20.563220000000001</v>
      </c>
      <c r="BL12" s="757">
        <v>17.184010000000001</v>
      </c>
      <c r="BM12" s="757">
        <v>16.06016</v>
      </c>
      <c r="BN12" s="757">
        <v>13.18648</v>
      </c>
      <c r="BO12" s="757">
        <v>16.337679999999999</v>
      </c>
      <c r="BP12" s="757">
        <v>21.94868</v>
      </c>
      <c r="BQ12" s="757">
        <v>26.533750000000001</v>
      </c>
      <c r="BR12" s="757">
        <v>26.302009999999999</v>
      </c>
      <c r="BS12" s="757">
        <v>21.715319999999998</v>
      </c>
      <c r="BT12" s="757">
        <v>18.225010000000001</v>
      </c>
      <c r="BU12" s="757">
        <v>14.26296</v>
      </c>
      <c r="BV12" s="757">
        <v>17.870380000000001</v>
      </c>
    </row>
    <row r="13" spans="1:74" ht="11.1" customHeight="1" x14ac:dyDescent="0.2">
      <c r="A13" s="111" t="s">
        <v>1222</v>
      </c>
      <c r="B13" s="204" t="s">
        <v>453</v>
      </c>
      <c r="C13" s="756">
        <v>8.5613587599999992</v>
      </c>
      <c r="D13" s="756">
        <v>6.8382041200000003</v>
      </c>
      <c r="E13" s="756">
        <v>6.40286285</v>
      </c>
      <c r="F13" s="756">
        <v>6.0342579799999996</v>
      </c>
      <c r="G13" s="756">
        <v>6.7800705199999998</v>
      </c>
      <c r="H13" s="756">
        <v>10.06597738</v>
      </c>
      <c r="I13" s="756">
        <v>11.66972741</v>
      </c>
      <c r="J13" s="756">
        <v>11.01973233</v>
      </c>
      <c r="K13" s="756">
        <v>8.3112026799999992</v>
      </c>
      <c r="L13" s="756">
        <v>6.8210895000000002</v>
      </c>
      <c r="M13" s="756">
        <v>6.3154259799999997</v>
      </c>
      <c r="N13" s="756">
        <v>8.18534659</v>
      </c>
      <c r="O13" s="756">
        <v>8.5863651399999998</v>
      </c>
      <c r="P13" s="756">
        <v>6.6546283199999996</v>
      </c>
      <c r="Q13" s="756">
        <v>6.71117893</v>
      </c>
      <c r="R13" s="756">
        <v>6.3107239799999997</v>
      </c>
      <c r="S13" s="756">
        <v>7.2646855500000003</v>
      </c>
      <c r="T13" s="756">
        <v>9.9438394599999995</v>
      </c>
      <c r="U13" s="756">
        <v>12.06145579</v>
      </c>
      <c r="V13" s="756">
        <v>11.03121501</v>
      </c>
      <c r="W13" s="756">
        <v>8.6998878200000007</v>
      </c>
      <c r="X13" s="756">
        <v>6.9761084799999997</v>
      </c>
      <c r="Y13" s="756">
        <v>6.4084035500000001</v>
      </c>
      <c r="Z13" s="756">
        <v>7.8873689899999997</v>
      </c>
      <c r="AA13" s="756">
        <v>7.8831828000000002</v>
      </c>
      <c r="AB13" s="756">
        <v>6.8251513499999996</v>
      </c>
      <c r="AC13" s="756">
        <v>6.8396683999999999</v>
      </c>
      <c r="AD13" s="756">
        <v>6.6015816899999997</v>
      </c>
      <c r="AE13" s="756">
        <v>7.5780062299999997</v>
      </c>
      <c r="AF13" s="756">
        <v>9.8366750100000004</v>
      </c>
      <c r="AG13" s="756">
        <v>12.155610129999999</v>
      </c>
      <c r="AH13" s="756">
        <v>11.64467818</v>
      </c>
      <c r="AI13" s="756">
        <v>9.3269585700000004</v>
      </c>
      <c r="AJ13" s="756">
        <v>6.7239480499999997</v>
      </c>
      <c r="AK13" s="756">
        <v>6.7052214499999998</v>
      </c>
      <c r="AL13" s="756">
        <v>8.1908792199999993</v>
      </c>
      <c r="AM13" s="756">
        <v>8.4392923199999998</v>
      </c>
      <c r="AN13" s="756">
        <v>7.5576097999999998</v>
      </c>
      <c r="AO13" s="756">
        <v>7.1252139999999997</v>
      </c>
      <c r="AP13" s="756">
        <v>6.3954759799999996</v>
      </c>
      <c r="AQ13" s="756">
        <v>6.6840458800000002</v>
      </c>
      <c r="AR13" s="756">
        <v>8.9349769000000006</v>
      </c>
      <c r="AS13" s="756">
        <v>11.728923869999999</v>
      </c>
      <c r="AT13" s="756">
        <v>12.027294660000001</v>
      </c>
      <c r="AU13" s="756">
        <v>9.2089911600000001</v>
      </c>
      <c r="AV13" s="756">
        <v>7.0329807799999999</v>
      </c>
      <c r="AW13" s="756">
        <v>6.7930331800000001</v>
      </c>
      <c r="AX13" s="756">
        <v>8.2506710000000005</v>
      </c>
      <c r="AY13" s="756">
        <v>8.4586000000000006</v>
      </c>
      <c r="AZ13" s="757">
        <v>7.652768</v>
      </c>
      <c r="BA13" s="757">
        <v>7.0588119999999996</v>
      </c>
      <c r="BB13" s="757">
        <v>6.4256250000000001</v>
      </c>
      <c r="BC13" s="757">
        <v>7.2097239999999996</v>
      </c>
      <c r="BD13" s="757">
        <v>9.6477989999999991</v>
      </c>
      <c r="BE13" s="757">
        <v>12.040319999999999</v>
      </c>
      <c r="BF13" s="757">
        <v>11.55071</v>
      </c>
      <c r="BG13" s="757">
        <v>9.1695849999999997</v>
      </c>
      <c r="BH13" s="757">
        <v>6.999009</v>
      </c>
      <c r="BI13" s="757">
        <v>6.8062079999999998</v>
      </c>
      <c r="BJ13" s="757">
        <v>8.404083</v>
      </c>
      <c r="BK13" s="757">
        <v>8.8373790000000003</v>
      </c>
      <c r="BL13" s="757">
        <v>7.4707749999999997</v>
      </c>
      <c r="BM13" s="757">
        <v>7.1307780000000003</v>
      </c>
      <c r="BN13" s="757">
        <v>6.4997069999999999</v>
      </c>
      <c r="BO13" s="757">
        <v>7.2848930000000003</v>
      </c>
      <c r="BP13" s="757">
        <v>9.7486040000000003</v>
      </c>
      <c r="BQ13" s="757">
        <v>12.167059999999999</v>
      </c>
      <c r="BR13" s="757">
        <v>11.67327</v>
      </c>
      <c r="BS13" s="757">
        <v>9.2663729999999997</v>
      </c>
      <c r="BT13" s="757">
        <v>7.0731890000000002</v>
      </c>
      <c r="BU13" s="757">
        <v>6.878539</v>
      </c>
      <c r="BV13" s="757">
        <v>8.4967410000000001</v>
      </c>
    </row>
    <row r="14" spans="1:74" ht="11.1" customHeight="1" x14ac:dyDescent="0.2">
      <c r="A14" s="111" t="s">
        <v>1223</v>
      </c>
      <c r="B14" s="204" t="s">
        <v>251</v>
      </c>
      <c r="C14" s="756">
        <v>13.87419581</v>
      </c>
      <c r="D14" s="756">
        <v>11.493672930000001</v>
      </c>
      <c r="E14" s="756">
        <v>11.32165597</v>
      </c>
      <c r="F14" s="756">
        <v>9.7131655200000004</v>
      </c>
      <c r="G14" s="756">
        <v>9.5085122399999999</v>
      </c>
      <c r="H14" s="756">
        <v>11.16773583</v>
      </c>
      <c r="I14" s="756">
        <v>12.68454751</v>
      </c>
      <c r="J14" s="756">
        <v>14.182654210000001</v>
      </c>
      <c r="K14" s="756">
        <v>11.87162839</v>
      </c>
      <c r="L14" s="756">
        <v>10.94733252</v>
      </c>
      <c r="M14" s="756">
        <v>10.45727836</v>
      </c>
      <c r="N14" s="756">
        <v>13.8736797</v>
      </c>
      <c r="O14" s="756">
        <v>15.22912041</v>
      </c>
      <c r="P14" s="756">
        <v>11.90509984</v>
      </c>
      <c r="Q14" s="756">
        <v>12.011585350000001</v>
      </c>
      <c r="R14" s="756">
        <v>9.8213884900000004</v>
      </c>
      <c r="S14" s="756">
        <v>10.5259935</v>
      </c>
      <c r="T14" s="756">
        <v>11.57568019</v>
      </c>
      <c r="U14" s="756">
        <v>14.08507753</v>
      </c>
      <c r="V14" s="756">
        <v>14.49458014</v>
      </c>
      <c r="W14" s="756">
        <v>12.73173431</v>
      </c>
      <c r="X14" s="756">
        <v>10.520638780000001</v>
      </c>
      <c r="Y14" s="756">
        <v>11.314010619999999</v>
      </c>
      <c r="Z14" s="756">
        <v>13.25742687</v>
      </c>
      <c r="AA14" s="756">
        <v>13.49420215</v>
      </c>
      <c r="AB14" s="756">
        <v>11.28343948</v>
      </c>
      <c r="AC14" s="756">
        <v>12.977829849999999</v>
      </c>
      <c r="AD14" s="756">
        <v>9.8970306699999995</v>
      </c>
      <c r="AE14" s="756">
        <v>10.280284440000001</v>
      </c>
      <c r="AF14" s="756">
        <v>10.402222800000001</v>
      </c>
      <c r="AG14" s="756">
        <v>13.74502964</v>
      </c>
      <c r="AH14" s="756">
        <v>16.236672519999999</v>
      </c>
      <c r="AI14" s="756">
        <v>10.343938189999999</v>
      </c>
      <c r="AJ14" s="756">
        <v>11.088002790000001</v>
      </c>
      <c r="AK14" s="756">
        <v>10.639510639999999</v>
      </c>
      <c r="AL14" s="756">
        <v>12.9813828</v>
      </c>
      <c r="AM14" s="756">
        <v>14.38521476</v>
      </c>
      <c r="AN14" s="756">
        <v>12.169369530000001</v>
      </c>
      <c r="AO14" s="756">
        <v>12.44750121</v>
      </c>
      <c r="AP14" s="756">
        <v>9.3693230799999991</v>
      </c>
      <c r="AQ14" s="756">
        <v>10.21892304</v>
      </c>
      <c r="AR14" s="756">
        <v>10.0133045</v>
      </c>
      <c r="AS14" s="756">
        <v>12.790807279999999</v>
      </c>
      <c r="AT14" s="756">
        <v>14.00118453</v>
      </c>
      <c r="AU14" s="756">
        <v>11.917175780000001</v>
      </c>
      <c r="AV14" s="756">
        <v>11.5170461</v>
      </c>
      <c r="AW14" s="756">
        <v>10.43665738</v>
      </c>
      <c r="AX14" s="756">
        <v>13.05574</v>
      </c>
      <c r="AY14" s="756">
        <v>14.413360000000001</v>
      </c>
      <c r="AZ14" s="757">
        <v>11.95656</v>
      </c>
      <c r="BA14" s="757">
        <v>11.972200000000001</v>
      </c>
      <c r="BB14" s="757">
        <v>9.3939029999999999</v>
      </c>
      <c r="BC14" s="757">
        <v>10.23873</v>
      </c>
      <c r="BD14" s="757">
        <v>10.020619999999999</v>
      </c>
      <c r="BE14" s="757">
        <v>13.02464</v>
      </c>
      <c r="BF14" s="757">
        <v>14.083970000000001</v>
      </c>
      <c r="BG14" s="757">
        <v>11.79509</v>
      </c>
      <c r="BH14" s="757">
        <v>11.41892</v>
      </c>
      <c r="BI14" s="757">
        <v>10.502560000000001</v>
      </c>
      <c r="BJ14" s="757">
        <v>13.35744</v>
      </c>
      <c r="BK14" s="757">
        <v>14.74606</v>
      </c>
      <c r="BL14" s="757">
        <v>11.654120000000001</v>
      </c>
      <c r="BM14" s="757">
        <v>11.99058</v>
      </c>
      <c r="BN14" s="757">
        <v>9.4055940000000007</v>
      </c>
      <c r="BO14" s="757">
        <v>10.288259999999999</v>
      </c>
      <c r="BP14" s="757">
        <v>10.053879999999999</v>
      </c>
      <c r="BQ14" s="757">
        <v>13.065160000000001</v>
      </c>
      <c r="BR14" s="757">
        <v>14.126799999999999</v>
      </c>
      <c r="BS14" s="757">
        <v>11.83126</v>
      </c>
      <c r="BT14" s="757">
        <v>11.488709999999999</v>
      </c>
      <c r="BU14" s="757">
        <v>10.53819</v>
      </c>
      <c r="BV14" s="757">
        <v>13.404339999999999</v>
      </c>
    </row>
    <row r="15" spans="1:74" ht="11.1" customHeight="1" x14ac:dyDescent="0.2">
      <c r="A15" s="111" t="s">
        <v>1224</v>
      </c>
      <c r="B15" s="204" t="s">
        <v>252</v>
      </c>
      <c r="C15" s="756">
        <v>0.43683379999999999</v>
      </c>
      <c r="D15" s="756">
        <v>0.37457047999999998</v>
      </c>
      <c r="E15" s="756">
        <v>0.36794882000000001</v>
      </c>
      <c r="F15" s="756">
        <v>0.35612825999999997</v>
      </c>
      <c r="G15" s="756">
        <v>0.34918652999999999</v>
      </c>
      <c r="H15" s="756">
        <v>0.35203292000000003</v>
      </c>
      <c r="I15" s="756">
        <v>0.37208806999999999</v>
      </c>
      <c r="J15" s="756">
        <v>0.39518822999999997</v>
      </c>
      <c r="K15" s="756">
        <v>0.37241171000000001</v>
      </c>
      <c r="L15" s="756">
        <v>0.39373893999999998</v>
      </c>
      <c r="M15" s="756">
        <v>0.39106742999999999</v>
      </c>
      <c r="N15" s="756">
        <v>0.45692384000000003</v>
      </c>
      <c r="O15" s="756">
        <v>0.45665041000000001</v>
      </c>
      <c r="P15" s="756">
        <v>0.38000694000000002</v>
      </c>
      <c r="Q15" s="756">
        <v>0.41157021999999999</v>
      </c>
      <c r="R15" s="756">
        <v>0.36351276999999999</v>
      </c>
      <c r="S15" s="756">
        <v>0.36048036999999999</v>
      </c>
      <c r="T15" s="756">
        <v>0.35237810000000003</v>
      </c>
      <c r="U15" s="756">
        <v>0.38087360999999997</v>
      </c>
      <c r="V15" s="756">
        <v>0.38801131</v>
      </c>
      <c r="W15" s="756">
        <v>0.37400505000000001</v>
      </c>
      <c r="X15" s="756">
        <v>0.39228196999999998</v>
      </c>
      <c r="Y15" s="756">
        <v>0.40339117000000002</v>
      </c>
      <c r="Z15" s="756">
        <v>0.42686613000000001</v>
      </c>
      <c r="AA15" s="756">
        <v>0.43748281999999999</v>
      </c>
      <c r="AB15" s="756">
        <v>0.38829643000000003</v>
      </c>
      <c r="AC15" s="756">
        <v>0.40558284999999999</v>
      </c>
      <c r="AD15" s="756">
        <v>0.37452195999999999</v>
      </c>
      <c r="AE15" s="756">
        <v>0.35831512999999998</v>
      </c>
      <c r="AF15" s="756">
        <v>0.35379435999999997</v>
      </c>
      <c r="AG15" s="756">
        <v>0.37979830999999997</v>
      </c>
      <c r="AH15" s="756">
        <v>0.39269463999999998</v>
      </c>
      <c r="AI15" s="756">
        <v>0.38372412</v>
      </c>
      <c r="AJ15" s="756">
        <v>0.39561489</v>
      </c>
      <c r="AK15" s="756">
        <v>0.39999825</v>
      </c>
      <c r="AL15" s="756">
        <v>0.41578027000000001</v>
      </c>
      <c r="AM15" s="756">
        <v>0.44545783</v>
      </c>
      <c r="AN15" s="756">
        <v>0.36159221000000002</v>
      </c>
      <c r="AO15" s="756">
        <v>0.37410205000000002</v>
      </c>
      <c r="AP15" s="756">
        <v>0.34447233999999999</v>
      </c>
      <c r="AQ15" s="756">
        <v>0.35974430000000002</v>
      </c>
      <c r="AR15" s="756">
        <v>0.36605879000000002</v>
      </c>
      <c r="AS15" s="756">
        <v>0.40337719</v>
      </c>
      <c r="AT15" s="756">
        <v>0.40513444999999998</v>
      </c>
      <c r="AU15" s="756">
        <v>0.39310949000000001</v>
      </c>
      <c r="AV15" s="756">
        <v>0.40934512000000001</v>
      </c>
      <c r="AW15" s="756">
        <v>0.40429869000000002</v>
      </c>
      <c r="AX15" s="756">
        <v>0.41437109999999999</v>
      </c>
      <c r="AY15" s="756">
        <v>0.44231140000000002</v>
      </c>
      <c r="AZ15" s="757">
        <v>0.37171520000000002</v>
      </c>
      <c r="BA15" s="757">
        <v>0.37145679999999998</v>
      </c>
      <c r="BB15" s="757">
        <v>0.34196910000000003</v>
      </c>
      <c r="BC15" s="757">
        <v>0.35717100000000002</v>
      </c>
      <c r="BD15" s="757">
        <v>0.36332140000000002</v>
      </c>
      <c r="BE15" s="757">
        <v>0.4003584</v>
      </c>
      <c r="BF15" s="757">
        <v>0.40215980000000001</v>
      </c>
      <c r="BG15" s="757">
        <v>0.38978220000000002</v>
      </c>
      <c r="BH15" s="757">
        <v>0.40582679999999999</v>
      </c>
      <c r="BI15" s="757">
        <v>0.40085110000000002</v>
      </c>
      <c r="BJ15" s="757">
        <v>0.40788029999999997</v>
      </c>
      <c r="BK15" s="757">
        <v>0.43910189999999999</v>
      </c>
      <c r="BL15" s="757">
        <v>0.35630079999999997</v>
      </c>
      <c r="BM15" s="757">
        <v>0.36863590000000002</v>
      </c>
      <c r="BN15" s="757">
        <v>0.33925949999999999</v>
      </c>
      <c r="BO15" s="757">
        <v>0.35420489999999999</v>
      </c>
      <c r="BP15" s="757">
        <v>0.36022159999999998</v>
      </c>
      <c r="BQ15" s="757">
        <v>0.39691219999999999</v>
      </c>
      <c r="BR15" s="757">
        <v>0.3987174</v>
      </c>
      <c r="BS15" s="757">
        <v>0.38650869999999998</v>
      </c>
      <c r="BT15" s="757">
        <v>0.40249580000000001</v>
      </c>
      <c r="BU15" s="757">
        <v>0.39760780000000001</v>
      </c>
      <c r="BV15" s="757">
        <v>0.40461659999999999</v>
      </c>
    </row>
    <row r="16" spans="1:74" ht="11.1" customHeight="1" x14ac:dyDescent="0.2">
      <c r="A16" s="111" t="s">
        <v>1225</v>
      </c>
      <c r="B16" s="204" t="s">
        <v>455</v>
      </c>
      <c r="C16" s="756">
        <v>130.97184831999999</v>
      </c>
      <c r="D16" s="756">
        <v>115.95942503000001</v>
      </c>
      <c r="E16" s="756">
        <v>100.22657547</v>
      </c>
      <c r="F16" s="756">
        <v>88.244340370000003</v>
      </c>
      <c r="G16" s="756">
        <v>94.198029730000002</v>
      </c>
      <c r="H16" s="756">
        <v>125.21123946</v>
      </c>
      <c r="I16" s="756">
        <v>154.40932699000001</v>
      </c>
      <c r="J16" s="756">
        <v>156.44152359</v>
      </c>
      <c r="K16" s="756">
        <v>129.36293162000001</v>
      </c>
      <c r="L16" s="756">
        <v>101.50796584</v>
      </c>
      <c r="M16" s="756">
        <v>93.244091310000002</v>
      </c>
      <c r="N16" s="756">
        <v>121.28085552</v>
      </c>
      <c r="O16" s="756">
        <v>129.21249867</v>
      </c>
      <c r="P16" s="756">
        <v>100.96823572</v>
      </c>
      <c r="Q16" s="756">
        <v>103.09552026999999</v>
      </c>
      <c r="R16" s="756">
        <v>90.724503889999994</v>
      </c>
      <c r="S16" s="756">
        <v>98.281158820000002</v>
      </c>
      <c r="T16" s="756">
        <v>122.54316910999999</v>
      </c>
      <c r="U16" s="756">
        <v>149.90048182000001</v>
      </c>
      <c r="V16" s="756">
        <v>142.00716657000001</v>
      </c>
      <c r="W16" s="756">
        <v>118.77878235999999</v>
      </c>
      <c r="X16" s="756">
        <v>102.81104302999999</v>
      </c>
      <c r="Y16" s="756">
        <v>98.320565540000004</v>
      </c>
      <c r="Z16" s="756">
        <v>122.00461661</v>
      </c>
      <c r="AA16" s="756">
        <v>148.91777286000001</v>
      </c>
      <c r="AB16" s="756">
        <v>113.75161678000001</v>
      </c>
      <c r="AC16" s="756">
        <v>107.21875559999999</v>
      </c>
      <c r="AD16" s="756">
        <v>95.453887089999995</v>
      </c>
      <c r="AE16" s="756">
        <v>103.84822959</v>
      </c>
      <c r="AF16" s="756">
        <v>129.91314298</v>
      </c>
      <c r="AG16" s="756">
        <v>153.56632259</v>
      </c>
      <c r="AH16" s="756">
        <v>153.49675436999999</v>
      </c>
      <c r="AI16" s="756">
        <v>128.91001471999999</v>
      </c>
      <c r="AJ16" s="756">
        <v>107.04898319</v>
      </c>
      <c r="AK16" s="756">
        <v>103.79023092</v>
      </c>
      <c r="AL16" s="756">
        <v>123.18074656</v>
      </c>
      <c r="AM16" s="756">
        <v>133.00967983999999</v>
      </c>
      <c r="AN16" s="756">
        <v>116.24849073</v>
      </c>
      <c r="AO16" s="756">
        <v>112.13883002</v>
      </c>
      <c r="AP16" s="756">
        <v>89.862735119999996</v>
      </c>
      <c r="AQ16" s="756">
        <v>99.809209050000007</v>
      </c>
      <c r="AR16" s="756">
        <v>119.51787348000001</v>
      </c>
      <c r="AS16" s="756">
        <v>153.13917599000001</v>
      </c>
      <c r="AT16" s="756">
        <v>149.659537</v>
      </c>
      <c r="AU16" s="756">
        <v>131.03787918</v>
      </c>
      <c r="AV16" s="756">
        <v>107.57149232</v>
      </c>
      <c r="AW16" s="756">
        <v>102.06254063999999</v>
      </c>
      <c r="AX16" s="756">
        <v>122.4781</v>
      </c>
      <c r="AY16" s="756">
        <v>125.34180000000001</v>
      </c>
      <c r="AZ16" s="757">
        <v>116.9375</v>
      </c>
      <c r="BA16" s="757">
        <v>111.3693</v>
      </c>
      <c r="BB16" s="757">
        <v>90.230609999999999</v>
      </c>
      <c r="BC16" s="757">
        <v>100.3365</v>
      </c>
      <c r="BD16" s="757">
        <v>122.1889</v>
      </c>
      <c r="BE16" s="757">
        <v>151.95609999999999</v>
      </c>
      <c r="BF16" s="757">
        <v>149.066</v>
      </c>
      <c r="BG16" s="757">
        <v>121.9892</v>
      </c>
      <c r="BH16" s="757">
        <v>103.10939999999999</v>
      </c>
      <c r="BI16" s="757">
        <v>98.27516</v>
      </c>
      <c r="BJ16" s="757">
        <v>123.0076</v>
      </c>
      <c r="BK16" s="757">
        <v>140.59440000000001</v>
      </c>
      <c r="BL16" s="757">
        <v>118.4145</v>
      </c>
      <c r="BM16" s="757">
        <v>111.7882</v>
      </c>
      <c r="BN16" s="757">
        <v>90.656630000000007</v>
      </c>
      <c r="BO16" s="757">
        <v>100.8646</v>
      </c>
      <c r="BP16" s="757">
        <v>122.8633</v>
      </c>
      <c r="BQ16" s="757">
        <v>152.75149999999999</v>
      </c>
      <c r="BR16" s="757">
        <v>149.8407</v>
      </c>
      <c r="BS16" s="757">
        <v>122.6187</v>
      </c>
      <c r="BT16" s="757">
        <v>103.6652</v>
      </c>
      <c r="BU16" s="757">
        <v>98.737120000000004</v>
      </c>
      <c r="BV16" s="757">
        <v>123.6343</v>
      </c>
    </row>
    <row r="17" spans="1:74" ht="11.1" customHeight="1" x14ac:dyDescent="0.2">
      <c r="A17" s="111"/>
      <c r="B17" s="113" t="s">
        <v>10</v>
      </c>
      <c r="C17" s="758"/>
      <c r="D17" s="758"/>
      <c r="E17" s="758"/>
      <c r="F17" s="758"/>
      <c r="G17" s="758"/>
      <c r="H17" s="758"/>
      <c r="I17" s="758"/>
      <c r="J17" s="758"/>
      <c r="K17" s="758"/>
      <c r="L17" s="758"/>
      <c r="M17" s="758"/>
      <c r="N17" s="758"/>
      <c r="O17" s="758"/>
      <c r="P17" s="758"/>
      <c r="Q17" s="758"/>
      <c r="R17" s="758"/>
      <c r="S17" s="758"/>
      <c r="T17" s="758"/>
      <c r="U17" s="758"/>
      <c r="V17" s="758"/>
      <c r="W17" s="758"/>
      <c r="X17" s="758"/>
      <c r="Y17" s="758"/>
      <c r="Z17" s="758"/>
      <c r="AA17" s="758"/>
      <c r="AB17" s="758"/>
      <c r="AC17" s="758"/>
      <c r="AD17" s="758"/>
      <c r="AE17" s="758"/>
      <c r="AF17" s="758"/>
      <c r="AG17" s="758"/>
      <c r="AH17" s="758"/>
      <c r="AI17" s="758"/>
      <c r="AJ17" s="758"/>
      <c r="AK17" s="758"/>
      <c r="AL17" s="758"/>
      <c r="AM17" s="758"/>
      <c r="AN17" s="758"/>
      <c r="AO17" s="758"/>
      <c r="AP17" s="758"/>
      <c r="AQ17" s="758"/>
      <c r="AR17" s="758"/>
      <c r="AS17" s="758"/>
      <c r="AT17" s="758"/>
      <c r="AU17" s="758"/>
      <c r="AV17" s="758"/>
      <c r="AW17" s="758"/>
      <c r="AX17" s="758"/>
      <c r="AY17" s="758"/>
      <c r="AZ17" s="759"/>
      <c r="BA17" s="759"/>
      <c r="BB17" s="759"/>
      <c r="BC17" s="759"/>
      <c r="BD17" s="759"/>
      <c r="BE17" s="759"/>
      <c r="BF17" s="759"/>
      <c r="BG17" s="759"/>
      <c r="BH17" s="759"/>
      <c r="BI17" s="759"/>
      <c r="BJ17" s="759"/>
      <c r="BK17" s="759"/>
      <c r="BL17" s="759"/>
      <c r="BM17" s="759"/>
      <c r="BN17" s="759"/>
      <c r="BO17" s="759"/>
      <c r="BP17" s="759"/>
      <c r="BQ17" s="759"/>
      <c r="BR17" s="759"/>
      <c r="BS17" s="759"/>
      <c r="BT17" s="759"/>
      <c r="BU17" s="759"/>
      <c r="BV17" s="759"/>
    </row>
    <row r="18" spans="1:74" ht="11.1" customHeight="1" x14ac:dyDescent="0.2">
      <c r="A18" s="111" t="s">
        <v>1226</v>
      </c>
      <c r="B18" s="204" t="s">
        <v>447</v>
      </c>
      <c r="C18" s="756">
        <v>4.48440818</v>
      </c>
      <c r="D18" s="756">
        <v>4.1640468100000003</v>
      </c>
      <c r="E18" s="756">
        <v>4.3185427599999997</v>
      </c>
      <c r="F18" s="756">
        <v>4.0211173000000002</v>
      </c>
      <c r="G18" s="756">
        <v>3.9942684800000001</v>
      </c>
      <c r="H18" s="756">
        <v>4.51732449</v>
      </c>
      <c r="I18" s="756">
        <v>4.8591641000000001</v>
      </c>
      <c r="J18" s="756">
        <v>5.1853335200000004</v>
      </c>
      <c r="K18" s="756">
        <v>4.7391983</v>
      </c>
      <c r="L18" s="756">
        <v>4.2424278500000003</v>
      </c>
      <c r="M18" s="756">
        <v>3.9732295899999999</v>
      </c>
      <c r="N18" s="756">
        <v>4.2540536199999996</v>
      </c>
      <c r="O18" s="756">
        <v>4.45448617</v>
      </c>
      <c r="P18" s="756">
        <v>3.9789195199999998</v>
      </c>
      <c r="Q18" s="756">
        <v>4.3504091300000001</v>
      </c>
      <c r="R18" s="756">
        <v>4.0094317799999999</v>
      </c>
      <c r="S18" s="756">
        <v>4.0314104400000002</v>
      </c>
      <c r="T18" s="756">
        <v>4.4960148499999999</v>
      </c>
      <c r="U18" s="756">
        <v>4.8720966600000004</v>
      </c>
      <c r="V18" s="756">
        <v>4.8583600599999999</v>
      </c>
      <c r="W18" s="756">
        <v>4.4579439699999996</v>
      </c>
      <c r="X18" s="756">
        <v>4.18241218</v>
      </c>
      <c r="Y18" s="756">
        <v>4.1260437000000003</v>
      </c>
      <c r="Z18" s="756">
        <v>4.3722325800000004</v>
      </c>
      <c r="AA18" s="756">
        <v>4.6818258500000001</v>
      </c>
      <c r="AB18" s="756">
        <v>4.1415562899999996</v>
      </c>
      <c r="AC18" s="756">
        <v>4.0459120100000003</v>
      </c>
      <c r="AD18" s="756">
        <v>3.9851409900000001</v>
      </c>
      <c r="AE18" s="756">
        <v>4.1240967199999998</v>
      </c>
      <c r="AF18" s="756">
        <v>4.4333009099999998</v>
      </c>
      <c r="AG18" s="756">
        <v>5.0223529899999999</v>
      </c>
      <c r="AH18" s="756">
        <v>5.2777183000000001</v>
      </c>
      <c r="AI18" s="756">
        <v>4.5359160999999997</v>
      </c>
      <c r="AJ18" s="756">
        <v>4.3297677400000003</v>
      </c>
      <c r="AK18" s="756">
        <v>4.0992406499999996</v>
      </c>
      <c r="AL18" s="756">
        <v>4.2476225400000001</v>
      </c>
      <c r="AM18" s="756">
        <v>4.55824958</v>
      </c>
      <c r="AN18" s="756">
        <v>4.0322489399999997</v>
      </c>
      <c r="AO18" s="756">
        <v>4.1618982500000001</v>
      </c>
      <c r="AP18" s="756">
        <v>3.9156175800000002</v>
      </c>
      <c r="AQ18" s="756">
        <v>3.9603199199999999</v>
      </c>
      <c r="AR18" s="756">
        <v>4.18292032</v>
      </c>
      <c r="AS18" s="756">
        <v>4.9873677299999999</v>
      </c>
      <c r="AT18" s="756">
        <v>4.7696163900000004</v>
      </c>
      <c r="AU18" s="756">
        <v>4.1785121900000002</v>
      </c>
      <c r="AV18" s="756">
        <v>4.0913494899999998</v>
      </c>
      <c r="AW18" s="756">
        <v>4.0396581200000004</v>
      </c>
      <c r="AX18" s="756">
        <v>4.2473320000000001</v>
      </c>
      <c r="AY18" s="756">
        <v>4.4922300000000002</v>
      </c>
      <c r="AZ18" s="757">
        <v>4.0971700000000002</v>
      </c>
      <c r="BA18" s="757">
        <v>4.1157979999999998</v>
      </c>
      <c r="BB18" s="757">
        <v>3.868255</v>
      </c>
      <c r="BC18" s="757">
        <v>3.9221569999999999</v>
      </c>
      <c r="BD18" s="757">
        <v>4.1571290000000003</v>
      </c>
      <c r="BE18" s="757">
        <v>4.7132339999999999</v>
      </c>
      <c r="BF18" s="757">
        <v>4.7692639999999997</v>
      </c>
      <c r="BG18" s="757">
        <v>4.1180079999999997</v>
      </c>
      <c r="BH18" s="757">
        <v>4.0117250000000002</v>
      </c>
      <c r="BI18" s="757">
        <v>3.9190480000000001</v>
      </c>
      <c r="BJ18" s="757">
        <v>4.0596100000000002</v>
      </c>
      <c r="BK18" s="757">
        <v>4.3420820000000004</v>
      </c>
      <c r="BL18" s="757">
        <v>3.8626149999999999</v>
      </c>
      <c r="BM18" s="757">
        <v>3.973538</v>
      </c>
      <c r="BN18" s="757">
        <v>3.7414230000000002</v>
      </c>
      <c r="BO18" s="757">
        <v>3.791258</v>
      </c>
      <c r="BP18" s="757">
        <v>4.0113940000000001</v>
      </c>
      <c r="BQ18" s="757">
        <v>4.5252860000000004</v>
      </c>
      <c r="BR18" s="757">
        <v>4.5675619999999997</v>
      </c>
      <c r="BS18" s="757">
        <v>3.9365389999999998</v>
      </c>
      <c r="BT18" s="757">
        <v>3.8336969999999999</v>
      </c>
      <c r="BU18" s="757">
        <v>3.740748</v>
      </c>
      <c r="BV18" s="757">
        <v>3.87053</v>
      </c>
    </row>
    <row r="19" spans="1:74" ht="11.1" customHeight="1" x14ac:dyDescent="0.2">
      <c r="A19" s="111" t="s">
        <v>1227</v>
      </c>
      <c r="B19" s="187" t="s">
        <v>480</v>
      </c>
      <c r="C19" s="756">
        <v>13.153533299999999</v>
      </c>
      <c r="D19" s="756">
        <v>12.77891355</v>
      </c>
      <c r="E19" s="756">
        <v>12.65091464</v>
      </c>
      <c r="F19" s="756">
        <v>11.69834758</v>
      </c>
      <c r="G19" s="756">
        <v>12.25967833</v>
      </c>
      <c r="H19" s="756">
        <v>13.39425228</v>
      </c>
      <c r="I19" s="756">
        <v>14.981003490000001</v>
      </c>
      <c r="J19" s="756">
        <v>15.58877785</v>
      </c>
      <c r="K19" s="756">
        <v>14.49354583</v>
      </c>
      <c r="L19" s="756">
        <v>12.746732010000001</v>
      </c>
      <c r="M19" s="756">
        <v>12.122488069999999</v>
      </c>
      <c r="N19" s="756">
        <v>12.846620079999999</v>
      </c>
      <c r="O19" s="756">
        <v>13.27708779</v>
      </c>
      <c r="P19" s="756">
        <v>12.52613648</v>
      </c>
      <c r="Q19" s="756">
        <v>12.422003950000001</v>
      </c>
      <c r="R19" s="756">
        <v>11.78298066</v>
      </c>
      <c r="S19" s="756">
        <v>11.94925877</v>
      </c>
      <c r="T19" s="756">
        <v>13.206394960000001</v>
      </c>
      <c r="U19" s="756">
        <v>14.77575994</v>
      </c>
      <c r="V19" s="756">
        <v>14.41398152</v>
      </c>
      <c r="W19" s="756">
        <v>13.530485090000001</v>
      </c>
      <c r="X19" s="756">
        <v>12.837347279999999</v>
      </c>
      <c r="Y19" s="756">
        <v>12.217557879999999</v>
      </c>
      <c r="Z19" s="756">
        <v>12.9884597</v>
      </c>
      <c r="AA19" s="756">
        <v>13.726166449999999</v>
      </c>
      <c r="AB19" s="756">
        <v>12.61435279</v>
      </c>
      <c r="AC19" s="756">
        <v>12.63923424</v>
      </c>
      <c r="AD19" s="756">
        <v>12.0054322</v>
      </c>
      <c r="AE19" s="756">
        <v>12.31498348</v>
      </c>
      <c r="AF19" s="756">
        <v>13.30575035</v>
      </c>
      <c r="AG19" s="756">
        <v>14.85642957</v>
      </c>
      <c r="AH19" s="756">
        <v>15.251711630000001</v>
      </c>
      <c r="AI19" s="756">
        <v>14.183321340000001</v>
      </c>
      <c r="AJ19" s="756">
        <v>13.00349634</v>
      </c>
      <c r="AK19" s="756">
        <v>12.04164581</v>
      </c>
      <c r="AL19" s="756">
        <v>12.831523839999999</v>
      </c>
      <c r="AM19" s="756">
        <v>13.345569559999999</v>
      </c>
      <c r="AN19" s="756">
        <v>12.62039985</v>
      </c>
      <c r="AO19" s="756">
        <v>12.637163770000001</v>
      </c>
      <c r="AP19" s="756">
        <v>11.524758240000001</v>
      </c>
      <c r="AQ19" s="756">
        <v>12.12720345</v>
      </c>
      <c r="AR19" s="756">
        <v>12.606425659999999</v>
      </c>
      <c r="AS19" s="756">
        <v>14.33653939</v>
      </c>
      <c r="AT19" s="756">
        <v>14.369755380000001</v>
      </c>
      <c r="AU19" s="756">
        <v>13.160898980000001</v>
      </c>
      <c r="AV19" s="756">
        <v>12.066839890000001</v>
      </c>
      <c r="AW19" s="756">
        <v>11.46262533</v>
      </c>
      <c r="AX19" s="756">
        <v>12.6251</v>
      </c>
      <c r="AY19" s="756">
        <v>13.11004</v>
      </c>
      <c r="AZ19" s="757">
        <v>12.845420000000001</v>
      </c>
      <c r="BA19" s="757">
        <v>12.476900000000001</v>
      </c>
      <c r="BB19" s="757">
        <v>11.38988</v>
      </c>
      <c r="BC19" s="757">
        <v>11.983639999999999</v>
      </c>
      <c r="BD19" s="757">
        <v>12.55477</v>
      </c>
      <c r="BE19" s="757">
        <v>13.754910000000001</v>
      </c>
      <c r="BF19" s="757">
        <v>14.126530000000001</v>
      </c>
      <c r="BG19" s="757">
        <v>12.874309999999999</v>
      </c>
      <c r="BH19" s="757">
        <v>11.928739999999999</v>
      </c>
      <c r="BI19" s="757">
        <v>11.34516</v>
      </c>
      <c r="BJ19" s="757">
        <v>12.49381</v>
      </c>
      <c r="BK19" s="757">
        <v>13.299899999999999</v>
      </c>
      <c r="BL19" s="757">
        <v>12.44932</v>
      </c>
      <c r="BM19" s="757">
        <v>12.423719999999999</v>
      </c>
      <c r="BN19" s="757">
        <v>11.346489999999999</v>
      </c>
      <c r="BO19" s="757">
        <v>11.946820000000001</v>
      </c>
      <c r="BP19" s="757">
        <v>12.51718</v>
      </c>
      <c r="BQ19" s="757">
        <v>13.714740000000001</v>
      </c>
      <c r="BR19" s="757">
        <v>14.08741</v>
      </c>
      <c r="BS19" s="757">
        <v>12.84206</v>
      </c>
      <c r="BT19" s="757">
        <v>11.89204</v>
      </c>
      <c r="BU19" s="757">
        <v>11.30505</v>
      </c>
      <c r="BV19" s="757">
        <v>12.43435</v>
      </c>
    </row>
    <row r="20" spans="1:74" ht="11.1" customHeight="1" x14ac:dyDescent="0.2">
      <c r="A20" s="111" t="s">
        <v>1228</v>
      </c>
      <c r="B20" s="204" t="s">
        <v>448</v>
      </c>
      <c r="C20" s="756">
        <v>15.49716888</v>
      </c>
      <c r="D20" s="756">
        <v>14.363334119999999</v>
      </c>
      <c r="E20" s="756">
        <v>14.530988819999999</v>
      </c>
      <c r="F20" s="756">
        <v>13.862915579999999</v>
      </c>
      <c r="G20" s="756">
        <v>14.706125549999999</v>
      </c>
      <c r="H20" s="756">
        <v>16.267982320000002</v>
      </c>
      <c r="I20" s="756">
        <v>17.47968414</v>
      </c>
      <c r="J20" s="756">
        <v>18.38961939</v>
      </c>
      <c r="K20" s="756">
        <v>16.237704560000001</v>
      </c>
      <c r="L20" s="756">
        <v>15.03578652</v>
      </c>
      <c r="M20" s="756">
        <v>14.016287930000001</v>
      </c>
      <c r="N20" s="756">
        <v>15.363498160000001</v>
      </c>
      <c r="O20" s="756">
        <v>15.361471420000001</v>
      </c>
      <c r="P20" s="756">
        <v>13.684257150000001</v>
      </c>
      <c r="Q20" s="756">
        <v>14.907016410000001</v>
      </c>
      <c r="R20" s="756">
        <v>13.505247949999999</v>
      </c>
      <c r="S20" s="756">
        <v>14.67334965</v>
      </c>
      <c r="T20" s="756">
        <v>16.036270290000001</v>
      </c>
      <c r="U20" s="756">
        <v>17.188845799999999</v>
      </c>
      <c r="V20" s="756">
        <v>16.527026670000001</v>
      </c>
      <c r="W20" s="756">
        <v>15.62557473</v>
      </c>
      <c r="X20" s="756">
        <v>15.00736311</v>
      </c>
      <c r="Y20" s="756">
        <v>14.21784729</v>
      </c>
      <c r="Z20" s="756">
        <v>15.03545254</v>
      </c>
      <c r="AA20" s="756">
        <v>15.91177255</v>
      </c>
      <c r="AB20" s="756">
        <v>13.98489936</v>
      </c>
      <c r="AC20" s="756">
        <v>14.73044123</v>
      </c>
      <c r="AD20" s="756">
        <v>13.80083155</v>
      </c>
      <c r="AE20" s="756">
        <v>15.504315979999999</v>
      </c>
      <c r="AF20" s="756">
        <v>16.143065969999999</v>
      </c>
      <c r="AG20" s="756">
        <v>17.37400804</v>
      </c>
      <c r="AH20" s="756">
        <v>17.758289009999999</v>
      </c>
      <c r="AI20" s="756">
        <v>15.784618800000001</v>
      </c>
      <c r="AJ20" s="756">
        <v>15.28909165</v>
      </c>
      <c r="AK20" s="756">
        <v>14.11658617</v>
      </c>
      <c r="AL20" s="756">
        <v>14.88284677</v>
      </c>
      <c r="AM20" s="756">
        <v>15.526601339999999</v>
      </c>
      <c r="AN20" s="756">
        <v>14.0236275</v>
      </c>
      <c r="AO20" s="756">
        <v>15.00243393</v>
      </c>
      <c r="AP20" s="756">
        <v>13.55861502</v>
      </c>
      <c r="AQ20" s="756">
        <v>14.44599103</v>
      </c>
      <c r="AR20" s="756">
        <v>15.05909952</v>
      </c>
      <c r="AS20" s="756">
        <v>17.783167710000001</v>
      </c>
      <c r="AT20" s="756">
        <v>16.975936140000002</v>
      </c>
      <c r="AU20" s="756">
        <v>15.68061456</v>
      </c>
      <c r="AV20" s="756">
        <v>14.743669349999999</v>
      </c>
      <c r="AW20" s="756">
        <v>14.144064439999999</v>
      </c>
      <c r="AX20" s="756">
        <v>14.85117</v>
      </c>
      <c r="AY20" s="756">
        <v>15.08836</v>
      </c>
      <c r="AZ20" s="757">
        <v>14.43552</v>
      </c>
      <c r="BA20" s="757">
        <v>14.8437</v>
      </c>
      <c r="BB20" s="757">
        <v>13.5611</v>
      </c>
      <c r="BC20" s="757">
        <v>14.489229999999999</v>
      </c>
      <c r="BD20" s="757">
        <v>15.325469999999999</v>
      </c>
      <c r="BE20" s="757">
        <v>17.116620000000001</v>
      </c>
      <c r="BF20" s="757">
        <v>17.111429999999999</v>
      </c>
      <c r="BG20" s="757">
        <v>15.19172</v>
      </c>
      <c r="BH20" s="757">
        <v>14.6937</v>
      </c>
      <c r="BI20" s="757">
        <v>13.87297</v>
      </c>
      <c r="BJ20" s="757">
        <v>14.90185</v>
      </c>
      <c r="BK20" s="757">
        <v>15.98954</v>
      </c>
      <c r="BL20" s="757">
        <v>13.954599999999999</v>
      </c>
      <c r="BM20" s="757">
        <v>14.84247</v>
      </c>
      <c r="BN20" s="757">
        <v>13.56832</v>
      </c>
      <c r="BO20" s="757">
        <v>14.49648</v>
      </c>
      <c r="BP20" s="757">
        <v>15.33029</v>
      </c>
      <c r="BQ20" s="757">
        <v>17.112210000000001</v>
      </c>
      <c r="BR20" s="757">
        <v>17.102609999999999</v>
      </c>
      <c r="BS20" s="757">
        <v>15.18078</v>
      </c>
      <c r="BT20" s="757">
        <v>14.68272</v>
      </c>
      <c r="BU20" s="757">
        <v>13.86082</v>
      </c>
      <c r="BV20" s="757">
        <v>14.8879</v>
      </c>
    </row>
    <row r="21" spans="1:74" ht="11.1" customHeight="1" x14ac:dyDescent="0.2">
      <c r="A21" s="111" t="s">
        <v>1229</v>
      </c>
      <c r="B21" s="204" t="s">
        <v>449</v>
      </c>
      <c r="C21" s="756">
        <v>8.6505685499999991</v>
      </c>
      <c r="D21" s="756">
        <v>8.0731808199999993</v>
      </c>
      <c r="E21" s="756">
        <v>7.9652737399999998</v>
      </c>
      <c r="F21" s="756">
        <v>7.5731131500000002</v>
      </c>
      <c r="G21" s="756">
        <v>8.0521036299999995</v>
      </c>
      <c r="H21" s="756">
        <v>9.0914722399999999</v>
      </c>
      <c r="I21" s="756">
        <v>9.67766868</v>
      </c>
      <c r="J21" s="756">
        <v>9.9053411100000002</v>
      </c>
      <c r="K21" s="756">
        <v>8.8280982300000002</v>
      </c>
      <c r="L21" s="756">
        <v>8.3367423299999999</v>
      </c>
      <c r="M21" s="756">
        <v>7.8943259399999999</v>
      </c>
      <c r="N21" s="756">
        <v>8.7120926099999991</v>
      </c>
      <c r="O21" s="756">
        <v>8.6806795300000008</v>
      </c>
      <c r="P21" s="756">
        <v>7.6738547400000003</v>
      </c>
      <c r="Q21" s="756">
        <v>8.1505870100000006</v>
      </c>
      <c r="R21" s="756">
        <v>7.6729063799999997</v>
      </c>
      <c r="S21" s="756">
        <v>8.0575608899999995</v>
      </c>
      <c r="T21" s="756">
        <v>8.8786938000000006</v>
      </c>
      <c r="U21" s="756">
        <v>9.8510478399999997</v>
      </c>
      <c r="V21" s="756">
        <v>9.2655830399999992</v>
      </c>
      <c r="W21" s="756">
        <v>8.7765098399999992</v>
      </c>
      <c r="X21" s="756">
        <v>8.2331363700000004</v>
      </c>
      <c r="Y21" s="756">
        <v>7.98365291</v>
      </c>
      <c r="Z21" s="756">
        <v>8.6469516899999999</v>
      </c>
      <c r="AA21" s="756">
        <v>8.9194234300000002</v>
      </c>
      <c r="AB21" s="756">
        <v>8.1609447700000004</v>
      </c>
      <c r="AC21" s="756">
        <v>8.3255076300000006</v>
      </c>
      <c r="AD21" s="756">
        <v>7.8878476300000004</v>
      </c>
      <c r="AE21" s="756">
        <v>8.6487505700000007</v>
      </c>
      <c r="AF21" s="756">
        <v>9.1952822800000007</v>
      </c>
      <c r="AG21" s="756">
        <v>9.7638755699999997</v>
      </c>
      <c r="AH21" s="756">
        <v>9.8568476399999998</v>
      </c>
      <c r="AI21" s="756">
        <v>8.7106751899999999</v>
      </c>
      <c r="AJ21" s="756">
        <v>8.3051245599999994</v>
      </c>
      <c r="AK21" s="756">
        <v>8.1884793899999995</v>
      </c>
      <c r="AL21" s="756">
        <v>8.49735935</v>
      </c>
      <c r="AM21" s="756">
        <v>8.8270649700000003</v>
      </c>
      <c r="AN21" s="756">
        <v>8.2769476199999996</v>
      </c>
      <c r="AO21" s="756">
        <v>8.4987222100000004</v>
      </c>
      <c r="AP21" s="756">
        <v>7.5948014700000002</v>
      </c>
      <c r="AQ21" s="756">
        <v>8.0646206399999993</v>
      </c>
      <c r="AR21" s="756">
        <v>8.5144826800000004</v>
      </c>
      <c r="AS21" s="756">
        <v>9.5874995700000003</v>
      </c>
      <c r="AT21" s="756">
        <v>9.4335123200000002</v>
      </c>
      <c r="AU21" s="756">
        <v>8.8916094799999996</v>
      </c>
      <c r="AV21" s="756">
        <v>8.3146219800000001</v>
      </c>
      <c r="AW21" s="756">
        <v>8.0183639699999993</v>
      </c>
      <c r="AX21" s="756">
        <v>8.4899629999999995</v>
      </c>
      <c r="AY21" s="756">
        <v>8.7530429999999999</v>
      </c>
      <c r="AZ21" s="757">
        <v>8.5013079999999999</v>
      </c>
      <c r="BA21" s="757">
        <v>8.4805510000000002</v>
      </c>
      <c r="BB21" s="757">
        <v>7.6773509999999998</v>
      </c>
      <c r="BC21" s="757">
        <v>8.1844359999999998</v>
      </c>
      <c r="BD21" s="757">
        <v>8.6509149999999995</v>
      </c>
      <c r="BE21" s="757">
        <v>9.5725789999999993</v>
      </c>
      <c r="BF21" s="757">
        <v>9.6957170000000001</v>
      </c>
      <c r="BG21" s="757">
        <v>8.5506100000000007</v>
      </c>
      <c r="BH21" s="757">
        <v>8.2946639999999991</v>
      </c>
      <c r="BI21" s="757">
        <v>7.9514760000000004</v>
      </c>
      <c r="BJ21" s="757">
        <v>8.6941410000000001</v>
      </c>
      <c r="BK21" s="757">
        <v>8.9445979999999992</v>
      </c>
      <c r="BL21" s="757">
        <v>8.2263490000000008</v>
      </c>
      <c r="BM21" s="757">
        <v>8.5139379999999996</v>
      </c>
      <c r="BN21" s="757">
        <v>7.7159050000000002</v>
      </c>
      <c r="BO21" s="757">
        <v>8.2295390000000008</v>
      </c>
      <c r="BP21" s="757">
        <v>8.7014589999999998</v>
      </c>
      <c r="BQ21" s="757">
        <v>9.6286629999999995</v>
      </c>
      <c r="BR21" s="757">
        <v>9.7529920000000008</v>
      </c>
      <c r="BS21" s="757">
        <v>8.6006529999999994</v>
      </c>
      <c r="BT21" s="757">
        <v>8.3451459999999997</v>
      </c>
      <c r="BU21" s="757">
        <v>8.0004539999999995</v>
      </c>
      <c r="BV21" s="757">
        <v>8.7530450000000002</v>
      </c>
    </row>
    <row r="22" spans="1:74" ht="11.1" customHeight="1" x14ac:dyDescent="0.2">
      <c r="A22" s="111" t="s">
        <v>1230</v>
      </c>
      <c r="B22" s="204" t="s">
        <v>450</v>
      </c>
      <c r="C22" s="756">
        <v>25.366231240000001</v>
      </c>
      <c r="D22" s="756">
        <v>23.090076190000001</v>
      </c>
      <c r="E22" s="756">
        <v>23.82178064</v>
      </c>
      <c r="F22" s="756">
        <v>23.409458399999998</v>
      </c>
      <c r="G22" s="756">
        <v>25.564412699999998</v>
      </c>
      <c r="H22" s="756">
        <v>28.01751574</v>
      </c>
      <c r="I22" s="756">
        <v>30.84962487</v>
      </c>
      <c r="J22" s="756">
        <v>31.063875119999999</v>
      </c>
      <c r="K22" s="756">
        <v>28.282470440000001</v>
      </c>
      <c r="L22" s="756">
        <v>25.432640450000001</v>
      </c>
      <c r="M22" s="756">
        <v>23.874583269999999</v>
      </c>
      <c r="N22" s="756">
        <v>24.784715980000001</v>
      </c>
      <c r="O22" s="756">
        <v>24.06894325</v>
      </c>
      <c r="P22" s="756">
        <v>22.19923352</v>
      </c>
      <c r="Q22" s="756">
        <v>24.447172800000001</v>
      </c>
      <c r="R22" s="756">
        <v>23.914073330000001</v>
      </c>
      <c r="S22" s="756">
        <v>25.955357190000001</v>
      </c>
      <c r="T22" s="756">
        <v>27.781530870000001</v>
      </c>
      <c r="U22" s="756">
        <v>30.018586750000001</v>
      </c>
      <c r="V22" s="756">
        <v>29.822229570000001</v>
      </c>
      <c r="W22" s="756">
        <v>26.92881792</v>
      </c>
      <c r="X22" s="756">
        <v>25.74229455</v>
      </c>
      <c r="Y22" s="756">
        <v>24.148603489999999</v>
      </c>
      <c r="Z22" s="756">
        <v>24.72469577</v>
      </c>
      <c r="AA22" s="756">
        <v>25.817664969999999</v>
      </c>
      <c r="AB22" s="756">
        <v>22.585598130000001</v>
      </c>
      <c r="AC22" s="756">
        <v>24.736387570000002</v>
      </c>
      <c r="AD22" s="756">
        <v>23.326852590000001</v>
      </c>
      <c r="AE22" s="756">
        <v>26.737275610000001</v>
      </c>
      <c r="AF22" s="756">
        <v>28.577165740000002</v>
      </c>
      <c r="AG22" s="756">
        <v>30.02570914</v>
      </c>
      <c r="AH22" s="756">
        <v>30.470196869999999</v>
      </c>
      <c r="AI22" s="756">
        <v>29.457500270000001</v>
      </c>
      <c r="AJ22" s="756">
        <v>26.533281890000001</v>
      </c>
      <c r="AK22" s="756">
        <v>24.724470409999999</v>
      </c>
      <c r="AL22" s="756">
        <v>24.284805850000001</v>
      </c>
      <c r="AM22" s="756">
        <v>25.332720949999999</v>
      </c>
      <c r="AN22" s="756">
        <v>22.401504389999999</v>
      </c>
      <c r="AO22" s="756">
        <v>24.353374559999999</v>
      </c>
      <c r="AP22" s="756">
        <v>23.918550620000001</v>
      </c>
      <c r="AQ22" s="756">
        <v>27.44718675</v>
      </c>
      <c r="AR22" s="756">
        <v>27.997560369999999</v>
      </c>
      <c r="AS22" s="756">
        <v>30.641282870000001</v>
      </c>
      <c r="AT22" s="756">
        <v>30.651874129999999</v>
      </c>
      <c r="AU22" s="756">
        <v>28.90171909</v>
      </c>
      <c r="AV22" s="756">
        <v>26.88748485</v>
      </c>
      <c r="AW22" s="756">
        <v>24.175446390000001</v>
      </c>
      <c r="AX22" s="756">
        <v>24.217690000000001</v>
      </c>
      <c r="AY22" s="756">
        <v>24.765260000000001</v>
      </c>
      <c r="AZ22" s="757">
        <v>23.537140000000001</v>
      </c>
      <c r="BA22" s="757">
        <v>24.02515</v>
      </c>
      <c r="BB22" s="757">
        <v>24.050909999999998</v>
      </c>
      <c r="BC22" s="757">
        <v>26.468399999999999</v>
      </c>
      <c r="BD22" s="757">
        <v>27.867640000000002</v>
      </c>
      <c r="BE22" s="757">
        <v>30.353120000000001</v>
      </c>
      <c r="BF22" s="757">
        <v>30.506930000000001</v>
      </c>
      <c r="BG22" s="757">
        <v>27.597829999999998</v>
      </c>
      <c r="BH22" s="757">
        <v>26.122399999999999</v>
      </c>
      <c r="BI22" s="757">
        <v>23.52233</v>
      </c>
      <c r="BJ22" s="757">
        <v>23.99926</v>
      </c>
      <c r="BK22" s="757">
        <v>26.15361</v>
      </c>
      <c r="BL22" s="757">
        <v>22.577390000000001</v>
      </c>
      <c r="BM22" s="757">
        <v>24.04156</v>
      </c>
      <c r="BN22" s="757">
        <v>24.035540000000001</v>
      </c>
      <c r="BO22" s="757">
        <v>26.491209999999999</v>
      </c>
      <c r="BP22" s="757">
        <v>27.921240000000001</v>
      </c>
      <c r="BQ22" s="757">
        <v>30.401489999999999</v>
      </c>
      <c r="BR22" s="757">
        <v>30.552009999999999</v>
      </c>
      <c r="BS22" s="757">
        <v>27.637509999999999</v>
      </c>
      <c r="BT22" s="757">
        <v>26.157720000000001</v>
      </c>
      <c r="BU22" s="757">
        <v>23.549440000000001</v>
      </c>
      <c r="BV22" s="757">
        <v>24.0228</v>
      </c>
    </row>
    <row r="23" spans="1:74" ht="11.1" customHeight="1" x14ac:dyDescent="0.2">
      <c r="A23" s="111" t="s">
        <v>1231</v>
      </c>
      <c r="B23" s="204" t="s">
        <v>451</v>
      </c>
      <c r="C23" s="756">
        <v>7.4233682300000003</v>
      </c>
      <c r="D23" s="756">
        <v>7.1067316199999997</v>
      </c>
      <c r="E23" s="756">
        <v>6.9687842199999999</v>
      </c>
      <c r="F23" s="756">
        <v>6.8354544700000002</v>
      </c>
      <c r="G23" s="756">
        <v>7.3356406300000003</v>
      </c>
      <c r="H23" s="756">
        <v>8.3239501899999997</v>
      </c>
      <c r="I23" s="756">
        <v>9.1782911400000007</v>
      </c>
      <c r="J23" s="756">
        <v>9.4709352800000008</v>
      </c>
      <c r="K23" s="756">
        <v>8.9683525799999995</v>
      </c>
      <c r="L23" s="756">
        <v>7.8078592000000002</v>
      </c>
      <c r="M23" s="756">
        <v>7.0627528799999997</v>
      </c>
      <c r="N23" s="756">
        <v>7.0949165799999996</v>
      </c>
      <c r="O23" s="756">
        <v>7.19831822</v>
      </c>
      <c r="P23" s="756">
        <v>6.5652577900000004</v>
      </c>
      <c r="Q23" s="756">
        <v>6.8169340199999997</v>
      </c>
      <c r="R23" s="756">
        <v>6.89807915</v>
      </c>
      <c r="S23" s="756">
        <v>7.3935821199999996</v>
      </c>
      <c r="T23" s="756">
        <v>7.96767249</v>
      </c>
      <c r="U23" s="756">
        <v>8.8114229000000002</v>
      </c>
      <c r="V23" s="756">
        <v>8.8919083000000008</v>
      </c>
      <c r="W23" s="756">
        <v>8.0356953200000003</v>
      </c>
      <c r="X23" s="756">
        <v>7.58240465</v>
      </c>
      <c r="Y23" s="756">
        <v>6.8746595800000003</v>
      </c>
      <c r="Z23" s="756">
        <v>6.9837614800000001</v>
      </c>
      <c r="AA23" s="756">
        <v>7.9500529999999996</v>
      </c>
      <c r="AB23" s="756">
        <v>7.0452148899999996</v>
      </c>
      <c r="AC23" s="756">
        <v>6.9629796400000004</v>
      </c>
      <c r="AD23" s="756">
        <v>6.8228877900000002</v>
      </c>
      <c r="AE23" s="756">
        <v>7.7704869099999998</v>
      </c>
      <c r="AF23" s="756">
        <v>8.6877659600000001</v>
      </c>
      <c r="AG23" s="756">
        <v>9.2399506200000001</v>
      </c>
      <c r="AH23" s="756">
        <v>9.25262706</v>
      </c>
      <c r="AI23" s="756">
        <v>8.8947011899999993</v>
      </c>
      <c r="AJ23" s="756">
        <v>8.0784599400000001</v>
      </c>
      <c r="AK23" s="756">
        <v>7.0494156700000001</v>
      </c>
      <c r="AL23" s="756">
        <v>7.16969134</v>
      </c>
      <c r="AM23" s="756">
        <v>7.3146905100000001</v>
      </c>
      <c r="AN23" s="756">
        <v>6.7840790000000002</v>
      </c>
      <c r="AO23" s="756">
        <v>6.93008413</v>
      </c>
      <c r="AP23" s="756">
        <v>6.7532615199999997</v>
      </c>
      <c r="AQ23" s="756">
        <v>7.5693747199999999</v>
      </c>
      <c r="AR23" s="756">
        <v>8.1864585499999993</v>
      </c>
      <c r="AS23" s="756">
        <v>9.0211691999999992</v>
      </c>
      <c r="AT23" s="756">
        <v>9.0093592400000002</v>
      </c>
      <c r="AU23" s="756">
        <v>8.9198195699999996</v>
      </c>
      <c r="AV23" s="756">
        <v>7.9475073199999997</v>
      </c>
      <c r="AW23" s="756">
        <v>6.90553887</v>
      </c>
      <c r="AX23" s="756">
        <v>7.0478579999999997</v>
      </c>
      <c r="AY23" s="756">
        <v>7.0591039999999996</v>
      </c>
      <c r="AZ23" s="757">
        <v>7.2931470000000003</v>
      </c>
      <c r="BA23" s="757">
        <v>7.1031599999999999</v>
      </c>
      <c r="BB23" s="757">
        <v>6.8848549999999999</v>
      </c>
      <c r="BC23" s="757">
        <v>7.5175879999999999</v>
      </c>
      <c r="BD23" s="757">
        <v>8.2492610000000006</v>
      </c>
      <c r="BE23" s="757">
        <v>9.0909859999999991</v>
      </c>
      <c r="BF23" s="757">
        <v>9.024184</v>
      </c>
      <c r="BG23" s="757">
        <v>8.3543120000000002</v>
      </c>
      <c r="BH23" s="757">
        <v>7.6885240000000001</v>
      </c>
      <c r="BI23" s="757">
        <v>6.7824450000000001</v>
      </c>
      <c r="BJ23" s="757">
        <v>7.0196620000000003</v>
      </c>
      <c r="BK23" s="757">
        <v>7.7200139999999999</v>
      </c>
      <c r="BL23" s="757">
        <v>7.1192529999999996</v>
      </c>
      <c r="BM23" s="757">
        <v>7.113035</v>
      </c>
      <c r="BN23" s="757">
        <v>6.9014610000000003</v>
      </c>
      <c r="BO23" s="757">
        <v>7.5385559999999998</v>
      </c>
      <c r="BP23" s="757">
        <v>8.2780210000000007</v>
      </c>
      <c r="BQ23" s="757">
        <v>9.1205879999999997</v>
      </c>
      <c r="BR23" s="757">
        <v>9.0539760000000005</v>
      </c>
      <c r="BS23" s="757">
        <v>8.3771409999999999</v>
      </c>
      <c r="BT23" s="757">
        <v>7.6966089999999996</v>
      </c>
      <c r="BU23" s="757">
        <v>6.7793770000000002</v>
      </c>
      <c r="BV23" s="757">
        <v>7.0186989999999998</v>
      </c>
    </row>
    <row r="24" spans="1:74" ht="11.1" customHeight="1" x14ac:dyDescent="0.2">
      <c r="A24" s="111" t="s">
        <v>1232</v>
      </c>
      <c r="B24" s="204" t="s">
        <v>452</v>
      </c>
      <c r="C24" s="756">
        <v>15.02817913</v>
      </c>
      <c r="D24" s="756">
        <v>14.048189450000001</v>
      </c>
      <c r="E24" s="756">
        <v>14.4229602</v>
      </c>
      <c r="F24" s="756">
        <v>14.43211945</v>
      </c>
      <c r="G24" s="756">
        <v>15.54507113</v>
      </c>
      <c r="H24" s="756">
        <v>17.753296160000001</v>
      </c>
      <c r="I24" s="756">
        <v>19.166081729999998</v>
      </c>
      <c r="J24" s="756">
        <v>20.03808909</v>
      </c>
      <c r="K24" s="756">
        <v>18.887830910000002</v>
      </c>
      <c r="L24" s="756">
        <v>17.1823938</v>
      </c>
      <c r="M24" s="756">
        <v>15.277916769999999</v>
      </c>
      <c r="N24" s="756">
        <v>15.0911952</v>
      </c>
      <c r="O24" s="756">
        <v>14.980576409999999</v>
      </c>
      <c r="P24" s="756">
        <v>13.39486475</v>
      </c>
      <c r="Q24" s="756">
        <v>14.79312253</v>
      </c>
      <c r="R24" s="756">
        <v>14.254238580000001</v>
      </c>
      <c r="S24" s="756">
        <v>16.265668829999999</v>
      </c>
      <c r="T24" s="756">
        <v>17.770954830000001</v>
      </c>
      <c r="U24" s="756">
        <v>18.83414617</v>
      </c>
      <c r="V24" s="756">
        <v>19.147350419999999</v>
      </c>
      <c r="W24" s="756">
        <v>18.003682479999998</v>
      </c>
      <c r="X24" s="756">
        <v>17.282121140000001</v>
      </c>
      <c r="Y24" s="756">
        <v>14.71722658</v>
      </c>
      <c r="Z24" s="756">
        <v>14.95361529</v>
      </c>
      <c r="AA24" s="756">
        <v>16.633730700000001</v>
      </c>
      <c r="AB24" s="756">
        <v>14.18942775</v>
      </c>
      <c r="AC24" s="756">
        <v>14.653810099999999</v>
      </c>
      <c r="AD24" s="756">
        <v>14.59978059</v>
      </c>
      <c r="AE24" s="756">
        <v>16.64157969</v>
      </c>
      <c r="AF24" s="756">
        <v>18.86105976</v>
      </c>
      <c r="AG24" s="756">
        <v>19.896487830000002</v>
      </c>
      <c r="AH24" s="756">
        <v>20.186072159999998</v>
      </c>
      <c r="AI24" s="756">
        <v>18.538759509999998</v>
      </c>
      <c r="AJ24" s="756">
        <v>17.782602839999999</v>
      </c>
      <c r="AK24" s="756">
        <v>14.838218830000001</v>
      </c>
      <c r="AL24" s="756">
        <v>14.90142728</v>
      </c>
      <c r="AM24" s="756">
        <v>15.317584569999999</v>
      </c>
      <c r="AN24" s="756">
        <v>14.094544190000001</v>
      </c>
      <c r="AO24" s="756">
        <v>14.38978781</v>
      </c>
      <c r="AP24" s="756">
        <v>14.24722553</v>
      </c>
      <c r="AQ24" s="756">
        <v>15.913914520000001</v>
      </c>
      <c r="AR24" s="756">
        <v>17.2912991</v>
      </c>
      <c r="AS24" s="756">
        <v>19.071435579999999</v>
      </c>
      <c r="AT24" s="756">
        <v>19.688464740000001</v>
      </c>
      <c r="AU24" s="756">
        <v>19.02017421</v>
      </c>
      <c r="AV24" s="756">
        <v>17.93612078</v>
      </c>
      <c r="AW24" s="756">
        <v>14.25652344</v>
      </c>
      <c r="AX24" s="756">
        <v>14.77107</v>
      </c>
      <c r="AY24" s="756">
        <v>15.156319999999999</v>
      </c>
      <c r="AZ24" s="757">
        <v>14.89518</v>
      </c>
      <c r="BA24" s="757">
        <v>14.650309999999999</v>
      </c>
      <c r="BB24" s="757">
        <v>14.640309999999999</v>
      </c>
      <c r="BC24" s="757">
        <v>16.416350000000001</v>
      </c>
      <c r="BD24" s="757">
        <v>17.93759</v>
      </c>
      <c r="BE24" s="757">
        <v>19.77853</v>
      </c>
      <c r="BF24" s="757">
        <v>19.700589999999998</v>
      </c>
      <c r="BG24" s="757">
        <v>18.020900000000001</v>
      </c>
      <c r="BH24" s="757">
        <v>17.72118</v>
      </c>
      <c r="BI24" s="757">
        <v>14.28473</v>
      </c>
      <c r="BJ24" s="757">
        <v>15.738200000000001</v>
      </c>
      <c r="BK24" s="757">
        <v>16.544280000000001</v>
      </c>
      <c r="BL24" s="757">
        <v>14.78262</v>
      </c>
      <c r="BM24" s="757">
        <v>14.856999999999999</v>
      </c>
      <c r="BN24" s="757">
        <v>14.813420000000001</v>
      </c>
      <c r="BO24" s="757">
        <v>16.622229999999998</v>
      </c>
      <c r="BP24" s="757">
        <v>18.184619999999999</v>
      </c>
      <c r="BQ24" s="757">
        <v>20.048369999999998</v>
      </c>
      <c r="BR24" s="757">
        <v>19.966629999999999</v>
      </c>
      <c r="BS24" s="757">
        <v>18.259209999999999</v>
      </c>
      <c r="BT24" s="757">
        <v>17.969110000000001</v>
      </c>
      <c r="BU24" s="757">
        <v>14.492190000000001</v>
      </c>
      <c r="BV24" s="757">
        <v>15.98983</v>
      </c>
    </row>
    <row r="25" spans="1:74" ht="11.1" customHeight="1" x14ac:dyDescent="0.2">
      <c r="A25" s="111" t="s">
        <v>1233</v>
      </c>
      <c r="B25" s="204" t="s">
        <v>453</v>
      </c>
      <c r="C25" s="756">
        <v>7.5449290400000004</v>
      </c>
      <c r="D25" s="756">
        <v>7.0706147699999997</v>
      </c>
      <c r="E25" s="756">
        <v>7.3915183999999998</v>
      </c>
      <c r="F25" s="756">
        <v>7.1793681500000002</v>
      </c>
      <c r="G25" s="756">
        <v>7.7055417000000004</v>
      </c>
      <c r="H25" s="756">
        <v>8.6900882799999994</v>
      </c>
      <c r="I25" s="756">
        <v>9.3943055700000002</v>
      </c>
      <c r="J25" s="756">
        <v>9.1884688000000008</v>
      </c>
      <c r="K25" s="756">
        <v>8.2595652600000005</v>
      </c>
      <c r="L25" s="756">
        <v>8.0608782800000007</v>
      </c>
      <c r="M25" s="756">
        <v>7.2979953100000001</v>
      </c>
      <c r="N25" s="756">
        <v>7.7543634800000003</v>
      </c>
      <c r="O25" s="756">
        <v>7.6591937999999997</v>
      </c>
      <c r="P25" s="756">
        <v>6.9884262799999997</v>
      </c>
      <c r="Q25" s="756">
        <v>7.5376764999999999</v>
      </c>
      <c r="R25" s="756">
        <v>7.3350728700000003</v>
      </c>
      <c r="S25" s="756">
        <v>7.93551976</v>
      </c>
      <c r="T25" s="756">
        <v>8.9121308900000002</v>
      </c>
      <c r="U25" s="756">
        <v>9.6237003600000008</v>
      </c>
      <c r="V25" s="756">
        <v>9.5439914600000009</v>
      </c>
      <c r="W25" s="756">
        <v>8.5802183000000003</v>
      </c>
      <c r="X25" s="756">
        <v>7.9544245499999997</v>
      </c>
      <c r="Y25" s="756">
        <v>7.3534474000000003</v>
      </c>
      <c r="Z25" s="756">
        <v>7.69782586</v>
      </c>
      <c r="AA25" s="756">
        <v>7.6512700499999999</v>
      </c>
      <c r="AB25" s="756">
        <v>7.1642359600000001</v>
      </c>
      <c r="AC25" s="756">
        <v>7.6676332699999996</v>
      </c>
      <c r="AD25" s="756">
        <v>7.5771324599999996</v>
      </c>
      <c r="AE25" s="756">
        <v>8.22690126</v>
      </c>
      <c r="AF25" s="756">
        <v>8.8810298499999991</v>
      </c>
      <c r="AG25" s="756">
        <v>9.8426672600000007</v>
      </c>
      <c r="AH25" s="756">
        <v>9.8933584099999994</v>
      </c>
      <c r="AI25" s="756">
        <v>8.8695493400000007</v>
      </c>
      <c r="AJ25" s="756">
        <v>8.0387098699999999</v>
      </c>
      <c r="AK25" s="756">
        <v>7.4649058400000001</v>
      </c>
      <c r="AL25" s="756">
        <v>7.7877924299999997</v>
      </c>
      <c r="AM25" s="756">
        <v>7.7794125799999998</v>
      </c>
      <c r="AN25" s="756">
        <v>7.2556221900000004</v>
      </c>
      <c r="AO25" s="756">
        <v>7.5969798600000003</v>
      </c>
      <c r="AP25" s="756">
        <v>7.5759186500000002</v>
      </c>
      <c r="AQ25" s="756">
        <v>7.8552908199999996</v>
      </c>
      <c r="AR25" s="756">
        <v>8.4632849199999995</v>
      </c>
      <c r="AS25" s="756">
        <v>9.62222197</v>
      </c>
      <c r="AT25" s="756">
        <v>9.9325377100000001</v>
      </c>
      <c r="AU25" s="756">
        <v>8.7481052600000009</v>
      </c>
      <c r="AV25" s="756">
        <v>8.1048694399999999</v>
      </c>
      <c r="AW25" s="756">
        <v>7.50295676</v>
      </c>
      <c r="AX25" s="756">
        <v>7.85107</v>
      </c>
      <c r="AY25" s="756">
        <v>7.8143209999999996</v>
      </c>
      <c r="AZ25" s="757">
        <v>7.5168650000000001</v>
      </c>
      <c r="BA25" s="757">
        <v>7.6761569999999999</v>
      </c>
      <c r="BB25" s="757">
        <v>7.6272409999999997</v>
      </c>
      <c r="BC25" s="757">
        <v>8.2249029999999994</v>
      </c>
      <c r="BD25" s="757">
        <v>8.8110859999999995</v>
      </c>
      <c r="BE25" s="757">
        <v>9.7237100000000005</v>
      </c>
      <c r="BF25" s="757">
        <v>9.7381069999999994</v>
      </c>
      <c r="BG25" s="757">
        <v>8.7869360000000007</v>
      </c>
      <c r="BH25" s="757">
        <v>8.1797719999999998</v>
      </c>
      <c r="BI25" s="757">
        <v>7.6177419999999998</v>
      </c>
      <c r="BJ25" s="757">
        <v>7.998996</v>
      </c>
      <c r="BK25" s="757">
        <v>8.1160099999999993</v>
      </c>
      <c r="BL25" s="757">
        <v>7.3163140000000002</v>
      </c>
      <c r="BM25" s="757">
        <v>7.7527809999999997</v>
      </c>
      <c r="BN25" s="757">
        <v>7.6978730000000004</v>
      </c>
      <c r="BO25" s="757">
        <v>8.2994620000000001</v>
      </c>
      <c r="BP25" s="757">
        <v>8.8934359999999995</v>
      </c>
      <c r="BQ25" s="757">
        <v>9.8099129999999999</v>
      </c>
      <c r="BR25" s="757">
        <v>9.8214100000000002</v>
      </c>
      <c r="BS25" s="757">
        <v>8.8595959999999998</v>
      </c>
      <c r="BT25" s="757">
        <v>8.2431409999999996</v>
      </c>
      <c r="BU25" s="757">
        <v>7.6730080000000003</v>
      </c>
      <c r="BV25" s="757">
        <v>8.0517559999999992</v>
      </c>
    </row>
    <row r="26" spans="1:74" ht="11.1" customHeight="1" x14ac:dyDescent="0.2">
      <c r="A26" s="111" t="s">
        <v>1234</v>
      </c>
      <c r="B26" s="204" t="s">
        <v>251</v>
      </c>
      <c r="C26" s="756">
        <v>12.77516434</v>
      </c>
      <c r="D26" s="756">
        <v>12.27678214</v>
      </c>
      <c r="E26" s="756">
        <v>13.18187434</v>
      </c>
      <c r="F26" s="756">
        <v>12.56368612</v>
      </c>
      <c r="G26" s="756">
        <v>12.79303024</v>
      </c>
      <c r="H26" s="756">
        <v>13.83978003</v>
      </c>
      <c r="I26" s="756">
        <v>13.958710999999999</v>
      </c>
      <c r="J26" s="756">
        <v>15.68144017</v>
      </c>
      <c r="K26" s="756">
        <v>14.306458749999999</v>
      </c>
      <c r="L26" s="756">
        <v>13.62206939</v>
      </c>
      <c r="M26" s="756">
        <v>13.05633475</v>
      </c>
      <c r="N26" s="756">
        <v>13.76889276</v>
      </c>
      <c r="O26" s="756">
        <v>13.319707129999999</v>
      </c>
      <c r="P26" s="756">
        <v>12.164699049999999</v>
      </c>
      <c r="Q26" s="756">
        <v>13.255182</v>
      </c>
      <c r="R26" s="756">
        <v>12.739421979999999</v>
      </c>
      <c r="S26" s="756">
        <v>13.13757069</v>
      </c>
      <c r="T26" s="756">
        <v>14.49851312</v>
      </c>
      <c r="U26" s="756">
        <v>14.813715050000001</v>
      </c>
      <c r="V26" s="756">
        <v>15.505326220000001</v>
      </c>
      <c r="W26" s="756">
        <v>14.36573551</v>
      </c>
      <c r="X26" s="756">
        <v>13.9741128</v>
      </c>
      <c r="Y26" s="756">
        <v>12.855771710000001</v>
      </c>
      <c r="Z26" s="756">
        <v>13.422883779999999</v>
      </c>
      <c r="AA26" s="756">
        <v>13.147461979999999</v>
      </c>
      <c r="AB26" s="756">
        <v>12.33787609</v>
      </c>
      <c r="AC26" s="756">
        <v>13.87806048</v>
      </c>
      <c r="AD26" s="756">
        <v>12.8591391</v>
      </c>
      <c r="AE26" s="756">
        <v>12.744241580000001</v>
      </c>
      <c r="AF26" s="756">
        <v>13.46661385</v>
      </c>
      <c r="AG26" s="756">
        <v>15.01439768</v>
      </c>
      <c r="AH26" s="756">
        <v>16.4098142</v>
      </c>
      <c r="AI26" s="756">
        <v>12.590876039999999</v>
      </c>
      <c r="AJ26" s="756">
        <v>14.28737827</v>
      </c>
      <c r="AK26" s="756">
        <v>11.99054057</v>
      </c>
      <c r="AL26" s="756">
        <v>12.92652318</v>
      </c>
      <c r="AM26" s="756">
        <v>13.158631310000001</v>
      </c>
      <c r="AN26" s="756">
        <v>11.816391189999999</v>
      </c>
      <c r="AO26" s="756">
        <v>13.062158</v>
      </c>
      <c r="AP26" s="756">
        <v>12.53475411</v>
      </c>
      <c r="AQ26" s="756">
        <v>12.91200922</v>
      </c>
      <c r="AR26" s="756">
        <v>12.47634335</v>
      </c>
      <c r="AS26" s="756">
        <v>14.71380901</v>
      </c>
      <c r="AT26" s="756">
        <v>14.80376025</v>
      </c>
      <c r="AU26" s="756">
        <v>13.394631800000001</v>
      </c>
      <c r="AV26" s="756">
        <v>14.059104530000001</v>
      </c>
      <c r="AW26" s="756">
        <v>11.23894421</v>
      </c>
      <c r="AX26" s="756">
        <v>13.250400000000001</v>
      </c>
      <c r="AY26" s="756">
        <v>13.13861</v>
      </c>
      <c r="AZ26" s="757">
        <v>12.173209999999999</v>
      </c>
      <c r="BA26" s="757">
        <v>13.21982</v>
      </c>
      <c r="BB26" s="757">
        <v>12.62773</v>
      </c>
      <c r="BC26" s="757">
        <v>12.910819999999999</v>
      </c>
      <c r="BD26" s="757">
        <v>12.61674</v>
      </c>
      <c r="BE26" s="757">
        <v>14.80631</v>
      </c>
      <c r="BF26" s="757">
        <v>14.86406</v>
      </c>
      <c r="BG26" s="757">
        <v>13.34538</v>
      </c>
      <c r="BH26" s="757">
        <v>14.08479</v>
      </c>
      <c r="BI26" s="757">
        <v>11.309979999999999</v>
      </c>
      <c r="BJ26" s="757">
        <v>13.06378</v>
      </c>
      <c r="BK26" s="757">
        <v>13.24718</v>
      </c>
      <c r="BL26" s="757">
        <v>11.74099</v>
      </c>
      <c r="BM26" s="757">
        <v>13.24832</v>
      </c>
      <c r="BN26" s="757">
        <v>12.652900000000001</v>
      </c>
      <c r="BO26" s="757">
        <v>12.92273</v>
      </c>
      <c r="BP26" s="757">
        <v>12.62955</v>
      </c>
      <c r="BQ26" s="757">
        <v>14.8139</v>
      </c>
      <c r="BR26" s="757">
        <v>14.86726</v>
      </c>
      <c r="BS26" s="757">
        <v>13.34529</v>
      </c>
      <c r="BT26" s="757">
        <v>14.08361</v>
      </c>
      <c r="BU26" s="757">
        <v>11.307449999999999</v>
      </c>
      <c r="BV26" s="757">
        <v>13.059139999999999</v>
      </c>
    </row>
    <row r="27" spans="1:74" ht="11.1" customHeight="1" x14ac:dyDescent="0.2">
      <c r="A27" s="111" t="s">
        <v>1235</v>
      </c>
      <c r="B27" s="204" t="s">
        <v>252</v>
      </c>
      <c r="C27" s="756">
        <v>0.48692554999999998</v>
      </c>
      <c r="D27" s="756">
        <v>0.47982015</v>
      </c>
      <c r="E27" s="756">
        <v>0.48654069</v>
      </c>
      <c r="F27" s="756">
        <v>0.46954847</v>
      </c>
      <c r="G27" s="756">
        <v>0.48101980999999999</v>
      </c>
      <c r="H27" s="756">
        <v>0.46761132</v>
      </c>
      <c r="I27" s="756">
        <v>0.49378344000000002</v>
      </c>
      <c r="J27" s="756">
        <v>0.50696052999999996</v>
      </c>
      <c r="K27" s="756">
        <v>0.48959893999999998</v>
      </c>
      <c r="L27" s="756">
        <v>0.49528682000000002</v>
      </c>
      <c r="M27" s="756">
        <v>0.48395305</v>
      </c>
      <c r="N27" s="756">
        <v>0.50173226000000004</v>
      </c>
      <c r="O27" s="756">
        <v>0.48792282999999997</v>
      </c>
      <c r="P27" s="756">
        <v>0.46428624000000002</v>
      </c>
      <c r="Q27" s="756">
        <v>0.49276002000000002</v>
      </c>
      <c r="R27" s="756">
        <v>0.47759699999999999</v>
      </c>
      <c r="S27" s="756">
        <v>0.47282148000000002</v>
      </c>
      <c r="T27" s="756">
        <v>0.46497922000000003</v>
      </c>
      <c r="U27" s="756">
        <v>0.4873016</v>
      </c>
      <c r="V27" s="756">
        <v>0.50525061999999998</v>
      </c>
      <c r="W27" s="756">
        <v>0.48409593000000001</v>
      </c>
      <c r="X27" s="756">
        <v>0.49157507</v>
      </c>
      <c r="Y27" s="756">
        <v>0.47828953000000002</v>
      </c>
      <c r="Z27" s="756">
        <v>0.47964245</v>
      </c>
      <c r="AA27" s="756">
        <v>0.48640008000000001</v>
      </c>
      <c r="AB27" s="756">
        <v>0.46183650999999998</v>
      </c>
      <c r="AC27" s="756">
        <v>0.46886464999999999</v>
      </c>
      <c r="AD27" s="756">
        <v>0.46689483999999998</v>
      </c>
      <c r="AE27" s="756">
        <v>0.46332676</v>
      </c>
      <c r="AF27" s="756">
        <v>0.46062157999999997</v>
      </c>
      <c r="AG27" s="756">
        <v>0.48620303999999998</v>
      </c>
      <c r="AH27" s="756">
        <v>0.49194241</v>
      </c>
      <c r="AI27" s="756">
        <v>0.46803676999999999</v>
      </c>
      <c r="AJ27" s="756">
        <v>0.48588360000000003</v>
      </c>
      <c r="AK27" s="756">
        <v>0.47007567</v>
      </c>
      <c r="AL27" s="756">
        <v>0.46898107999999999</v>
      </c>
      <c r="AM27" s="756">
        <v>0.48472193000000002</v>
      </c>
      <c r="AN27" s="756">
        <v>0.43482731000000002</v>
      </c>
      <c r="AO27" s="756">
        <v>0.45313525999999998</v>
      </c>
      <c r="AP27" s="756">
        <v>0.45243519999999998</v>
      </c>
      <c r="AQ27" s="756">
        <v>0.46267827</v>
      </c>
      <c r="AR27" s="756">
        <v>0.46510984</v>
      </c>
      <c r="AS27" s="756">
        <v>0.48802626999999998</v>
      </c>
      <c r="AT27" s="756">
        <v>0.50118556999999997</v>
      </c>
      <c r="AU27" s="756">
        <v>0.48283272999999999</v>
      </c>
      <c r="AV27" s="756">
        <v>0.49109863999999998</v>
      </c>
      <c r="AW27" s="756">
        <v>0.47371194999999999</v>
      </c>
      <c r="AX27" s="756">
        <v>0.46773569999999998</v>
      </c>
      <c r="AY27" s="756">
        <v>0.48063359999999999</v>
      </c>
      <c r="AZ27" s="757">
        <v>0.4465153</v>
      </c>
      <c r="BA27" s="757">
        <v>0.44922390000000001</v>
      </c>
      <c r="BB27" s="757">
        <v>0.44857330000000001</v>
      </c>
      <c r="BC27" s="757">
        <v>0.45878459999999999</v>
      </c>
      <c r="BD27" s="757">
        <v>0.46124739999999997</v>
      </c>
      <c r="BE27" s="757">
        <v>0.48397220000000002</v>
      </c>
      <c r="BF27" s="757">
        <v>0.49704589999999998</v>
      </c>
      <c r="BG27" s="757">
        <v>0.47890349999999998</v>
      </c>
      <c r="BH27" s="757">
        <v>0.48712129999999998</v>
      </c>
      <c r="BI27" s="757">
        <v>0.46989829999999999</v>
      </c>
      <c r="BJ27" s="757">
        <v>0.46144249999999998</v>
      </c>
      <c r="BK27" s="757">
        <v>0.47686630000000002</v>
      </c>
      <c r="BL27" s="757">
        <v>0.42772840000000001</v>
      </c>
      <c r="BM27" s="757">
        <v>0.445774</v>
      </c>
      <c r="BN27" s="757">
        <v>0.44515329999999997</v>
      </c>
      <c r="BO27" s="757">
        <v>0.4553335</v>
      </c>
      <c r="BP27" s="757">
        <v>0.45781359999999999</v>
      </c>
      <c r="BQ27" s="757">
        <v>0.48044150000000002</v>
      </c>
      <c r="BR27" s="757">
        <v>0.49346329999999999</v>
      </c>
      <c r="BS27" s="757">
        <v>0.47543609999999997</v>
      </c>
      <c r="BT27" s="757">
        <v>0.48362549999999999</v>
      </c>
      <c r="BU27" s="757">
        <v>0.46651130000000002</v>
      </c>
      <c r="BV27" s="757">
        <v>0.45811229999999997</v>
      </c>
    </row>
    <row r="28" spans="1:74" ht="11.1" customHeight="1" x14ac:dyDescent="0.2">
      <c r="A28" s="111" t="s">
        <v>1236</v>
      </c>
      <c r="B28" s="204" t="s">
        <v>455</v>
      </c>
      <c r="C28" s="756">
        <v>110.41047644</v>
      </c>
      <c r="D28" s="756">
        <v>103.45168962</v>
      </c>
      <c r="E28" s="756">
        <v>105.73917845</v>
      </c>
      <c r="F28" s="756">
        <v>102.04512867</v>
      </c>
      <c r="G28" s="756">
        <v>108.4368922</v>
      </c>
      <c r="H28" s="756">
        <v>120.36327305</v>
      </c>
      <c r="I28" s="756">
        <v>130.03831815999999</v>
      </c>
      <c r="J28" s="756">
        <v>135.01884086000001</v>
      </c>
      <c r="K28" s="756">
        <v>123.4928238</v>
      </c>
      <c r="L28" s="756">
        <v>112.96281664999999</v>
      </c>
      <c r="M28" s="756">
        <v>105.05986756</v>
      </c>
      <c r="N28" s="756">
        <v>110.17208073</v>
      </c>
      <c r="O28" s="756">
        <v>109.48838655</v>
      </c>
      <c r="P28" s="756">
        <v>99.639935519999995</v>
      </c>
      <c r="Q28" s="756">
        <v>107.17286437</v>
      </c>
      <c r="R28" s="756">
        <v>102.58904968</v>
      </c>
      <c r="S28" s="756">
        <v>109.87209982</v>
      </c>
      <c r="T28" s="756">
        <v>120.01315532</v>
      </c>
      <c r="U28" s="756">
        <v>129.27662307</v>
      </c>
      <c r="V28" s="756">
        <v>128.48100787999999</v>
      </c>
      <c r="W28" s="756">
        <v>118.78875909</v>
      </c>
      <c r="X28" s="756">
        <v>113.28719169999999</v>
      </c>
      <c r="Y28" s="756">
        <v>104.97310007</v>
      </c>
      <c r="Z28" s="756">
        <v>109.30552114</v>
      </c>
      <c r="AA28" s="756">
        <v>114.92576905999999</v>
      </c>
      <c r="AB28" s="756">
        <v>102.68594254</v>
      </c>
      <c r="AC28" s="756">
        <v>108.10883081999999</v>
      </c>
      <c r="AD28" s="756">
        <v>103.33193974</v>
      </c>
      <c r="AE28" s="756">
        <v>113.17595856</v>
      </c>
      <c r="AF28" s="756">
        <v>122.01165625</v>
      </c>
      <c r="AG28" s="756">
        <v>131.52208174</v>
      </c>
      <c r="AH28" s="756">
        <v>134.84857769000001</v>
      </c>
      <c r="AI28" s="756">
        <v>122.03395455</v>
      </c>
      <c r="AJ28" s="756">
        <v>116.1337967</v>
      </c>
      <c r="AK28" s="756">
        <v>104.98357901</v>
      </c>
      <c r="AL28" s="756">
        <v>107.99857366000001</v>
      </c>
      <c r="AM28" s="756">
        <v>111.64524729999999</v>
      </c>
      <c r="AN28" s="756">
        <v>101.74019217999999</v>
      </c>
      <c r="AO28" s="756">
        <v>107.08573778</v>
      </c>
      <c r="AP28" s="756">
        <v>102.07593794</v>
      </c>
      <c r="AQ28" s="756">
        <v>110.75858934</v>
      </c>
      <c r="AR28" s="756">
        <v>115.24298431</v>
      </c>
      <c r="AS28" s="756">
        <v>130.25251929999999</v>
      </c>
      <c r="AT28" s="756">
        <v>130.13600187</v>
      </c>
      <c r="AU28" s="756">
        <v>121.37891787</v>
      </c>
      <c r="AV28" s="756">
        <v>114.64266627000001</v>
      </c>
      <c r="AW28" s="756">
        <v>102.21783348</v>
      </c>
      <c r="AX28" s="756">
        <v>107.8194</v>
      </c>
      <c r="AY28" s="756">
        <v>109.8579</v>
      </c>
      <c r="AZ28" s="757">
        <v>105.7415</v>
      </c>
      <c r="BA28" s="757">
        <v>107.0408</v>
      </c>
      <c r="BB28" s="757">
        <v>102.7762</v>
      </c>
      <c r="BC28" s="757">
        <v>110.5763</v>
      </c>
      <c r="BD28" s="757">
        <v>116.6318</v>
      </c>
      <c r="BE28" s="757">
        <v>129.39400000000001</v>
      </c>
      <c r="BF28" s="757">
        <v>130.03389999999999</v>
      </c>
      <c r="BG28" s="757">
        <v>117.3189</v>
      </c>
      <c r="BH28" s="757">
        <v>113.21259999999999</v>
      </c>
      <c r="BI28" s="757">
        <v>101.0758</v>
      </c>
      <c r="BJ28" s="757">
        <v>108.4308</v>
      </c>
      <c r="BK28" s="757">
        <v>114.83410000000001</v>
      </c>
      <c r="BL28" s="757">
        <v>102.4572</v>
      </c>
      <c r="BM28" s="757">
        <v>107.21210000000001</v>
      </c>
      <c r="BN28" s="757">
        <v>102.91849999999999</v>
      </c>
      <c r="BO28" s="757">
        <v>110.7936</v>
      </c>
      <c r="BP28" s="757">
        <v>116.925</v>
      </c>
      <c r="BQ28" s="757">
        <v>129.65559999999999</v>
      </c>
      <c r="BR28" s="757">
        <v>130.2653</v>
      </c>
      <c r="BS28" s="757">
        <v>117.5142</v>
      </c>
      <c r="BT28" s="757">
        <v>113.3874</v>
      </c>
      <c r="BU28" s="757">
        <v>101.175</v>
      </c>
      <c r="BV28" s="757">
        <v>108.5462</v>
      </c>
    </row>
    <row r="29" spans="1:74" ht="11.1" customHeight="1" x14ac:dyDescent="0.2">
      <c r="A29" s="111"/>
      <c r="B29" s="113" t="s">
        <v>31</v>
      </c>
      <c r="C29" s="758"/>
      <c r="D29" s="758"/>
      <c r="E29" s="758"/>
      <c r="F29" s="758"/>
      <c r="G29" s="758"/>
      <c r="H29" s="758"/>
      <c r="I29" s="758"/>
      <c r="J29" s="758"/>
      <c r="K29" s="758"/>
      <c r="L29" s="758"/>
      <c r="M29" s="758"/>
      <c r="N29" s="758"/>
      <c r="O29" s="758"/>
      <c r="P29" s="758"/>
      <c r="Q29" s="758"/>
      <c r="R29" s="758"/>
      <c r="S29" s="758"/>
      <c r="T29" s="758"/>
      <c r="U29" s="758"/>
      <c r="V29" s="758"/>
      <c r="W29" s="758"/>
      <c r="X29" s="758"/>
      <c r="Y29" s="758"/>
      <c r="Z29" s="758"/>
      <c r="AA29" s="758"/>
      <c r="AB29" s="758"/>
      <c r="AC29" s="758"/>
      <c r="AD29" s="758"/>
      <c r="AE29" s="758"/>
      <c r="AF29" s="758"/>
      <c r="AG29" s="758"/>
      <c r="AH29" s="758"/>
      <c r="AI29" s="758"/>
      <c r="AJ29" s="758"/>
      <c r="AK29" s="758"/>
      <c r="AL29" s="758"/>
      <c r="AM29" s="758"/>
      <c r="AN29" s="758"/>
      <c r="AO29" s="758"/>
      <c r="AP29" s="758"/>
      <c r="AQ29" s="758"/>
      <c r="AR29" s="758"/>
      <c r="AS29" s="758"/>
      <c r="AT29" s="758"/>
      <c r="AU29" s="758"/>
      <c r="AV29" s="758"/>
      <c r="AW29" s="758"/>
      <c r="AX29" s="758"/>
      <c r="AY29" s="758"/>
      <c r="AZ29" s="759"/>
      <c r="BA29" s="759"/>
      <c r="BB29" s="759"/>
      <c r="BC29" s="759"/>
      <c r="BD29" s="759"/>
      <c r="BE29" s="759"/>
      <c r="BF29" s="759"/>
      <c r="BG29" s="759"/>
      <c r="BH29" s="759"/>
      <c r="BI29" s="759"/>
      <c r="BJ29" s="759"/>
      <c r="BK29" s="759"/>
      <c r="BL29" s="759"/>
      <c r="BM29" s="759"/>
      <c r="BN29" s="759"/>
      <c r="BO29" s="759"/>
      <c r="BP29" s="759"/>
      <c r="BQ29" s="759"/>
      <c r="BR29" s="759"/>
      <c r="BS29" s="759"/>
      <c r="BT29" s="759"/>
      <c r="BU29" s="759"/>
      <c r="BV29" s="759"/>
    </row>
    <row r="30" spans="1:74" ht="11.1" customHeight="1" x14ac:dyDescent="0.2">
      <c r="A30" s="111" t="s">
        <v>1237</v>
      </c>
      <c r="B30" s="204" t="s">
        <v>447</v>
      </c>
      <c r="C30" s="756">
        <v>1.4622661699999999</v>
      </c>
      <c r="D30" s="756">
        <v>1.4280127300000001</v>
      </c>
      <c r="E30" s="756">
        <v>1.45321291</v>
      </c>
      <c r="F30" s="756">
        <v>1.4430212899999999</v>
      </c>
      <c r="G30" s="756">
        <v>1.48428132</v>
      </c>
      <c r="H30" s="756">
        <v>1.52718943</v>
      </c>
      <c r="I30" s="756">
        <v>1.58042616</v>
      </c>
      <c r="J30" s="756">
        <v>1.6642822100000001</v>
      </c>
      <c r="K30" s="756">
        <v>1.54625243</v>
      </c>
      <c r="L30" s="756">
        <v>1.47460312</v>
      </c>
      <c r="M30" s="756">
        <v>1.44910563</v>
      </c>
      <c r="N30" s="756">
        <v>1.45208764</v>
      </c>
      <c r="O30" s="756">
        <v>1.3720656899999999</v>
      </c>
      <c r="P30" s="756">
        <v>1.2911259100000001</v>
      </c>
      <c r="Q30" s="756">
        <v>1.3965459899999999</v>
      </c>
      <c r="R30" s="756">
        <v>1.31282426</v>
      </c>
      <c r="S30" s="756">
        <v>1.3794679599999999</v>
      </c>
      <c r="T30" s="756">
        <v>1.4397555099999999</v>
      </c>
      <c r="U30" s="756">
        <v>1.5120038499999999</v>
      </c>
      <c r="V30" s="756">
        <v>1.5011249200000001</v>
      </c>
      <c r="W30" s="756">
        <v>1.47620996</v>
      </c>
      <c r="X30" s="756">
        <v>1.4647189</v>
      </c>
      <c r="Y30" s="756">
        <v>1.3622853100000001</v>
      </c>
      <c r="Z30" s="756">
        <v>1.35839175</v>
      </c>
      <c r="AA30" s="756">
        <v>1.43380653</v>
      </c>
      <c r="AB30" s="756">
        <v>1.26232473</v>
      </c>
      <c r="AC30" s="756">
        <v>1.39446588</v>
      </c>
      <c r="AD30" s="756">
        <v>1.3446336000000001</v>
      </c>
      <c r="AE30" s="756">
        <v>1.4792108799999999</v>
      </c>
      <c r="AF30" s="756">
        <v>1.4055655600000001</v>
      </c>
      <c r="AG30" s="756">
        <v>1.4656609700000001</v>
      </c>
      <c r="AH30" s="756">
        <v>1.62379531</v>
      </c>
      <c r="AI30" s="756">
        <v>1.43252449</v>
      </c>
      <c r="AJ30" s="756">
        <v>1.4844427499999999</v>
      </c>
      <c r="AK30" s="756">
        <v>1.4133998400000001</v>
      </c>
      <c r="AL30" s="756">
        <v>1.31375346</v>
      </c>
      <c r="AM30" s="756">
        <v>1.3673784099999999</v>
      </c>
      <c r="AN30" s="756">
        <v>1.1123675500000001</v>
      </c>
      <c r="AO30" s="756">
        <v>1.3347647</v>
      </c>
      <c r="AP30" s="756">
        <v>1.2318424100000001</v>
      </c>
      <c r="AQ30" s="756">
        <v>1.3213295700000001</v>
      </c>
      <c r="AR30" s="756">
        <v>1.2101388399999999</v>
      </c>
      <c r="AS30" s="756">
        <v>1.48185678</v>
      </c>
      <c r="AT30" s="756">
        <v>1.35328475</v>
      </c>
      <c r="AU30" s="756">
        <v>1.20947757</v>
      </c>
      <c r="AV30" s="756">
        <v>1.3305801500000001</v>
      </c>
      <c r="AW30" s="756">
        <v>1.2073789399999999</v>
      </c>
      <c r="AX30" s="756">
        <v>1.243981</v>
      </c>
      <c r="AY30" s="756">
        <v>1.4093850000000001</v>
      </c>
      <c r="AZ30" s="757">
        <v>1.1816709999999999</v>
      </c>
      <c r="BA30" s="757">
        <v>1.3744460000000001</v>
      </c>
      <c r="BB30" s="757">
        <v>1.2605299999999999</v>
      </c>
      <c r="BC30" s="757">
        <v>1.3460369999999999</v>
      </c>
      <c r="BD30" s="757">
        <v>1.2259310000000001</v>
      </c>
      <c r="BE30" s="757">
        <v>1.481571</v>
      </c>
      <c r="BF30" s="757">
        <v>1.3684480000000001</v>
      </c>
      <c r="BG30" s="757">
        <v>1.2059470000000001</v>
      </c>
      <c r="BH30" s="757">
        <v>1.3124100000000001</v>
      </c>
      <c r="BI30" s="757">
        <v>1.195764</v>
      </c>
      <c r="BJ30" s="757">
        <v>1.3326100000000001</v>
      </c>
      <c r="BK30" s="757">
        <v>1.3675569999999999</v>
      </c>
      <c r="BL30" s="757">
        <v>1.1171739999999999</v>
      </c>
      <c r="BM30" s="757">
        <v>1.346916</v>
      </c>
      <c r="BN30" s="757">
        <v>1.239536</v>
      </c>
      <c r="BO30" s="757">
        <v>1.3243370000000001</v>
      </c>
      <c r="BP30" s="757">
        <v>1.2088810000000001</v>
      </c>
      <c r="BQ30" s="757">
        <v>1.4648840000000001</v>
      </c>
      <c r="BR30" s="757">
        <v>1.355054</v>
      </c>
      <c r="BS30" s="757">
        <v>1.1935469999999999</v>
      </c>
      <c r="BT30" s="757">
        <v>1.298589</v>
      </c>
      <c r="BU30" s="757">
        <v>1.182534</v>
      </c>
      <c r="BV30" s="757">
        <v>1.316811</v>
      </c>
    </row>
    <row r="31" spans="1:74" ht="11.1" customHeight="1" x14ac:dyDescent="0.2">
      <c r="A31" s="111" t="s">
        <v>1238</v>
      </c>
      <c r="B31" s="187" t="s">
        <v>480</v>
      </c>
      <c r="C31" s="756">
        <v>6.0247998000000003</v>
      </c>
      <c r="D31" s="756">
        <v>5.8689799200000001</v>
      </c>
      <c r="E31" s="756">
        <v>5.87979114</v>
      </c>
      <c r="F31" s="756">
        <v>5.7212954700000003</v>
      </c>
      <c r="G31" s="756">
        <v>5.8718473900000001</v>
      </c>
      <c r="H31" s="756">
        <v>6.0812015600000002</v>
      </c>
      <c r="I31" s="756">
        <v>6.3572990999999996</v>
      </c>
      <c r="J31" s="756">
        <v>6.4024962399999996</v>
      </c>
      <c r="K31" s="756">
        <v>6.21909504</v>
      </c>
      <c r="L31" s="756">
        <v>6.0033118700000001</v>
      </c>
      <c r="M31" s="756">
        <v>5.6905067799999998</v>
      </c>
      <c r="N31" s="756">
        <v>6.0095957000000002</v>
      </c>
      <c r="O31" s="756">
        <v>5.8968059799999999</v>
      </c>
      <c r="P31" s="756">
        <v>5.8271900499999996</v>
      </c>
      <c r="Q31" s="756">
        <v>5.9061408699999998</v>
      </c>
      <c r="R31" s="756">
        <v>5.9738081300000001</v>
      </c>
      <c r="S31" s="756">
        <v>5.9540126300000003</v>
      </c>
      <c r="T31" s="756">
        <v>6.1068235800000004</v>
      </c>
      <c r="U31" s="756">
        <v>6.4060363000000002</v>
      </c>
      <c r="V31" s="756">
        <v>6.5737110200000002</v>
      </c>
      <c r="W31" s="756">
        <v>6.16912664</v>
      </c>
      <c r="X31" s="756">
        <v>6.1213327099999999</v>
      </c>
      <c r="Y31" s="756">
        <v>6.0497850599999996</v>
      </c>
      <c r="Z31" s="756">
        <v>6.05881106</v>
      </c>
      <c r="AA31" s="756">
        <v>6.0599675099999999</v>
      </c>
      <c r="AB31" s="756">
        <v>6.0269585599999997</v>
      </c>
      <c r="AC31" s="756">
        <v>5.9662214499999999</v>
      </c>
      <c r="AD31" s="756">
        <v>5.9677148799999999</v>
      </c>
      <c r="AE31" s="756">
        <v>6.1550004899999999</v>
      </c>
      <c r="AF31" s="756">
        <v>5.9653147799999999</v>
      </c>
      <c r="AG31" s="756">
        <v>6.5849572199999997</v>
      </c>
      <c r="AH31" s="756">
        <v>6.8358359499999999</v>
      </c>
      <c r="AI31" s="756">
        <v>6.6388560500000002</v>
      </c>
      <c r="AJ31" s="756">
        <v>6.0551787099999999</v>
      </c>
      <c r="AK31" s="756">
        <v>5.8768999600000003</v>
      </c>
      <c r="AL31" s="756">
        <v>6.4684914500000001</v>
      </c>
      <c r="AM31" s="756">
        <v>6.03542939</v>
      </c>
      <c r="AN31" s="756">
        <v>5.7362423199999997</v>
      </c>
      <c r="AO31" s="756">
        <v>5.8939522599999998</v>
      </c>
      <c r="AP31" s="756">
        <v>5.69776112</v>
      </c>
      <c r="AQ31" s="756">
        <v>5.7652887499999999</v>
      </c>
      <c r="AR31" s="756">
        <v>6.0486449699999998</v>
      </c>
      <c r="AS31" s="756">
        <v>6.7433670699999997</v>
      </c>
      <c r="AT31" s="756">
        <v>6.70427208</v>
      </c>
      <c r="AU31" s="756">
        <v>6.3918031500000003</v>
      </c>
      <c r="AV31" s="756">
        <v>6.28447201</v>
      </c>
      <c r="AW31" s="756">
        <v>6.0203457900000004</v>
      </c>
      <c r="AX31" s="756">
        <v>6.3882750000000001</v>
      </c>
      <c r="AY31" s="756">
        <v>5.870641</v>
      </c>
      <c r="AZ31" s="757">
        <v>5.844182</v>
      </c>
      <c r="BA31" s="757">
        <v>5.7962870000000004</v>
      </c>
      <c r="BB31" s="757">
        <v>5.6090739999999997</v>
      </c>
      <c r="BC31" s="757">
        <v>5.6863200000000003</v>
      </c>
      <c r="BD31" s="757">
        <v>5.9691669999999997</v>
      </c>
      <c r="BE31" s="757">
        <v>6.664161</v>
      </c>
      <c r="BF31" s="757">
        <v>6.5953410000000003</v>
      </c>
      <c r="BG31" s="757">
        <v>6.2986810000000002</v>
      </c>
      <c r="BH31" s="757">
        <v>6.2239659999999999</v>
      </c>
      <c r="BI31" s="757">
        <v>5.9246819999999998</v>
      </c>
      <c r="BJ31" s="757">
        <v>6.1785439999999996</v>
      </c>
      <c r="BK31" s="757">
        <v>5.8910970000000002</v>
      </c>
      <c r="BL31" s="757">
        <v>5.5966089999999999</v>
      </c>
      <c r="BM31" s="757">
        <v>5.7531230000000004</v>
      </c>
      <c r="BN31" s="757">
        <v>5.5653769999999998</v>
      </c>
      <c r="BO31" s="757">
        <v>5.6445730000000003</v>
      </c>
      <c r="BP31" s="757">
        <v>5.9256419999999999</v>
      </c>
      <c r="BQ31" s="757">
        <v>6.6162020000000004</v>
      </c>
      <c r="BR31" s="757">
        <v>6.5527189999999997</v>
      </c>
      <c r="BS31" s="757">
        <v>6.2660499999999999</v>
      </c>
      <c r="BT31" s="757">
        <v>6.1999899999999997</v>
      </c>
      <c r="BU31" s="757">
        <v>5.9102629999999996</v>
      </c>
      <c r="BV31" s="757">
        <v>6.1734239999999998</v>
      </c>
    </row>
    <row r="32" spans="1:74" ht="11.1" customHeight="1" x14ac:dyDescent="0.2">
      <c r="A32" s="111" t="s">
        <v>1239</v>
      </c>
      <c r="B32" s="204" t="s">
        <v>448</v>
      </c>
      <c r="C32" s="756">
        <v>15.84884308</v>
      </c>
      <c r="D32" s="756">
        <v>15.761667539999999</v>
      </c>
      <c r="E32" s="756">
        <v>16.41098289</v>
      </c>
      <c r="F32" s="756">
        <v>15.66151148</v>
      </c>
      <c r="G32" s="756">
        <v>16.399960069999999</v>
      </c>
      <c r="H32" s="756">
        <v>16.459288690000001</v>
      </c>
      <c r="I32" s="756">
        <v>17.32991123</v>
      </c>
      <c r="J32" s="756">
        <v>17.77046103</v>
      </c>
      <c r="K32" s="756">
        <v>16.393893089999999</v>
      </c>
      <c r="L32" s="756">
        <v>16.032540229999999</v>
      </c>
      <c r="M32" s="756">
        <v>15.491617160000001</v>
      </c>
      <c r="N32" s="756">
        <v>15.76317759</v>
      </c>
      <c r="O32" s="756">
        <v>15.688043479999999</v>
      </c>
      <c r="P32" s="756">
        <v>14.7684718</v>
      </c>
      <c r="Q32" s="756">
        <v>16.216938389999999</v>
      </c>
      <c r="R32" s="756">
        <v>15.36724832</v>
      </c>
      <c r="S32" s="756">
        <v>16.217552860000001</v>
      </c>
      <c r="T32" s="756">
        <v>16.478947229999999</v>
      </c>
      <c r="U32" s="756">
        <v>16.858697320000001</v>
      </c>
      <c r="V32" s="756">
        <v>17.138016310000001</v>
      </c>
      <c r="W32" s="756">
        <v>16.357799910000001</v>
      </c>
      <c r="X32" s="756">
        <v>16.081934539999999</v>
      </c>
      <c r="Y32" s="756">
        <v>15.4173986</v>
      </c>
      <c r="Z32" s="756">
        <v>15.562905260000001</v>
      </c>
      <c r="AA32" s="756">
        <v>15.82669503</v>
      </c>
      <c r="AB32" s="756">
        <v>15.1867936</v>
      </c>
      <c r="AC32" s="756">
        <v>16.404365169999998</v>
      </c>
      <c r="AD32" s="756">
        <v>15.5102723</v>
      </c>
      <c r="AE32" s="756">
        <v>16.991577320000001</v>
      </c>
      <c r="AF32" s="756">
        <v>16.833176850000001</v>
      </c>
      <c r="AG32" s="756">
        <v>17.060406279999999</v>
      </c>
      <c r="AH32" s="756">
        <v>17.76499518</v>
      </c>
      <c r="AI32" s="756">
        <v>16.322226929999999</v>
      </c>
      <c r="AJ32" s="756">
        <v>16.47257638</v>
      </c>
      <c r="AK32" s="756">
        <v>15.807693309999999</v>
      </c>
      <c r="AL32" s="756">
        <v>15.71648471</v>
      </c>
      <c r="AM32" s="756">
        <v>15.328335490000001</v>
      </c>
      <c r="AN32" s="756">
        <v>14.20291052</v>
      </c>
      <c r="AO32" s="756">
        <v>15.30760594</v>
      </c>
      <c r="AP32" s="756">
        <v>14.70725431</v>
      </c>
      <c r="AQ32" s="756">
        <v>15.452380509999999</v>
      </c>
      <c r="AR32" s="756">
        <v>15.213433970000001</v>
      </c>
      <c r="AS32" s="756">
        <v>16.159954110000001</v>
      </c>
      <c r="AT32" s="756">
        <v>16.165747880000001</v>
      </c>
      <c r="AU32" s="756">
        <v>15.339022160000001</v>
      </c>
      <c r="AV32" s="756">
        <v>15.004585390000001</v>
      </c>
      <c r="AW32" s="756">
        <v>14.321406440000001</v>
      </c>
      <c r="AX32" s="756">
        <v>14.6172</v>
      </c>
      <c r="AY32" s="756">
        <v>14.80283</v>
      </c>
      <c r="AZ32" s="757">
        <v>14.59967</v>
      </c>
      <c r="BA32" s="757">
        <v>15.07236</v>
      </c>
      <c r="BB32" s="757">
        <v>14.44642</v>
      </c>
      <c r="BC32" s="757">
        <v>15.188359999999999</v>
      </c>
      <c r="BD32" s="757">
        <v>14.87382</v>
      </c>
      <c r="BE32" s="757">
        <v>15.795500000000001</v>
      </c>
      <c r="BF32" s="757">
        <v>15.77765</v>
      </c>
      <c r="BG32" s="757">
        <v>14.99784</v>
      </c>
      <c r="BH32" s="757">
        <v>14.706390000000001</v>
      </c>
      <c r="BI32" s="757">
        <v>14.000249999999999</v>
      </c>
      <c r="BJ32" s="757">
        <v>14.69805</v>
      </c>
      <c r="BK32" s="757">
        <v>15.11759</v>
      </c>
      <c r="BL32" s="757">
        <v>13.89448</v>
      </c>
      <c r="BM32" s="757">
        <v>14.88541</v>
      </c>
      <c r="BN32" s="757">
        <v>14.27145</v>
      </c>
      <c r="BO32" s="757">
        <v>15.01559</v>
      </c>
      <c r="BP32" s="757">
        <v>14.70289</v>
      </c>
      <c r="BQ32" s="757">
        <v>15.607749999999999</v>
      </c>
      <c r="BR32" s="757">
        <v>15.595599999999999</v>
      </c>
      <c r="BS32" s="757">
        <v>14.8422</v>
      </c>
      <c r="BT32" s="757">
        <v>14.575060000000001</v>
      </c>
      <c r="BU32" s="757">
        <v>13.89367</v>
      </c>
      <c r="BV32" s="757">
        <v>14.60887</v>
      </c>
    </row>
    <row r="33" spans="1:74" ht="11.1" customHeight="1" x14ac:dyDescent="0.2">
      <c r="A33" s="111" t="s">
        <v>1240</v>
      </c>
      <c r="B33" s="204" t="s">
        <v>449</v>
      </c>
      <c r="C33" s="756">
        <v>7.1824263699999999</v>
      </c>
      <c r="D33" s="756">
        <v>7.1063642600000003</v>
      </c>
      <c r="E33" s="756">
        <v>7.1703194200000002</v>
      </c>
      <c r="F33" s="756">
        <v>6.9736442600000004</v>
      </c>
      <c r="G33" s="756">
        <v>7.3786920699999996</v>
      </c>
      <c r="H33" s="756">
        <v>7.6118949899999997</v>
      </c>
      <c r="I33" s="756">
        <v>7.9620644399999998</v>
      </c>
      <c r="J33" s="756">
        <v>8.2889730400000001</v>
      </c>
      <c r="K33" s="756">
        <v>7.66755297</v>
      </c>
      <c r="L33" s="756">
        <v>7.4508329599999996</v>
      </c>
      <c r="M33" s="756">
        <v>7.4846025200000001</v>
      </c>
      <c r="N33" s="756">
        <v>7.3120667199999998</v>
      </c>
      <c r="O33" s="756">
        <v>7.3290124600000004</v>
      </c>
      <c r="P33" s="756">
        <v>7.0217547400000004</v>
      </c>
      <c r="Q33" s="756">
        <v>7.6306822099999998</v>
      </c>
      <c r="R33" s="756">
        <v>7.4062924499999996</v>
      </c>
      <c r="S33" s="756">
        <v>7.7888926100000004</v>
      </c>
      <c r="T33" s="756">
        <v>8.0427459300000006</v>
      </c>
      <c r="U33" s="756">
        <v>8.5665089900000009</v>
      </c>
      <c r="V33" s="756">
        <v>8.35363495</v>
      </c>
      <c r="W33" s="756">
        <v>7.9477852699999998</v>
      </c>
      <c r="X33" s="756">
        <v>7.7898382699999997</v>
      </c>
      <c r="Y33" s="756">
        <v>7.6628978600000002</v>
      </c>
      <c r="Z33" s="756">
        <v>7.6495193099999996</v>
      </c>
      <c r="AA33" s="756">
        <v>7.5072788499999996</v>
      </c>
      <c r="AB33" s="756">
        <v>7.1705491700000001</v>
      </c>
      <c r="AC33" s="756">
        <v>7.5915308599999998</v>
      </c>
      <c r="AD33" s="756">
        <v>7.4596525299999996</v>
      </c>
      <c r="AE33" s="756">
        <v>7.9874084300000003</v>
      </c>
      <c r="AF33" s="756">
        <v>7.9375315000000004</v>
      </c>
      <c r="AG33" s="756">
        <v>8.4246848300000003</v>
      </c>
      <c r="AH33" s="756">
        <v>8.6574121900000005</v>
      </c>
      <c r="AI33" s="756">
        <v>7.9813220200000004</v>
      </c>
      <c r="AJ33" s="756">
        <v>7.9288456099999998</v>
      </c>
      <c r="AK33" s="756">
        <v>7.8136729100000002</v>
      </c>
      <c r="AL33" s="756">
        <v>7.6589861499999996</v>
      </c>
      <c r="AM33" s="756">
        <v>7.2903605200000001</v>
      </c>
      <c r="AN33" s="756">
        <v>6.7027670199999996</v>
      </c>
      <c r="AO33" s="756">
        <v>7.1237210400000004</v>
      </c>
      <c r="AP33" s="756">
        <v>7.2405232699999997</v>
      </c>
      <c r="AQ33" s="756">
        <v>7.4082396900000003</v>
      </c>
      <c r="AR33" s="756">
        <v>7.3101182600000003</v>
      </c>
      <c r="AS33" s="756">
        <v>7.8907649500000003</v>
      </c>
      <c r="AT33" s="756">
        <v>7.9381383899999998</v>
      </c>
      <c r="AU33" s="756">
        <v>7.6078462900000003</v>
      </c>
      <c r="AV33" s="756">
        <v>7.2714993799999998</v>
      </c>
      <c r="AW33" s="756">
        <v>7.28851418</v>
      </c>
      <c r="AX33" s="756">
        <v>7.2800390000000004</v>
      </c>
      <c r="AY33" s="756">
        <v>7.2121449999999996</v>
      </c>
      <c r="AZ33" s="757">
        <v>6.9354750000000003</v>
      </c>
      <c r="BA33" s="757">
        <v>7.1273720000000003</v>
      </c>
      <c r="BB33" s="757">
        <v>7.242591</v>
      </c>
      <c r="BC33" s="757">
        <v>7.4186870000000003</v>
      </c>
      <c r="BD33" s="757">
        <v>7.3272360000000001</v>
      </c>
      <c r="BE33" s="757">
        <v>7.9405960000000002</v>
      </c>
      <c r="BF33" s="757">
        <v>7.9500159999999997</v>
      </c>
      <c r="BG33" s="757">
        <v>7.6384629999999998</v>
      </c>
      <c r="BH33" s="757">
        <v>7.3097110000000001</v>
      </c>
      <c r="BI33" s="757">
        <v>7.2886199999999999</v>
      </c>
      <c r="BJ33" s="757">
        <v>7.5611379999999997</v>
      </c>
      <c r="BK33" s="757">
        <v>7.2808830000000002</v>
      </c>
      <c r="BL33" s="757">
        <v>6.7414899999999998</v>
      </c>
      <c r="BM33" s="757">
        <v>7.1916840000000004</v>
      </c>
      <c r="BN33" s="757">
        <v>7.3156020000000002</v>
      </c>
      <c r="BO33" s="757">
        <v>7.5009870000000003</v>
      </c>
      <c r="BP33" s="757">
        <v>7.4118810000000002</v>
      </c>
      <c r="BQ33" s="757">
        <v>8.0312579999999993</v>
      </c>
      <c r="BR33" s="757">
        <v>8.0447819999999997</v>
      </c>
      <c r="BS33" s="757">
        <v>7.737304</v>
      </c>
      <c r="BT33" s="757">
        <v>7.4141019999999997</v>
      </c>
      <c r="BU33" s="757">
        <v>7.4019310000000003</v>
      </c>
      <c r="BV33" s="757">
        <v>7.6895490000000004</v>
      </c>
    </row>
    <row r="34" spans="1:74" ht="11.1" customHeight="1" x14ac:dyDescent="0.2">
      <c r="A34" s="111" t="s">
        <v>1241</v>
      </c>
      <c r="B34" s="204" t="s">
        <v>450</v>
      </c>
      <c r="C34" s="756">
        <v>11.35072211</v>
      </c>
      <c r="D34" s="756">
        <v>10.962514199999999</v>
      </c>
      <c r="E34" s="756">
        <v>11.22712295</v>
      </c>
      <c r="F34" s="756">
        <v>11.61546414</v>
      </c>
      <c r="G34" s="756">
        <v>12.098829820000001</v>
      </c>
      <c r="H34" s="756">
        <v>11.90244828</v>
      </c>
      <c r="I34" s="756">
        <v>12.37798405</v>
      </c>
      <c r="J34" s="756">
        <v>12.7443534</v>
      </c>
      <c r="K34" s="756">
        <v>11.67985275</v>
      </c>
      <c r="L34" s="756">
        <v>11.6096252</v>
      </c>
      <c r="M34" s="756">
        <v>11.31554833</v>
      </c>
      <c r="N34" s="756">
        <v>10.9852998</v>
      </c>
      <c r="O34" s="756">
        <v>11.020074599999999</v>
      </c>
      <c r="P34" s="756">
        <v>10.489604310000001</v>
      </c>
      <c r="Q34" s="756">
        <v>11.68553226</v>
      </c>
      <c r="R34" s="756">
        <v>11.471786099999999</v>
      </c>
      <c r="S34" s="756">
        <v>12.330334179999999</v>
      </c>
      <c r="T34" s="756">
        <v>11.970772480000001</v>
      </c>
      <c r="U34" s="756">
        <v>12.27054891</v>
      </c>
      <c r="V34" s="756">
        <v>12.644857699999999</v>
      </c>
      <c r="W34" s="756">
        <v>11.58408944</v>
      </c>
      <c r="X34" s="756">
        <v>11.974748630000001</v>
      </c>
      <c r="Y34" s="756">
        <v>11.451260680000001</v>
      </c>
      <c r="Z34" s="756">
        <v>11.48037882</v>
      </c>
      <c r="AA34" s="756">
        <v>11.37214299</v>
      </c>
      <c r="AB34" s="756">
        <v>10.577228079999999</v>
      </c>
      <c r="AC34" s="756">
        <v>11.92513941</v>
      </c>
      <c r="AD34" s="756">
        <v>11.35271741</v>
      </c>
      <c r="AE34" s="756">
        <v>12.62935568</v>
      </c>
      <c r="AF34" s="756">
        <v>12.29147708</v>
      </c>
      <c r="AG34" s="756">
        <v>12.86941668</v>
      </c>
      <c r="AH34" s="756">
        <v>13.0608948</v>
      </c>
      <c r="AI34" s="756">
        <v>12.22749475</v>
      </c>
      <c r="AJ34" s="756">
        <v>12.29341084</v>
      </c>
      <c r="AK34" s="756">
        <v>11.57604718</v>
      </c>
      <c r="AL34" s="756">
        <v>11.07299218</v>
      </c>
      <c r="AM34" s="756">
        <v>11.425403859999999</v>
      </c>
      <c r="AN34" s="756">
        <v>10.253984519999999</v>
      </c>
      <c r="AO34" s="756">
        <v>11.3118015</v>
      </c>
      <c r="AP34" s="756">
        <v>11.20203955</v>
      </c>
      <c r="AQ34" s="756">
        <v>11.9796567</v>
      </c>
      <c r="AR34" s="756">
        <v>11.567598630000001</v>
      </c>
      <c r="AS34" s="756">
        <v>12.23324221</v>
      </c>
      <c r="AT34" s="756">
        <v>12.241375570000001</v>
      </c>
      <c r="AU34" s="756">
        <v>11.77230335</v>
      </c>
      <c r="AV34" s="756">
        <v>11.67532419</v>
      </c>
      <c r="AW34" s="756">
        <v>10.96037301</v>
      </c>
      <c r="AX34" s="756">
        <v>10.55227</v>
      </c>
      <c r="AY34" s="756">
        <v>10.8948</v>
      </c>
      <c r="AZ34" s="757">
        <v>10.186579999999999</v>
      </c>
      <c r="BA34" s="757">
        <v>10.87232</v>
      </c>
      <c r="BB34" s="757">
        <v>10.78566</v>
      </c>
      <c r="BC34" s="757">
        <v>11.5793</v>
      </c>
      <c r="BD34" s="757">
        <v>11.17792</v>
      </c>
      <c r="BE34" s="757">
        <v>11.85139</v>
      </c>
      <c r="BF34" s="757">
        <v>11.78044</v>
      </c>
      <c r="BG34" s="757">
        <v>11.35506</v>
      </c>
      <c r="BH34" s="757">
        <v>11.33583</v>
      </c>
      <c r="BI34" s="757">
        <v>10.556469999999999</v>
      </c>
      <c r="BJ34" s="757">
        <v>9.9173290000000005</v>
      </c>
      <c r="BK34" s="757">
        <v>10.82443</v>
      </c>
      <c r="BL34" s="757">
        <v>9.5595750000000006</v>
      </c>
      <c r="BM34" s="757">
        <v>10.57713</v>
      </c>
      <c r="BN34" s="757">
        <v>10.486610000000001</v>
      </c>
      <c r="BO34" s="757">
        <v>11.25831</v>
      </c>
      <c r="BP34" s="757">
        <v>10.87106</v>
      </c>
      <c r="BQ34" s="757">
        <v>11.524470000000001</v>
      </c>
      <c r="BR34" s="757">
        <v>11.462429999999999</v>
      </c>
      <c r="BS34" s="757">
        <v>11.06277</v>
      </c>
      <c r="BT34" s="757">
        <v>11.063689999999999</v>
      </c>
      <c r="BU34" s="757">
        <v>10.32011</v>
      </c>
      <c r="BV34" s="757">
        <v>9.7130829999999992</v>
      </c>
    </row>
    <row r="35" spans="1:74" ht="11.1" customHeight="1" x14ac:dyDescent="0.2">
      <c r="A35" s="111" t="s">
        <v>1242</v>
      </c>
      <c r="B35" s="204" t="s">
        <v>451</v>
      </c>
      <c r="C35" s="756">
        <v>8.1521227199999995</v>
      </c>
      <c r="D35" s="756">
        <v>7.9886568200000001</v>
      </c>
      <c r="E35" s="756">
        <v>8.1193667299999994</v>
      </c>
      <c r="F35" s="756">
        <v>8.1821707900000007</v>
      </c>
      <c r="G35" s="756">
        <v>8.5118273900000005</v>
      </c>
      <c r="H35" s="756">
        <v>8.5485665999999991</v>
      </c>
      <c r="I35" s="756">
        <v>8.6720531399999992</v>
      </c>
      <c r="J35" s="756">
        <v>8.9954105099999992</v>
      </c>
      <c r="K35" s="756">
        <v>8.4207031000000008</v>
      </c>
      <c r="L35" s="756">
        <v>8.4304909899999991</v>
      </c>
      <c r="M35" s="756">
        <v>8.1729489100000006</v>
      </c>
      <c r="N35" s="756">
        <v>8.1891653400000006</v>
      </c>
      <c r="O35" s="756">
        <v>8.4156215700000008</v>
      </c>
      <c r="P35" s="756">
        <v>7.8636734800000001</v>
      </c>
      <c r="Q35" s="756">
        <v>8.5342688300000002</v>
      </c>
      <c r="R35" s="756">
        <v>8.3378099199999998</v>
      </c>
      <c r="S35" s="756">
        <v>8.8025611300000008</v>
      </c>
      <c r="T35" s="756">
        <v>8.7073225599999997</v>
      </c>
      <c r="U35" s="756">
        <v>8.9560623499999998</v>
      </c>
      <c r="V35" s="756">
        <v>9.1786784499999996</v>
      </c>
      <c r="W35" s="756">
        <v>8.5077814299999996</v>
      </c>
      <c r="X35" s="756">
        <v>8.3748715100000002</v>
      </c>
      <c r="Y35" s="756">
        <v>8.2095789000000003</v>
      </c>
      <c r="Z35" s="756">
        <v>8.2366918800000004</v>
      </c>
      <c r="AA35" s="756">
        <v>8.2004286000000004</v>
      </c>
      <c r="AB35" s="756">
        <v>7.6796390900000002</v>
      </c>
      <c r="AC35" s="756">
        <v>8.4220725099999996</v>
      </c>
      <c r="AD35" s="756">
        <v>8.0935931500000002</v>
      </c>
      <c r="AE35" s="756">
        <v>8.4464471999999997</v>
      </c>
      <c r="AF35" s="756">
        <v>8.3809501799999992</v>
      </c>
      <c r="AG35" s="756">
        <v>8.6983141600000007</v>
      </c>
      <c r="AH35" s="756">
        <v>9.0465711399999993</v>
      </c>
      <c r="AI35" s="756">
        <v>8.5705538000000008</v>
      </c>
      <c r="AJ35" s="756">
        <v>8.7255303899999994</v>
      </c>
      <c r="AK35" s="756">
        <v>8.2895843500000002</v>
      </c>
      <c r="AL35" s="756">
        <v>8.2339274400000004</v>
      </c>
      <c r="AM35" s="756">
        <v>8.0314901299999999</v>
      </c>
      <c r="AN35" s="756">
        <v>7.4955067900000003</v>
      </c>
      <c r="AO35" s="756">
        <v>7.9162132200000004</v>
      </c>
      <c r="AP35" s="756">
        <v>7.79023456</v>
      </c>
      <c r="AQ35" s="756">
        <v>8.1599550799999996</v>
      </c>
      <c r="AR35" s="756">
        <v>7.9233314100000003</v>
      </c>
      <c r="AS35" s="756">
        <v>8.1958425800000008</v>
      </c>
      <c r="AT35" s="756">
        <v>8.3608882500000004</v>
      </c>
      <c r="AU35" s="756">
        <v>7.9111382700000004</v>
      </c>
      <c r="AV35" s="756">
        <v>7.80833961</v>
      </c>
      <c r="AW35" s="756">
        <v>7.4790030200000004</v>
      </c>
      <c r="AX35" s="756">
        <v>7.4521430000000004</v>
      </c>
      <c r="AY35" s="756">
        <v>7.513223</v>
      </c>
      <c r="AZ35" s="757">
        <v>7.7339690000000001</v>
      </c>
      <c r="BA35" s="757">
        <v>7.8561930000000002</v>
      </c>
      <c r="BB35" s="757">
        <v>7.7134739999999997</v>
      </c>
      <c r="BC35" s="757">
        <v>8.057283</v>
      </c>
      <c r="BD35" s="757">
        <v>7.7949739999999998</v>
      </c>
      <c r="BE35" s="757">
        <v>8.0464780000000005</v>
      </c>
      <c r="BF35" s="757">
        <v>8.1270190000000007</v>
      </c>
      <c r="BG35" s="757">
        <v>7.7014290000000001</v>
      </c>
      <c r="BH35" s="757">
        <v>7.6242890000000001</v>
      </c>
      <c r="BI35" s="757">
        <v>7.2542739999999997</v>
      </c>
      <c r="BJ35" s="757">
        <v>7.4401820000000001</v>
      </c>
      <c r="BK35" s="757">
        <v>7.7857000000000003</v>
      </c>
      <c r="BL35" s="757">
        <v>7.2651110000000001</v>
      </c>
      <c r="BM35" s="757">
        <v>7.6432419999999999</v>
      </c>
      <c r="BN35" s="757">
        <v>7.5009759999999996</v>
      </c>
      <c r="BO35" s="757">
        <v>7.8402190000000003</v>
      </c>
      <c r="BP35" s="757">
        <v>7.5899539999999996</v>
      </c>
      <c r="BQ35" s="757">
        <v>7.8411970000000002</v>
      </c>
      <c r="BR35" s="757">
        <v>7.9291150000000004</v>
      </c>
      <c r="BS35" s="757">
        <v>7.5227449999999996</v>
      </c>
      <c r="BT35" s="757">
        <v>7.4585150000000002</v>
      </c>
      <c r="BU35" s="757">
        <v>7.1089180000000001</v>
      </c>
      <c r="BV35" s="757">
        <v>7.305606</v>
      </c>
    </row>
    <row r="36" spans="1:74" ht="11.1" customHeight="1" x14ac:dyDescent="0.2">
      <c r="A36" s="111" t="s">
        <v>1243</v>
      </c>
      <c r="B36" s="204" t="s">
        <v>452</v>
      </c>
      <c r="C36" s="756">
        <v>15.20104632</v>
      </c>
      <c r="D36" s="756">
        <v>14.29611673</v>
      </c>
      <c r="E36" s="756">
        <v>14.735389209999999</v>
      </c>
      <c r="F36" s="756">
        <v>14.949041749999999</v>
      </c>
      <c r="G36" s="756">
        <v>15.05714306</v>
      </c>
      <c r="H36" s="756">
        <v>15.61669685</v>
      </c>
      <c r="I36" s="756">
        <v>16.09908579</v>
      </c>
      <c r="J36" s="756">
        <v>16.330826179999999</v>
      </c>
      <c r="K36" s="756">
        <v>15.69914369</v>
      </c>
      <c r="L36" s="756">
        <v>15.729279979999999</v>
      </c>
      <c r="M36" s="756">
        <v>14.891486260000001</v>
      </c>
      <c r="N36" s="756">
        <v>14.949392100000001</v>
      </c>
      <c r="O36" s="756">
        <v>15.547849899999999</v>
      </c>
      <c r="P36" s="756">
        <v>14.49044613</v>
      </c>
      <c r="Q36" s="756">
        <v>15.448679970000001</v>
      </c>
      <c r="R36" s="756">
        <v>15.308806710000001</v>
      </c>
      <c r="S36" s="756">
        <v>16.161810769999999</v>
      </c>
      <c r="T36" s="756">
        <v>16.922170359999999</v>
      </c>
      <c r="U36" s="756">
        <v>16.88873152</v>
      </c>
      <c r="V36" s="756">
        <v>17.13312449</v>
      </c>
      <c r="W36" s="756">
        <v>16.179481540000001</v>
      </c>
      <c r="X36" s="756">
        <v>16.395395440000001</v>
      </c>
      <c r="Y36" s="756">
        <v>15.75838134</v>
      </c>
      <c r="Z36" s="756">
        <v>16.197886879999999</v>
      </c>
      <c r="AA36" s="756">
        <v>15.701484499999999</v>
      </c>
      <c r="AB36" s="756">
        <v>14.92565018</v>
      </c>
      <c r="AC36" s="756">
        <v>15.67583301</v>
      </c>
      <c r="AD36" s="756">
        <v>15.86898914</v>
      </c>
      <c r="AE36" s="756">
        <v>17.05912713</v>
      </c>
      <c r="AF36" s="756">
        <v>17.11857595</v>
      </c>
      <c r="AG36" s="756">
        <v>17.418610229999999</v>
      </c>
      <c r="AH36" s="756">
        <v>17.94765095</v>
      </c>
      <c r="AI36" s="756">
        <v>17.223765610000001</v>
      </c>
      <c r="AJ36" s="756">
        <v>17.224143519999998</v>
      </c>
      <c r="AK36" s="756">
        <v>16.101065240000001</v>
      </c>
      <c r="AL36" s="756">
        <v>15.994591529999999</v>
      </c>
      <c r="AM36" s="756">
        <v>15.068332310000001</v>
      </c>
      <c r="AN36" s="756">
        <v>14.38906401</v>
      </c>
      <c r="AO36" s="756">
        <v>14.78981737</v>
      </c>
      <c r="AP36" s="756">
        <v>15.22278455</v>
      </c>
      <c r="AQ36" s="756">
        <v>15.996594229999999</v>
      </c>
      <c r="AR36" s="756">
        <v>16.183768199999999</v>
      </c>
      <c r="AS36" s="756">
        <v>17.12908908</v>
      </c>
      <c r="AT36" s="756">
        <v>17.176766829999998</v>
      </c>
      <c r="AU36" s="756">
        <v>16.45395169</v>
      </c>
      <c r="AV36" s="756">
        <v>16.126099029999999</v>
      </c>
      <c r="AW36" s="756">
        <v>15.16462188</v>
      </c>
      <c r="AX36" s="756">
        <v>15.278119999999999</v>
      </c>
      <c r="AY36" s="756">
        <v>15.003299999999999</v>
      </c>
      <c r="AZ36" s="757">
        <v>15.10694</v>
      </c>
      <c r="BA36" s="757">
        <v>14.91572</v>
      </c>
      <c r="BB36" s="757">
        <v>15.29401</v>
      </c>
      <c r="BC36" s="757">
        <v>16.087990000000001</v>
      </c>
      <c r="BD36" s="757">
        <v>16.267379999999999</v>
      </c>
      <c r="BE36" s="757">
        <v>17.312390000000001</v>
      </c>
      <c r="BF36" s="757">
        <v>17.345690000000001</v>
      </c>
      <c r="BG36" s="757">
        <v>16.570180000000001</v>
      </c>
      <c r="BH36" s="757">
        <v>16.28622</v>
      </c>
      <c r="BI36" s="757">
        <v>15.20792</v>
      </c>
      <c r="BJ36" s="757">
        <v>16.101710000000001</v>
      </c>
      <c r="BK36" s="757">
        <v>15.663650000000001</v>
      </c>
      <c r="BL36" s="757">
        <v>14.86326</v>
      </c>
      <c r="BM36" s="757">
        <v>15.19388</v>
      </c>
      <c r="BN36" s="757">
        <v>15.551500000000001</v>
      </c>
      <c r="BO36" s="757">
        <v>16.334620000000001</v>
      </c>
      <c r="BP36" s="757">
        <v>16.50489</v>
      </c>
      <c r="BQ36" s="757">
        <v>17.52591</v>
      </c>
      <c r="BR36" s="757">
        <v>17.560359999999999</v>
      </c>
      <c r="BS36" s="757">
        <v>16.801189999999998</v>
      </c>
      <c r="BT36" s="757">
        <v>16.541090000000001</v>
      </c>
      <c r="BU36" s="757">
        <v>15.459110000000001</v>
      </c>
      <c r="BV36" s="757">
        <v>16.38381</v>
      </c>
    </row>
    <row r="37" spans="1:74" s="116" customFormat="1" ht="11.1" customHeight="1" x14ac:dyDescent="0.2">
      <c r="A37" s="111" t="s">
        <v>1244</v>
      </c>
      <c r="B37" s="204" t="s">
        <v>453</v>
      </c>
      <c r="C37" s="756">
        <v>6.6253804699999996</v>
      </c>
      <c r="D37" s="756">
        <v>6.4406005400000002</v>
      </c>
      <c r="E37" s="756">
        <v>6.4772189200000003</v>
      </c>
      <c r="F37" s="756">
        <v>6.6041723899999996</v>
      </c>
      <c r="G37" s="756">
        <v>6.9615540300000003</v>
      </c>
      <c r="H37" s="756">
        <v>7.5897683499999999</v>
      </c>
      <c r="I37" s="756">
        <v>8.0208064199999995</v>
      </c>
      <c r="J37" s="756">
        <v>7.7915610600000003</v>
      </c>
      <c r="K37" s="756">
        <v>7.0329844799999996</v>
      </c>
      <c r="L37" s="756">
        <v>6.9137462599999999</v>
      </c>
      <c r="M37" s="756">
        <v>6.4047321400000001</v>
      </c>
      <c r="N37" s="756">
        <v>6.5796600600000001</v>
      </c>
      <c r="O37" s="756">
        <v>6.5020816899999998</v>
      </c>
      <c r="P37" s="756">
        <v>6.0384317100000002</v>
      </c>
      <c r="Q37" s="756">
        <v>6.5018914399999996</v>
      </c>
      <c r="R37" s="756">
        <v>6.4371505100000004</v>
      </c>
      <c r="S37" s="756">
        <v>6.9837495799999996</v>
      </c>
      <c r="T37" s="756">
        <v>7.4554851700000002</v>
      </c>
      <c r="U37" s="756">
        <v>7.8504457099999998</v>
      </c>
      <c r="V37" s="756">
        <v>7.7106805700000001</v>
      </c>
      <c r="W37" s="756">
        <v>7.1896537599999997</v>
      </c>
      <c r="X37" s="756">
        <v>6.6577775499999996</v>
      </c>
      <c r="Y37" s="756">
        <v>6.3170563499999997</v>
      </c>
      <c r="Z37" s="756">
        <v>6.5669719899999999</v>
      </c>
      <c r="AA37" s="756">
        <v>6.5548621300000001</v>
      </c>
      <c r="AB37" s="756">
        <v>5.9862575099999997</v>
      </c>
      <c r="AC37" s="756">
        <v>6.4334887500000004</v>
      </c>
      <c r="AD37" s="756">
        <v>6.5269424699999998</v>
      </c>
      <c r="AE37" s="756">
        <v>7.0792841400000004</v>
      </c>
      <c r="AF37" s="756">
        <v>7.4344015800000003</v>
      </c>
      <c r="AG37" s="756">
        <v>8.0787343000000007</v>
      </c>
      <c r="AH37" s="756">
        <v>7.9742498800000003</v>
      </c>
      <c r="AI37" s="756">
        <v>7.3145258499999999</v>
      </c>
      <c r="AJ37" s="756">
        <v>6.8550134199999997</v>
      </c>
      <c r="AK37" s="756">
        <v>6.7710160100000003</v>
      </c>
      <c r="AL37" s="756">
        <v>6.7788780300000004</v>
      </c>
      <c r="AM37" s="756">
        <v>6.5906864399999998</v>
      </c>
      <c r="AN37" s="756">
        <v>6.0596744200000003</v>
      </c>
      <c r="AO37" s="756">
        <v>6.5791823799999998</v>
      </c>
      <c r="AP37" s="756">
        <v>6.5383119299999999</v>
      </c>
      <c r="AQ37" s="756">
        <v>6.9631774599999998</v>
      </c>
      <c r="AR37" s="756">
        <v>7.62757138</v>
      </c>
      <c r="AS37" s="756">
        <v>8.07327656</v>
      </c>
      <c r="AT37" s="756">
        <v>8.0488521500000001</v>
      </c>
      <c r="AU37" s="756">
        <v>7.4077799799999999</v>
      </c>
      <c r="AV37" s="756">
        <v>6.8493666700000002</v>
      </c>
      <c r="AW37" s="756">
        <v>6.6032921900000003</v>
      </c>
      <c r="AX37" s="756">
        <v>6.6800040000000003</v>
      </c>
      <c r="AY37" s="756">
        <v>6.555796</v>
      </c>
      <c r="AZ37" s="757">
        <v>6.303121</v>
      </c>
      <c r="BA37" s="757">
        <v>6.5851069999999998</v>
      </c>
      <c r="BB37" s="757">
        <v>6.5459310000000004</v>
      </c>
      <c r="BC37" s="757">
        <v>6.9740849999999996</v>
      </c>
      <c r="BD37" s="757">
        <v>7.6515639999999996</v>
      </c>
      <c r="BE37" s="757">
        <v>8.0876789999999996</v>
      </c>
      <c r="BF37" s="757">
        <v>8.0879169999999991</v>
      </c>
      <c r="BG37" s="757">
        <v>7.4410590000000001</v>
      </c>
      <c r="BH37" s="757">
        <v>6.9025129999999999</v>
      </c>
      <c r="BI37" s="757">
        <v>6.6462399999999997</v>
      </c>
      <c r="BJ37" s="757">
        <v>6.8310930000000001</v>
      </c>
      <c r="BK37" s="757">
        <v>6.7635560000000003</v>
      </c>
      <c r="BL37" s="757">
        <v>6.1531739999999999</v>
      </c>
      <c r="BM37" s="757">
        <v>6.6614709999999997</v>
      </c>
      <c r="BN37" s="757">
        <v>6.6176079999999997</v>
      </c>
      <c r="BO37" s="757">
        <v>7.0505420000000001</v>
      </c>
      <c r="BP37" s="757">
        <v>7.7258430000000002</v>
      </c>
      <c r="BQ37" s="757">
        <v>8.1565100000000008</v>
      </c>
      <c r="BR37" s="757">
        <v>8.1526049999999994</v>
      </c>
      <c r="BS37" s="757">
        <v>7.5037120000000002</v>
      </c>
      <c r="BT37" s="757">
        <v>6.9620329999999999</v>
      </c>
      <c r="BU37" s="757">
        <v>6.7059920000000002</v>
      </c>
      <c r="BV37" s="757">
        <v>6.8954310000000003</v>
      </c>
    </row>
    <row r="38" spans="1:74" s="116" customFormat="1" ht="11.1" customHeight="1" x14ac:dyDescent="0.2">
      <c r="A38" s="111" t="s">
        <v>1245</v>
      </c>
      <c r="B38" s="204" t="s">
        <v>251</v>
      </c>
      <c r="C38" s="756">
        <v>6.5852307300000001</v>
      </c>
      <c r="D38" s="756">
        <v>6.49956069</v>
      </c>
      <c r="E38" s="756">
        <v>7.3487922000000001</v>
      </c>
      <c r="F38" s="756">
        <v>7.0908582500000001</v>
      </c>
      <c r="G38" s="756">
        <v>7.3062144900000003</v>
      </c>
      <c r="H38" s="756">
        <v>7.9182232900000002</v>
      </c>
      <c r="I38" s="756">
        <v>8.2347230400000004</v>
      </c>
      <c r="J38" s="756">
        <v>8.6462224800000005</v>
      </c>
      <c r="K38" s="756">
        <v>8.1661965700000003</v>
      </c>
      <c r="L38" s="756">
        <v>7.4997230100000003</v>
      </c>
      <c r="M38" s="756">
        <v>7.1027194099999997</v>
      </c>
      <c r="N38" s="756">
        <v>6.9506958599999997</v>
      </c>
      <c r="O38" s="756">
        <v>6.6334997500000004</v>
      </c>
      <c r="P38" s="756">
        <v>6.3618521899999996</v>
      </c>
      <c r="Q38" s="756">
        <v>6.7888548599999998</v>
      </c>
      <c r="R38" s="756">
        <v>6.8725482299999996</v>
      </c>
      <c r="S38" s="756">
        <v>7.0943108800000001</v>
      </c>
      <c r="T38" s="756">
        <v>7.8547998300000001</v>
      </c>
      <c r="U38" s="756">
        <v>8.0530799999999996</v>
      </c>
      <c r="V38" s="756">
        <v>8.4502237400000002</v>
      </c>
      <c r="W38" s="756">
        <v>7.6907109199999999</v>
      </c>
      <c r="X38" s="756">
        <v>7.5145223400000001</v>
      </c>
      <c r="Y38" s="756">
        <v>6.81706769</v>
      </c>
      <c r="Z38" s="756">
        <v>6.7363505999999997</v>
      </c>
      <c r="AA38" s="756">
        <v>6.9106377600000002</v>
      </c>
      <c r="AB38" s="756">
        <v>6.5352056100000002</v>
      </c>
      <c r="AC38" s="756">
        <v>6.9178931300000004</v>
      </c>
      <c r="AD38" s="756">
        <v>6.6396845600000001</v>
      </c>
      <c r="AE38" s="756">
        <v>7.4841818199999999</v>
      </c>
      <c r="AF38" s="756">
        <v>7.8337668499999999</v>
      </c>
      <c r="AG38" s="756">
        <v>8.3460471300000005</v>
      </c>
      <c r="AH38" s="756">
        <v>8.8362017599999998</v>
      </c>
      <c r="AI38" s="756">
        <v>7.6228311399999997</v>
      </c>
      <c r="AJ38" s="756">
        <v>7.9015429499999996</v>
      </c>
      <c r="AK38" s="756">
        <v>7.1330221700000003</v>
      </c>
      <c r="AL38" s="756">
        <v>6.7367161199999996</v>
      </c>
      <c r="AM38" s="756">
        <v>6.65858784</v>
      </c>
      <c r="AN38" s="756">
        <v>6.0842503199999998</v>
      </c>
      <c r="AO38" s="756">
        <v>6.3528228100000002</v>
      </c>
      <c r="AP38" s="756">
        <v>6.3776745300000002</v>
      </c>
      <c r="AQ38" s="756">
        <v>7.0978686499999997</v>
      </c>
      <c r="AR38" s="756">
        <v>6.88548312</v>
      </c>
      <c r="AS38" s="756">
        <v>7.9331592799999999</v>
      </c>
      <c r="AT38" s="756">
        <v>8.01238648</v>
      </c>
      <c r="AU38" s="756">
        <v>7.4162790300000001</v>
      </c>
      <c r="AV38" s="756">
        <v>7.2785711500000003</v>
      </c>
      <c r="AW38" s="756">
        <v>6.3422171499999997</v>
      </c>
      <c r="AX38" s="756">
        <v>6.2522039999999999</v>
      </c>
      <c r="AY38" s="756">
        <v>6.6109119999999999</v>
      </c>
      <c r="AZ38" s="757">
        <v>6.2083680000000001</v>
      </c>
      <c r="BA38" s="757">
        <v>6.24343</v>
      </c>
      <c r="BB38" s="757">
        <v>6.289371</v>
      </c>
      <c r="BC38" s="757">
        <v>7.029261</v>
      </c>
      <c r="BD38" s="757">
        <v>6.8479109999999999</v>
      </c>
      <c r="BE38" s="757">
        <v>7.8935449999999996</v>
      </c>
      <c r="BF38" s="757">
        <v>7.9639340000000001</v>
      </c>
      <c r="BG38" s="757">
        <v>7.389818</v>
      </c>
      <c r="BH38" s="757">
        <v>7.2612249999999996</v>
      </c>
      <c r="BI38" s="757">
        <v>6.2827359999999999</v>
      </c>
      <c r="BJ38" s="757">
        <v>6.6815910000000001</v>
      </c>
      <c r="BK38" s="757">
        <v>6.5835239999999997</v>
      </c>
      <c r="BL38" s="757">
        <v>6.0203360000000004</v>
      </c>
      <c r="BM38" s="757">
        <v>6.286829</v>
      </c>
      <c r="BN38" s="757">
        <v>6.3393860000000002</v>
      </c>
      <c r="BO38" s="757">
        <v>7.0880390000000002</v>
      </c>
      <c r="BP38" s="757">
        <v>6.9010429999999996</v>
      </c>
      <c r="BQ38" s="757">
        <v>7.9461120000000003</v>
      </c>
      <c r="BR38" s="757">
        <v>8.0094630000000002</v>
      </c>
      <c r="BS38" s="757">
        <v>7.4316740000000001</v>
      </c>
      <c r="BT38" s="757">
        <v>7.3035350000000001</v>
      </c>
      <c r="BU38" s="757">
        <v>6.3196909999999997</v>
      </c>
      <c r="BV38" s="757">
        <v>6.7215449999999999</v>
      </c>
    </row>
    <row r="39" spans="1:74" s="116" customFormat="1" ht="11.1" customHeight="1" x14ac:dyDescent="0.2">
      <c r="A39" s="111" t="s">
        <v>1246</v>
      </c>
      <c r="B39" s="204" t="s">
        <v>252</v>
      </c>
      <c r="C39" s="756">
        <v>0.41502536000000001</v>
      </c>
      <c r="D39" s="756">
        <v>0.39598566000000002</v>
      </c>
      <c r="E39" s="756">
        <v>0.41516491999999999</v>
      </c>
      <c r="F39" s="756">
        <v>0.40554702999999998</v>
      </c>
      <c r="G39" s="756">
        <v>0.42110639</v>
      </c>
      <c r="H39" s="756">
        <v>0.41675579000000001</v>
      </c>
      <c r="I39" s="756">
        <v>0.44204515999999999</v>
      </c>
      <c r="J39" s="756">
        <v>0.46595227</v>
      </c>
      <c r="K39" s="756">
        <v>0.43363334999999997</v>
      </c>
      <c r="L39" s="756">
        <v>0.45311856</v>
      </c>
      <c r="M39" s="756">
        <v>0.41816481</v>
      </c>
      <c r="N39" s="756">
        <v>0.42519168000000002</v>
      </c>
      <c r="O39" s="756">
        <v>0.40405827</v>
      </c>
      <c r="P39" s="756">
        <v>0.38124373</v>
      </c>
      <c r="Q39" s="756">
        <v>0.42068998000000002</v>
      </c>
      <c r="R39" s="756">
        <v>0.41028313</v>
      </c>
      <c r="S39" s="756">
        <v>0.42177770999999997</v>
      </c>
      <c r="T39" s="756">
        <v>0.41971565999999999</v>
      </c>
      <c r="U39" s="756">
        <v>0.44401694000000003</v>
      </c>
      <c r="V39" s="756">
        <v>0.45039076</v>
      </c>
      <c r="W39" s="756">
        <v>0.43750138999999999</v>
      </c>
      <c r="X39" s="756">
        <v>0.43999079000000002</v>
      </c>
      <c r="Y39" s="756">
        <v>0.40988005999999999</v>
      </c>
      <c r="Z39" s="756">
        <v>0.39390159000000002</v>
      </c>
      <c r="AA39" s="756">
        <v>0.39631044999999998</v>
      </c>
      <c r="AB39" s="756">
        <v>0.37984983</v>
      </c>
      <c r="AC39" s="756">
        <v>0.39621730999999999</v>
      </c>
      <c r="AD39" s="756">
        <v>0.39311647</v>
      </c>
      <c r="AE39" s="756">
        <v>0.40519223999999998</v>
      </c>
      <c r="AF39" s="756">
        <v>0.41459072000000002</v>
      </c>
      <c r="AG39" s="756">
        <v>0.43695870999999997</v>
      </c>
      <c r="AH39" s="756">
        <v>0.44159314</v>
      </c>
      <c r="AI39" s="756">
        <v>0.42379575000000003</v>
      </c>
      <c r="AJ39" s="756">
        <v>0.43966428000000002</v>
      </c>
      <c r="AK39" s="756">
        <v>0.41234912000000001</v>
      </c>
      <c r="AL39" s="756">
        <v>0.40531898</v>
      </c>
      <c r="AM39" s="756">
        <v>0.38329798999999998</v>
      </c>
      <c r="AN39" s="756">
        <v>0.33861828999999999</v>
      </c>
      <c r="AO39" s="756">
        <v>0.37468779000000002</v>
      </c>
      <c r="AP39" s="756">
        <v>0.37445647999999998</v>
      </c>
      <c r="AQ39" s="756">
        <v>0.40456666000000002</v>
      </c>
      <c r="AR39" s="756">
        <v>0.40813194000000003</v>
      </c>
      <c r="AS39" s="756">
        <v>0.42954426000000001</v>
      </c>
      <c r="AT39" s="756">
        <v>0.45529616000000001</v>
      </c>
      <c r="AU39" s="756">
        <v>0.43026845000000002</v>
      </c>
      <c r="AV39" s="756">
        <v>0.43377231999999999</v>
      </c>
      <c r="AW39" s="756">
        <v>0.41344133999999999</v>
      </c>
      <c r="AX39" s="756">
        <v>0.40605530000000001</v>
      </c>
      <c r="AY39" s="756">
        <v>0.38374029999999998</v>
      </c>
      <c r="AZ39" s="757">
        <v>0.35128579999999998</v>
      </c>
      <c r="BA39" s="757">
        <v>0.37547510000000001</v>
      </c>
      <c r="BB39" s="757">
        <v>0.3752624</v>
      </c>
      <c r="BC39" s="757">
        <v>0.40548430000000002</v>
      </c>
      <c r="BD39" s="757">
        <v>0.40898119999999999</v>
      </c>
      <c r="BE39" s="757">
        <v>0.4304558</v>
      </c>
      <c r="BF39" s="757">
        <v>0.45618120000000001</v>
      </c>
      <c r="BG39" s="757">
        <v>0.43102449999999998</v>
      </c>
      <c r="BH39" s="757">
        <v>0.43465730000000002</v>
      </c>
      <c r="BI39" s="757">
        <v>0.41413290000000003</v>
      </c>
      <c r="BJ39" s="757">
        <v>0.40639839999999999</v>
      </c>
      <c r="BK39" s="757">
        <v>0.3842294</v>
      </c>
      <c r="BL39" s="757">
        <v>0.33978799999999998</v>
      </c>
      <c r="BM39" s="757">
        <v>0.3761215</v>
      </c>
      <c r="BN39" s="757">
        <v>0.37588840000000001</v>
      </c>
      <c r="BO39" s="757">
        <v>0.40614640000000002</v>
      </c>
      <c r="BP39" s="757">
        <v>0.40966580000000002</v>
      </c>
      <c r="BQ39" s="757">
        <v>0.43120130000000001</v>
      </c>
      <c r="BR39" s="757">
        <v>0.45699719999999999</v>
      </c>
      <c r="BS39" s="757">
        <v>0.4318263</v>
      </c>
      <c r="BT39" s="757">
        <v>0.43550270000000002</v>
      </c>
      <c r="BU39" s="757">
        <v>0.41496630000000001</v>
      </c>
      <c r="BV39" s="757">
        <v>0.407248</v>
      </c>
    </row>
    <row r="40" spans="1:74" s="116" customFormat="1" ht="11.1" customHeight="1" x14ac:dyDescent="0.2">
      <c r="A40" s="111" t="s">
        <v>1247</v>
      </c>
      <c r="B40" s="204" t="s">
        <v>455</v>
      </c>
      <c r="C40" s="756">
        <v>78.847863129999993</v>
      </c>
      <c r="D40" s="756">
        <v>76.748459089999997</v>
      </c>
      <c r="E40" s="756">
        <v>79.237361289999996</v>
      </c>
      <c r="F40" s="756">
        <v>78.646726849999993</v>
      </c>
      <c r="G40" s="756">
        <v>81.491456029999995</v>
      </c>
      <c r="H40" s="756">
        <v>83.672033830000004</v>
      </c>
      <c r="I40" s="756">
        <v>87.076398530000006</v>
      </c>
      <c r="J40" s="756">
        <v>89.100538420000007</v>
      </c>
      <c r="K40" s="756">
        <v>83.259307469999996</v>
      </c>
      <c r="L40" s="756">
        <v>81.597272180000004</v>
      </c>
      <c r="M40" s="756">
        <v>78.421431949999999</v>
      </c>
      <c r="N40" s="756">
        <v>78.616332490000005</v>
      </c>
      <c r="O40" s="756">
        <v>78.809113389999993</v>
      </c>
      <c r="P40" s="756">
        <v>74.533794049999997</v>
      </c>
      <c r="Q40" s="756">
        <v>80.530224799999999</v>
      </c>
      <c r="R40" s="756">
        <v>78.898557760000003</v>
      </c>
      <c r="S40" s="756">
        <v>83.134470309999998</v>
      </c>
      <c r="T40" s="756">
        <v>85.398538310000006</v>
      </c>
      <c r="U40" s="756">
        <v>87.806131890000003</v>
      </c>
      <c r="V40" s="756">
        <v>89.134442910000004</v>
      </c>
      <c r="W40" s="756">
        <v>83.540140260000001</v>
      </c>
      <c r="X40" s="756">
        <v>82.815130679999996</v>
      </c>
      <c r="Y40" s="756">
        <v>79.455591850000005</v>
      </c>
      <c r="Z40" s="756">
        <v>80.241809140000001</v>
      </c>
      <c r="AA40" s="756">
        <v>79.96361435</v>
      </c>
      <c r="AB40" s="756">
        <v>75.730456360000005</v>
      </c>
      <c r="AC40" s="756">
        <v>81.127227480000002</v>
      </c>
      <c r="AD40" s="756">
        <v>79.157316510000001</v>
      </c>
      <c r="AE40" s="756">
        <v>85.716785329999993</v>
      </c>
      <c r="AF40" s="756">
        <v>85.615351050000001</v>
      </c>
      <c r="AG40" s="756">
        <v>89.383790509999997</v>
      </c>
      <c r="AH40" s="756">
        <v>92.189200299999996</v>
      </c>
      <c r="AI40" s="756">
        <v>85.757896389999999</v>
      </c>
      <c r="AJ40" s="756">
        <v>85.380348850000004</v>
      </c>
      <c r="AK40" s="756">
        <v>81.194750089999999</v>
      </c>
      <c r="AL40" s="756">
        <v>80.380140049999994</v>
      </c>
      <c r="AM40" s="756">
        <v>78.179302379999996</v>
      </c>
      <c r="AN40" s="756">
        <v>72.37538576</v>
      </c>
      <c r="AO40" s="756">
        <v>76.984569010000001</v>
      </c>
      <c r="AP40" s="756">
        <v>76.382882710000004</v>
      </c>
      <c r="AQ40" s="756">
        <v>80.549057300000001</v>
      </c>
      <c r="AR40" s="756">
        <v>80.378220720000002</v>
      </c>
      <c r="AS40" s="756">
        <v>86.270096879999997</v>
      </c>
      <c r="AT40" s="756">
        <v>86.457008540000004</v>
      </c>
      <c r="AU40" s="756">
        <v>81.939869939999994</v>
      </c>
      <c r="AV40" s="756">
        <v>80.062609899999998</v>
      </c>
      <c r="AW40" s="756">
        <v>75.800593939999999</v>
      </c>
      <c r="AX40" s="756">
        <v>76.150289999999998</v>
      </c>
      <c r="AY40" s="756">
        <v>76.256780000000006</v>
      </c>
      <c r="AZ40" s="757">
        <v>74.451260000000005</v>
      </c>
      <c r="BA40" s="757">
        <v>76.218710000000002</v>
      </c>
      <c r="BB40" s="757">
        <v>75.56232</v>
      </c>
      <c r="BC40" s="757">
        <v>79.772810000000007</v>
      </c>
      <c r="BD40" s="757">
        <v>79.544880000000006</v>
      </c>
      <c r="BE40" s="757">
        <v>85.503770000000003</v>
      </c>
      <c r="BF40" s="757">
        <v>85.452629999999999</v>
      </c>
      <c r="BG40" s="757">
        <v>81.029499999999999</v>
      </c>
      <c r="BH40" s="757">
        <v>79.397210000000001</v>
      </c>
      <c r="BI40" s="757">
        <v>74.771090000000001</v>
      </c>
      <c r="BJ40" s="757">
        <v>77.148650000000004</v>
      </c>
      <c r="BK40" s="757">
        <v>77.662210000000002</v>
      </c>
      <c r="BL40" s="757">
        <v>71.551000000000002</v>
      </c>
      <c r="BM40" s="757">
        <v>75.915809999999993</v>
      </c>
      <c r="BN40" s="757">
        <v>75.263940000000005</v>
      </c>
      <c r="BO40" s="757">
        <v>79.463369999999998</v>
      </c>
      <c r="BP40" s="757">
        <v>79.251750000000001</v>
      </c>
      <c r="BQ40" s="757">
        <v>85.145489999999995</v>
      </c>
      <c r="BR40" s="757">
        <v>85.119119999999995</v>
      </c>
      <c r="BS40" s="757">
        <v>80.793019999999999</v>
      </c>
      <c r="BT40" s="757">
        <v>79.252099999999999</v>
      </c>
      <c r="BU40" s="757">
        <v>74.717190000000002</v>
      </c>
      <c r="BV40" s="757">
        <v>77.215379999999996</v>
      </c>
    </row>
    <row r="41" spans="1:74" s="116" customFormat="1" ht="11.1" customHeight="1" x14ac:dyDescent="0.2">
      <c r="A41" s="117"/>
      <c r="B41" s="118" t="s">
        <v>250</v>
      </c>
      <c r="C41" s="760"/>
      <c r="D41" s="760"/>
      <c r="E41" s="760"/>
      <c r="F41" s="760"/>
      <c r="G41" s="760"/>
      <c r="H41" s="760"/>
      <c r="I41" s="760"/>
      <c r="J41" s="760"/>
      <c r="K41" s="760"/>
      <c r="L41" s="760"/>
      <c r="M41" s="760"/>
      <c r="N41" s="760"/>
      <c r="O41" s="760"/>
      <c r="P41" s="760"/>
      <c r="Q41" s="760"/>
      <c r="R41" s="760"/>
      <c r="S41" s="760"/>
      <c r="T41" s="760"/>
      <c r="U41" s="760"/>
      <c r="V41" s="760"/>
      <c r="W41" s="760"/>
      <c r="X41" s="760"/>
      <c r="Y41" s="760"/>
      <c r="Z41" s="760"/>
      <c r="AA41" s="760"/>
      <c r="AB41" s="760"/>
      <c r="AC41" s="760"/>
      <c r="AD41" s="760"/>
      <c r="AE41" s="760"/>
      <c r="AF41" s="760"/>
      <c r="AG41" s="760"/>
      <c r="AH41" s="760"/>
      <c r="AI41" s="760"/>
      <c r="AJ41" s="760"/>
      <c r="AK41" s="760"/>
      <c r="AL41" s="760"/>
      <c r="AM41" s="760"/>
      <c r="AN41" s="760"/>
      <c r="AO41" s="760"/>
      <c r="AP41" s="760"/>
      <c r="AQ41" s="760"/>
      <c r="AR41" s="760"/>
      <c r="AS41" s="760"/>
      <c r="AT41" s="760"/>
      <c r="AU41" s="760"/>
      <c r="AV41" s="760"/>
      <c r="AW41" s="760"/>
      <c r="AX41" s="760"/>
      <c r="AY41" s="760"/>
      <c r="AZ41" s="761"/>
      <c r="BA41" s="761"/>
      <c r="BB41" s="761"/>
      <c r="BC41" s="761"/>
      <c r="BD41" s="761"/>
      <c r="BE41" s="761"/>
      <c r="BF41" s="761"/>
      <c r="BG41" s="761"/>
      <c r="BH41" s="761"/>
      <c r="BI41" s="761"/>
      <c r="BJ41" s="761"/>
      <c r="BK41" s="761"/>
      <c r="BL41" s="761"/>
      <c r="BM41" s="761"/>
      <c r="BN41" s="761"/>
      <c r="BO41" s="761"/>
      <c r="BP41" s="761"/>
      <c r="BQ41" s="761"/>
      <c r="BR41" s="761"/>
      <c r="BS41" s="761"/>
      <c r="BT41" s="761"/>
      <c r="BU41" s="761"/>
      <c r="BV41" s="761"/>
    </row>
    <row r="42" spans="1:74" s="116" customFormat="1" ht="11.1" customHeight="1" x14ac:dyDescent="0.2">
      <c r="A42" s="111" t="s">
        <v>1248</v>
      </c>
      <c r="B42" s="204" t="s">
        <v>447</v>
      </c>
      <c r="C42" s="762">
        <v>10.31712454</v>
      </c>
      <c r="D42" s="762">
        <v>9.6355537400000006</v>
      </c>
      <c r="E42" s="762">
        <v>9.5698014600000008</v>
      </c>
      <c r="F42" s="762">
        <v>8.8356478799999998</v>
      </c>
      <c r="G42" s="762">
        <v>8.5793976599999997</v>
      </c>
      <c r="H42" s="762">
        <v>9.6516085799999995</v>
      </c>
      <c r="I42" s="762">
        <v>11.02785478</v>
      </c>
      <c r="J42" s="762">
        <v>12.04648755</v>
      </c>
      <c r="K42" s="762">
        <v>10.646549690000001</v>
      </c>
      <c r="L42" s="762">
        <v>8.9685716200000005</v>
      </c>
      <c r="M42" s="762">
        <v>8.7021571099999999</v>
      </c>
      <c r="N42" s="762">
        <v>9.8208484299999999</v>
      </c>
      <c r="O42" s="762">
        <v>10.289482810000001</v>
      </c>
      <c r="P42" s="762">
        <v>9.0814820199999993</v>
      </c>
      <c r="Q42" s="762">
        <v>9.6992296200000006</v>
      </c>
      <c r="R42" s="762">
        <v>8.77836645</v>
      </c>
      <c r="S42" s="762">
        <v>8.5877208599999992</v>
      </c>
      <c r="T42" s="762">
        <v>9.6746092299999997</v>
      </c>
      <c r="U42" s="762">
        <v>10.97026617</v>
      </c>
      <c r="V42" s="762">
        <v>10.75815515</v>
      </c>
      <c r="W42" s="762">
        <v>9.5631617000000002</v>
      </c>
      <c r="X42" s="762">
        <v>8.88902663</v>
      </c>
      <c r="Y42" s="762">
        <v>8.9720248700000003</v>
      </c>
      <c r="Z42" s="762">
        <v>10.19459355</v>
      </c>
      <c r="AA42" s="762">
        <v>11.146066210000001</v>
      </c>
      <c r="AB42" s="762">
        <v>9.2728170100000007</v>
      </c>
      <c r="AC42" s="762">
        <v>9.2623340899999995</v>
      </c>
      <c r="AD42" s="762">
        <v>8.7895088799999996</v>
      </c>
      <c r="AE42" s="762">
        <v>8.8021693200000009</v>
      </c>
      <c r="AF42" s="762">
        <v>9.4327578200000008</v>
      </c>
      <c r="AG42" s="762">
        <v>11.4754053</v>
      </c>
      <c r="AH42" s="762">
        <v>12.067728150000001</v>
      </c>
      <c r="AI42" s="762">
        <v>10.119674379999999</v>
      </c>
      <c r="AJ42" s="762">
        <v>9.1795639300000005</v>
      </c>
      <c r="AK42" s="762">
        <v>9.1953083400000004</v>
      </c>
      <c r="AL42" s="762">
        <v>9.8910136899999994</v>
      </c>
      <c r="AM42" s="762">
        <v>10.507165110000001</v>
      </c>
      <c r="AN42" s="762">
        <v>9.1517851199999996</v>
      </c>
      <c r="AO42" s="762">
        <v>9.4643097699999998</v>
      </c>
      <c r="AP42" s="762">
        <v>8.3844609800000001</v>
      </c>
      <c r="AQ42" s="762">
        <v>8.4527196199999999</v>
      </c>
      <c r="AR42" s="762">
        <v>8.8070574399999995</v>
      </c>
      <c r="AS42" s="762">
        <v>11.47810919</v>
      </c>
      <c r="AT42" s="762">
        <v>10.86422932</v>
      </c>
      <c r="AU42" s="762">
        <v>8.9124480500000001</v>
      </c>
      <c r="AV42" s="762">
        <v>8.6021602700000006</v>
      </c>
      <c r="AW42" s="762">
        <v>8.6049198400000009</v>
      </c>
      <c r="AX42" s="762">
        <v>9.8941579999999991</v>
      </c>
      <c r="AY42" s="762">
        <v>10.37852</v>
      </c>
      <c r="AZ42" s="763">
        <v>9.3462510000000005</v>
      </c>
      <c r="BA42" s="763">
        <v>9.4548679999999994</v>
      </c>
      <c r="BB42" s="763">
        <v>8.4047339999999995</v>
      </c>
      <c r="BC42" s="763">
        <v>8.4920559999999998</v>
      </c>
      <c r="BD42" s="763">
        <v>8.8902570000000001</v>
      </c>
      <c r="BE42" s="763">
        <v>10.843030000000001</v>
      </c>
      <c r="BF42" s="763">
        <v>10.93393</v>
      </c>
      <c r="BG42" s="763">
        <v>8.9143559999999997</v>
      </c>
      <c r="BH42" s="763">
        <v>8.5776280000000007</v>
      </c>
      <c r="BI42" s="763">
        <v>8.4431159999999998</v>
      </c>
      <c r="BJ42" s="763">
        <v>9.6592249999999993</v>
      </c>
      <c r="BK42" s="763">
        <v>10.325060000000001</v>
      </c>
      <c r="BL42" s="763">
        <v>9.0583179999999999</v>
      </c>
      <c r="BM42" s="763">
        <v>9.2810170000000003</v>
      </c>
      <c r="BN42" s="763">
        <v>8.2604609999999994</v>
      </c>
      <c r="BO42" s="763">
        <v>8.3513029999999997</v>
      </c>
      <c r="BP42" s="763">
        <v>8.7436819999999997</v>
      </c>
      <c r="BQ42" s="763">
        <v>10.651910000000001</v>
      </c>
      <c r="BR42" s="763">
        <v>10.72607</v>
      </c>
      <c r="BS42" s="763">
        <v>8.7212669999999992</v>
      </c>
      <c r="BT42" s="763">
        <v>8.383381</v>
      </c>
      <c r="BU42" s="763">
        <v>8.2468170000000001</v>
      </c>
      <c r="BV42" s="763">
        <v>9.4460549999999994</v>
      </c>
    </row>
    <row r="43" spans="1:74" s="116" customFormat="1" ht="11.1" customHeight="1" x14ac:dyDescent="0.2">
      <c r="A43" s="111" t="s">
        <v>1249</v>
      </c>
      <c r="B43" s="187" t="s">
        <v>480</v>
      </c>
      <c r="C43" s="762">
        <v>31.554993899999999</v>
      </c>
      <c r="D43" s="762">
        <v>30.353879809999999</v>
      </c>
      <c r="E43" s="762">
        <v>28.958813689999999</v>
      </c>
      <c r="F43" s="762">
        <v>26.434758939999998</v>
      </c>
      <c r="G43" s="762">
        <v>27.091144740000001</v>
      </c>
      <c r="H43" s="762">
        <v>30.637870729999999</v>
      </c>
      <c r="I43" s="762">
        <v>36.052508789999997</v>
      </c>
      <c r="J43" s="762">
        <v>37.796255700000003</v>
      </c>
      <c r="K43" s="762">
        <v>33.709770650000003</v>
      </c>
      <c r="L43" s="762">
        <v>28.19927423</v>
      </c>
      <c r="M43" s="762">
        <v>27.14493817</v>
      </c>
      <c r="N43" s="762">
        <v>30.555883699999999</v>
      </c>
      <c r="O43" s="762">
        <v>31.794167009999999</v>
      </c>
      <c r="P43" s="762">
        <v>28.995578349999999</v>
      </c>
      <c r="Q43" s="762">
        <v>29.333413</v>
      </c>
      <c r="R43" s="762">
        <v>26.843148530000001</v>
      </c>
      <c r="S43" s="762">
        <v>26.709658480000002</v>
      </c>
      <c r="T43" s="762">
        <v>30.353183049999998</v>
      </c>
      <c r="U43" s="762">
        <v>35.252539810000002</v>
      </c>
      <c r="V43" s="762">
        <v>34.159507820000002</v>
      </c>
      <c r="W43" s="762">
        <v>30.556615959999998</v>
      </c>
      <c r="X43" s="762">
        <v>28.52289597</v>
      </c>
      <c r="Y43" s="762">
        <v>27.756166159999999</v>
      </c>
      <c r="Z43" s="762">
        <v>31.089394939999998</v>
      </c>
      <c r="AA43" s="762">
        <v>33.966854480000002</v>
      </c>
      <c r="AB43" s="762">
        <v>29.891264670000002</v>
      </c>
      <c r="AC43" s="762">
        <v>29.702020780000002</v>
      </c>
      <c r="AD43" s="762">
        <v>27.829738450000001</v>
      </c>
      <c r="AE43" s="762">
        <v>27.85851882</v>
      </c>
      <c r="AF43" s="762">
        <v>30.353439959999999</v>
      </c>
      <c r="AG43" s="762">
        <v>36.034730809999999</v>
      </c>
      <c r="AH43" s="762">
        <v>37.073984760000002</v>
      </c>
      <c r="AI43" s="762">
        <v>33.895004749999998</v>
      </c>
      <c r="AJ43" s="762">
        <v>29.065564890000001</v>
      </c>
      <c r="AK43" s="762">
        <v>27.920216199999999</v>
      </c>
      <c r="AL43" s="762">
        <v>31.332005460000001</v>
      </c>
      <c r="AM43" s="762">
        <v>32.377985000000002</v>
      </c>
      <c r="AN43" s="762">
        <v>30.310731390000001</v>
      </c>
      <c r="AO43" s="762">
        <v>29.887213490000001</v>
      </c>
      <c r="AP43" s="762">
        <v>26.190977879999998</v>
      </c>
      <c r="AQ43" s="762">
        <v>26.808806730000001</v>
      </c>
      <c r="AR43" s="762">
        <v>29.382491179999999</v>
      </c>
      <c r="AS43" s="762">
        <v>36.305021379999999</v>
      </c>
      <c r="AT43" s="762">
        <v>35.626863489999998</v>
      </c>
      <c r="AU43" s="762">
        <v>31.049454470000001</v>
      </c>
      <c r="AV43" s="762">
        <v>27.514951620000001</v>
      </c>
      <c r="AW43" s="762">
        <v>27.13549549</v>
      </c>
      <c r="AX43" s="762">
        <v>31.262699999999999</v>
      </c>
      <c r="AY43" s="762">
        <v>31.386659999999999</v>
      </c>
      <c r="AZ43" s="763">
        <v>30.6936</v>
      </c>
      <c r="BA43" s="763">
        <v>29.563110000000002</v>
      </c>
      <c r="BB43" s="763">
        <v>26.054749999999999</v>
      </c>
      <c r="BC43" s="763">
        <v>26.702590000000001</v>
      </c>
      <c r="BD43" s="763">
        <v>29.441780000000001</v>
      </c>
      <c r="BE43" s="763">
        <v>34.704999999999998</v>
      </c>
      <c r="BF43" s="763">
        <v>34.853749999999998</v>
      </c>
      <c r="BG43" s="763">
        <v>30.409970000000001</v>
      </c>
      <c r="BH43" s="763">
        <v>27.319500000000001</v>
      </c>
      <c r="BI43" s="763">
        <v>26.634209999999999</v>
      </c>
      <c r="BJ43" s="763">
        <v>30.569030000000001</v>
      </c>
      <c r="BK43" s="763">
        <v>32.43094</v>
      </c>
      <c r="BL43" s="763">
        <v>29.999359999999999</v>
      </c>
      <c r="BM43" s="763">
        <v>29.389220000000002</v>
      </c>
      <c r="BN43" s="763">
        <v>25.926570000000002</v>
      </c>
      <c r="BO43" s="763">
        <v>26.598379999999999</v>
      </c>
      <c r="BP43" s="763">
        <v>29.33859</v>
      </c>
      <c r="BQ43" s="763">
        <v>34.588169999999998</v>
      </c>
      <c r="BR43" s="763">
        <v>34.743099999999998</v>
      </c>
      <c r="BS43" s="763">
        <v>30.320889999999999</v>
      </c>
      <c r="BT43" s="763">
        <v>27.242509999999999</v>
      </c>
      <c r="BU43" s="763">
        <v>26.566299999999998</v>
      </c>
      <c r="BV43" s="763">
        <v>30.497029999999999</v>
      </c>
    </row>
    <row r="44" spans="1:74" s="116" customFormat="1" ht="11.1" customHeight="1" x14ac:dyDescent="0.2">
      <c r="A44" s="111" t="s">
        <v>1250</v>
      </c>
      <c r="B44" s="204" t="s">
        <v>448</v>
      </c>
      <c r="C44" s="762">
        <v>49.554996750000001</v>
      </c>
      <c r="D44" s="762">
        <v>45.914681620000003</v>
      </c>
      <c r="E44" s="762">
        <v>44.658648069999998</v>
      </c>
      <c r="F44" s="762">
        <v>41.589549890000001</v>
      </c>
      <c r="G44" s="762">
        <v>43.512318030000003</v>
      </c>
      <c r="H44" s="762">
        <v>49.189733709999999</v>
      </c>
      <c r="I44" s="762">
        <v>55.232026650000002</v>
      </c>
      <c r="J44" s="762">
        <v>57.280449140000002</v>
      </c>
      <c r="K44" s="762">
        <v>48.376380879999999</v>
      </c>
      <c r="L44" s="762">
        <v>43.305193109999998</v>
      </c>
      <c r="M44" s="762">
        <v>42.139049049999997</v>
      </c>
      <c r="N44" s="762">
        <v>48.804154199999999</v>
      </c>
      <c r="O44" s="762">
        <v>48.839681339999998</v>
      </c>
      <c r="P44" s="762">
        <v>42.174223019999999</v>
      </c>
      <c r="Q44" s="762">
        <v>45.422706259999998</v>
      </c>
      <c r="R44" s="762">
        <v>40.508462639999998</v>
      </c>
      <c r="S44" s="762">
        <v>43.050650650000001</v>
      </c>
      <c r="T44" s="762">
        <v>48.42419297</v>
      </c>
      <c r="U44" s="762">
        <v>53.308580300000003</v>
      </c>
      <c r="V44" s="762">
        <v>50.4878596</v>
      </c>
      <c r="W44" s="762">
        <v>46.337154130000002</v>
      </c>
      <c r="X44" s="762">
        <v>43.467312909999997</v>
      </c>
      <c r="Y44" s="762">
        <v>43.42662163</v>
      </c>
      <c r="Z44" s="762">
        <v>48.33686866</v>
      </c>
      <c r="AA44" s="762">
        <v>51.395635499999997</v>
      </c>
      <c r="AB44" s="762">
        <v>44.621739480000002</v>
      </c>
      <c r="AC44" s="762">
        <v>45.960394710000003</v>
      </c>
      <c r="AD44" s="762">
        <v>42.552484579999998</v>
      </c>
      <c r="AE44" s="762">
        <v>46.417298680000002</v>
      </c>
      <c r="AF44" s="762">
        <v>49.826599600000002</v>
      </c>
      <c r="AG44" s="762">
        <v>54.85787775</v>
      </c>
      <c r="AH44" s="762">
        <v>55.131777980000003</v>
      </c>
      <c r="AI44" s="762">
        <v>47.911268300000003</v>
      </c>
      <c r="AJ44" s="762">
        <v>44.965155209999999</v>
      </c>
      <c r="AK44" s="762">
        <v>44.553426379999998</v>
      </c>
      <c r="AL44" s="762">
        <v>47.428279959999998</v>
      </c>
      <c r="AM44" s="762">
        <v>49.287515730000003</v>
      </c>
      <c r="AN44" s="762">
        <v>44.225426460000001</v>
      </c>
      <c r="AO44" s="762">
        <v>46.120637979999998</v>
      </c>
      <c r="AP44" s="762">
        <v>40.149106060000001</v>
      </c>
      <c r="AQ44" s="762">
        <v>41.92238631</v>
      </c>
      <c r="AR44" s="762">
        <v>44.637041009999997</v>
      </c>
      <c r="AS44" s="762">
        <v>55.184094530000003</v>
      </c>
      <c r="AT44" s="762">
        <v>51.201094910000002</v>
      </c>
      <c r="AU44" s="762">
        <v>46.187807909999997</v>
      </c>
      <c r="AV44" s="762">
        <v>42.352532750000002</v>
      </c>
      <c r="AW44" s="762">
        <v>42.890176650000001</v>
      </c>
      <c r="AX44" s="762">
        <v>46.287860000000002</v>
      </c>
      <c r="AY44" s="762">
        <v>46.930680000000002</v>
      </c>
      <c r="AZ44" s="763">
        <v>45.10436</v>
      </c>
      <c r="BA44" s="763">
        <v>45.333390000000001</v>
      </c>
      <c r="BB44" s="763">
        <v>39.847099999999998</v>
      </c>
      <c r="BC44" s="763">
        <v>41.852490000000003</v>
      </c>
      <c r="BD44" s="763">
        <v>45.228879999999997</v>
      </c>
      <c r="BE44" s="763">
        <v>52.382779999999997</v>
      </c>
      <c r="BF44" s="763">
        <v>51.085479999999997</v>
      </c>
      <c r="BG44" s="763">
        <v>44.30903</v>
      </c>
      <c r="BH44" s="763">
        <v>41.832509999999999</v>
      </c>
      <c r="BI44" s="763">
        <v>41.497160000000001</v>
      </c>
      <c r="BJ44" s="763">
        <v>46.544780000000003</v>
      </c>
      <c r="BK44" s="763">
        <v>50.333039999999997</v>
      </c>
      <c r="BL44" s="763">
        <v>43.773940000000003</v>
      </c>
      <c r="BM44" s="763">
        <v>45.092959999999998</v>
      </c>
      <c r="BN44" s="763">
        <v>39.671909999999997</v>
      </c>
      <c r="BO44" s="763">
        <v>41.691209999999998</v>
      </c>
      <c r="BP44" s="763">
        <v>45.07855</v>
      </c>
      <c r="BQ44" s="763">
        <v>52.215539999999997</v>
      </c>
      <c r="BR44" s="763">
        <v>50.923349999999999</v>
      </c>
      <c r="BS44" s="763">
        <v>44.166179999999997</v>
      </c>
      <c r="BT44" s="763">
        <v>41.713819999999998</v>
      </c>
      <c r="BU44" s="763">
        <v>41.405749999999998</v>
      </c>
      <c r="BV44" s="763">
        <v>46.490279999999998</v>
      </c>
    </row>
    <row r="45" spans="1:74" s="116" customFormat="1" ht="11.1" customHeight="1" x14ac:dyDescent="0.2">
      <c r="A45" s="111" t="s">
        <v>1251</v>
      </c>
      <c r="B45" s="204" t="s">
        <v>449</v>
      </c>
      <c r="C45" s="762">
        <v>26.476941190000002</v>
      </c>
      <c r="D45" s="762">
        <v>24.131102810000002</v>
      </c>
      <c r="E45" s="762">
        <v>22.72876097</v>
      </c>
      <c r="F45" s="762">
        <v>20.939220259999999</v>
      </c>
      <c r="G45" s="762">
        <v>21.838181890000001</v>
      </c>
      <c r="H45" s="762">
        <v>26.10284936</v>
      </c>
      <c r="I45" s="762">
        <v>28.505057560000001</v>
      </c>
      <c r="J45" s="762">
        <v>28.800745509999999</v>
      </c>
      <c r="K45" s="762">
        <v>24.831086110000001</v>
      </c>
      <c r="L45" s="762">
        <v>22.580859830000001</v>
      </c>
      <c r="M45" s="762">
        <v>22.097038380000001</v>
      </c>
      <c r="N45" s="762">
        <v>26.22314527</v>
      </c>
      <c r="O45" s="762">
        <v>26.7839788</v>
      </c>
      <c r="P45" s="762">
        <v>22.750785059999998</v>
      </c>
      <c r="Q45" s="762">
        <v>23.648082389999999</v>
      </c>
      <c r="R45" s="762">
        <v>21.61755028</v>
      </c>
      <c r="S45" s="762">
        <v>22.500385600000001</v>
      </c>
      <c r="T45" s="762">
        <v>25.643299079999998</v>
      </c>
      <c r="U45" s="762">
        <v>29.309106480000001</v>
      </c>
      <c r="V45" s="762">
        <v>26.67066118</v>
      </c>
      <c r="W45" s="762">
        <v>24.66401248</v>
      </c>
      <c r="X45" s="762">
        <v>22.927537390000001</v>
      </c>
      <c r="Y45" s="762">
        <v>23.080961259999999</v>
      </c>
      <c r="Z45" s="762">
        <v>26.0405321</v>
      </c>
      <c r="AA45" s="762">
        <v>28.114991979999999</v>
      </c>
      <c r="AB45" s="762">
        <v>24.825814269999999</v>
      </c>
      <c r="AC45" s="762">
        <v>24.483197690000001</v>
      </c>
      <c r="AD45" s="762">
        <v>22.861552639999999</v>
      </c>
      <c r="AE45" s="762">
        <v>24.422466499999999</v>
      </c>
      <c r="AF45" s="762">
        <v>27.06670536</v>
      </c>
      <c r="AG45" s="762">
        <v>29.090756809999998</v>
      </c>
      <c r="AH45" s="762">
        <v>28.87830512</v>
      </c>
      <c r="AI45" s="762">
        <v>25.052591530000001</v>
      </c>
      <c r="AJ45" s="762">
        <v>23.424070789999998</v>
      </c>
      <c r="AK45" s="762">
        <v>24.222770350000001</v>
      </c>
      <c r="AL45" s="762">
        <v>26.076787100000001</v>
      </c>
      <c r="AM45" s="762">
        <v>26.88755514</v>
      </c>
      <c r="AN45" s="762">
        <v>24.921962440000001</v>
      </c>
      <c r="AO45" s="762">
        <v>24.863929519999999</v>
      </c>
      <c r="AP45" s="762">
        <v>21.449091330000002</v>
      </c>
      <c r="AQ45" s="762">
        <v>22.239117870000001</v>
      </c>
      <c r="AR45" s="762">
        <v>24.024951040000001</v>
      </c>
      <c r="AS45" s="762">
        <v>28.088710129999999</v>
      </c>
      <c r="AT45" s="762">
        <v>27.193712739999999</v>
      </c>
      <c r="AU45" s="762">
        <v>25.08392109</v>
      </c>
      <c r="AV45" s="762">
        <v>22.93193488</v>
      </c>
      <c r="AW45" s="762">
        <v>23.209756550000002</v>
      </c>
      <c r="AX45" s="762">
        <v>25.681010000000001</v>
      </c>
      <c r="AY45" s="762">
        <v>26.451440000000002</v>
      </c>
      <c r="AZ45" s="763">
        <v>25.13354</v>
      </c>
      <c r="BA45" s="763">
        <v>24.420970000000001</v>
      </c>
      <c r="BB45" s="763">
        <v>21.549990000000001</v>
      </c>
      <c r="BC45" s="763">
        <v>22.592040000000001</v>
      </c>
      <c r="BD45" s="763">
        <v>24.482389999999999</v>
      </c>
      <c r="BE45" s="763">
        <v>28.151730000000001</v>
      </c>
      <c r="BF45" s="763">
        <v>28.101839999999999</v>
      </c>
      <c r="BG45" s="763">
        <v>24.09423</v>
      </c>
      <c r="BH45" s="763">
        <v>22.617529999999999</v>
      </c>
      <c r="BI45" s="763">
        <v>22.743770000000001</v>
      </c>
      <c r="BJ45" s="763">
        <v>26.478190000000001</v>
      </c>
      <c r="BK45" s="763">
        <v>27.384709999999998</v>
      </c>
      <c r="BL45" s="763">
        <v>24.442360000000001</v>
      </c>
      <c r="BM45" s="763">
        <v>24.465920000000001</v>
      </c>
      <c r="BN45" s="763">
        <v>21.662859999999998</v>
      </c>
      <c r="BO45" s="763">
        <v>22.741099999999999</v>
      </c>
      <c r="BP45" s="763">
        <v>24.66375</v>
      </c>
      <c r="BQ45" s="763">
        <v>28.363160000000001</v>
      </c>
      <c r="BR45" s="763">
        <v>28.32246</v>
      </c>
      <c r="BS45" s="763">
        <v>24.294640000000001</v>
      </c>
      <c r="BT45" s="763">
        <v>22.822749999999999</v>
      </c>
      <c r="BU45" s="763">
        <v>22.96332</v>
      </c>
      <c r="BV45" s="763">
        <v>26.771129999999999</v>
      </c>
    </row>
    <row r="46" spans="1:74" s="116" customFormat="1" ht="11.1" customHeight="1" x14ac:dyDescent="0.2">
      <c r="A46" s="111" t="s">
        <v>1252</v>
      </c>
      <c r="B46" s="204" t="s">
        <v>450</v>
      </c>
      <c r="C46" s="762">
        <v>69.994825509999998</v>
      </c>
      <c r="D46" s="762">
        <v>64.516423090000004</v>
      </c>
      <c r="E46" s="762">
        <v>60.420410789999998</v>
      </c>
      <c r="F46" s="762">
        <v>57.274413780000003</v>
      </c>
      <c r="G46" s="762">
        <v>62.876998229999998</v>
      </c>
      <c r="H46" s="762">
        <v>72.920872349999996</v>
      </c>
      <c r="I46" s="762">
        <v>83.737412070000005</v>
      </c>
      <c r="J46" s="762">
        <v>83.482258610000002</v>
      </c>
      <c r="K46" s="762">
        <v>73.698486930000001</v>
      </c>
      <c r="L46" s="762">
        <v>62.819172389999999</v>
      </c>
      <c r="M46" s="762">
        <v>58.877316729999997</v>
      </c>
      <c r="N46" s="762">
        <v>65.560498589999995</v>
      </c>
      <c r="O46" s="762">
        <v>65.999011960000004</v>
      </c>
      <c r="P46" s="762">
        <v>57.002439770000002</v>
      </c>
      <c r="Q46" s="762">
        <v>61.836904760000003</v>
      </c>
      <c r="R46" s="762">
        <v>58.72575329</v>
      </c>
      <c r="S46" s="762">
        <v>64.851503390000005</v>
      </c>
      <c r="T46" s="762">
        <v>71.469608570000005</v>
      </c>
      <c r="U46" s="762">
        <v>80.622778080000003</v>
      </c>
      <c r="V46" s="762">
        <v>79.03380713</v>
      </c>
      <c r="W46" s="762">
        <v>68.725599099999997</v>
      </c>
      <c r="X46" s="762">
        <v>64.875793160000001</v>
      </c>
      <c r="Y46" s="762">
        <v>60.653987129999997</v>
      </c>
      <c r="Z46" s="762">
        <v>66.919743870000005</v>
      </c>
      <c r="AA46" s="762">
        <v>76.795827320000001</v>
      </c>
      <c r="AB46" s="762">
        <v>60.895372399999999</v>
      </c>
      <c r="AC46" s="762">
        <v>63.460910910000003</v>
      </c>
      <c r="AD46" s="762">
        <v>58.785752940000002</v>
      </c>
      <c r="AE46" s="762">
        <v>66.069471809999996</v>
      </c>
      <c r="AF46" s="762">
        <v>74.489634050000006</v>
      </c>
      <c r="AG46" s="762">
        <v>80.984574069999994</v>
      </c>
      <c r="AH46" s="762">
        <v>80.933479199999994</v>
      </c>
      <c r="AI46" s="762">
        <v>76.008878659999993</v>
      </c>
      <c r="AJ46" s="762">
        <v>67.696263349999995</v>
      </c>
      <c r="AK46" s="762">
        <v>63.345117109999997</v>
      </c>
      <c r="AL46" s="762">
        <v>66.526000339999996</v>
      </c>
      <c r="AM46" s="762">
        <v>69.795475730000007</v>
      </c>
      <c r="AN46" s="762">
        <v>60.901037680000002</v>
      </c>
      <c r="AO46" s="762">
        <v>62.971186099999997</v>
      </c>
      <c r="AP46" s="762">
        <v>58.452398539999997</v>
      </c>
      <c r="AQ46" s="762">
        <v>67.846763600000003</v>
      </c>
      <c r="AR46" s="762">
        <v>72.633178139999998</v>
      </c>
      <c r="AS46" s="762">
        <v>82.249713380000003</v>
      </c>
      <c r="AT46" s="762">
        <v>80.653654720000006</v>
      </c>
      <c r="AU46" s="762">
        <v>75.487823059999997</v>
      </c>
      <c r="AV46" s="762">
        <v>66.716754809999998</v>
      </c>
      <c r="AW46" s="762">
        <v>61.624863920000003</v>
      </c>
      <c r="AX46" s="762">
        <v>65.621560000000002</v>
      </c>
      <c r="AY46" s="762">
        <v>66.179329999999993</v>
      </c>
      <c r="AZ46" s="763">
        <v>62.471049999999998</v>
      </c>
      <c r="BA46" s="763">
        <v>62.595579999999998</v>
      </c>
      <c r="BB46" s="763">
        <v>58.281750000000002</v>
      </c>
      <c r="BC46" s="763">
        <v>65.346580000000003</v>
      </c>
      <c r="BD46" s="763">
        <v>71.807590000000005</v>
      </c>
      <c r="BE46" s="763">
        <v>81.305790000000002</v>
      </c>
      <c r="BF46" s="763">
        <v>79.806989999999999</v>
      </c>
      <c r="BG46" s="763">
        <v>71.042389999999997</v>
      </c>
      <c r="BH46" s="763">
        <v>63.986409999999999</v>
      </c>
      <c r="BI46" s="763">
        <v>59.24136</v>
      </c>
      <c r="BJ46" s="763">
        <v>64.290679999999995</v>
      </c>
      <c r="BK46" s="763">
        <v>72.743849999999995</v>
      </c>
      <c r="BL46" s="763">
        <v>62.073770000000003</v>
      </c>
      <c r="BM46" s="763">
        <v>62.552880000000002</v>
      </c>
      <c r="BN46" s="763">
        <v>58.143189999999997</v>
      </c>
      <c r="BO46" s="763">
        <v>65.237939999999995</v>
      </c>
      <c r="BP46" s="763">
        <v>71.746849999999995</v>
      </c>
      <c r="BQ46" s="763">
        <v>81.238889999999998</v>
      </c>
      <c r="BR46" s="763">
        <v>79.735900000000001</v>
      </c>
      <c r="BS46" s="763">
        <v>70.96969</v>
      </c>
      <c r="BT46" s="763">
        <v>63.89434</v>
      </c>
      <c r="BU46" s="763">
        <v>59.159739999999999</v>
      </c>
      <c r="BV46" s="763">
        <v>64.249920000000003</v>
      </c>
    </row>
    <row r="47" spans="1:74" s="116" customFormat="1" ht="11.1" customHeight="1" x14ac:dyDescent="0.2">
      <c r="A47" s="111" t="s">
        <v>1253</v>
      </c>
      <c r="B47" s="204" t="s">
        <v>451</v>
      </c>
      <c r="C47" s="762">
        <v>26.875670700000001</v>
      </c>
      <c r="D47" s="762">
        <v>25.933840459999999</v>
      </c>
      <c r="E47" s="762">
        <v>23.459943679999999</v>
      </c>
      <c r="F47" s="762">
        <v>22.031277660000001</v>
      </c>
      <c r="G47" s="762">
        <v>23.370204749999999</v>
      </c>
      <c r="H47" s="762">
        <v>27.190823859999998</v>
      </c>
      <c r="I47" s="762">
        <v>30.81587553</v>
      </c>
      <c r="J47" s="762">
        <v>31.581361820000001</v>
      </c>
      <c r="K47" s="762">
        <v>29.033570059999999</v>
      </c>
      <c r="L47" s="762">
        <v>24.712503829999999</v>
      </c>
      <c r="M47" s="762">
        <v>22.54533597</v>
      </c>
      <c r="N47" s="762">
        <v>25.03691074</v>
      </c>
      <c r="O47" s="762">
        <v>26.2991095</v>
      </c>
      <c r="P47" s="762">
        <v>22.831425469999999</v>
      </c>
      <c r="Q47" s="762">
        <v>23.43051204</v>
      </c>
      <c r="R47" s="762">
        <v>22.61241991</v>
      </c>
      <c r="S47" s="762">
        <v>24.019231260000002</v>
      </c>
      <c r="T47" s="762">
        <v>26.35436851</v>
      </c>
      <c r="U47" s="762">
        <v>29.83817475</v>
      </c>
      <c r="V47" s="762">
        <v>29.90777653</v>
      </c>
      <c r="W47" s="762">
        <v>26.19192065</v>
      </c>
      <c r="X47" s="762">
        <v>24.26055362</v>
      </c>
      <c r="Y47" s="762">
        <v>22.843550459999999</v>
      </c>
      <c r="Z47" s="762">
        <v>25.355746379999999</v>
      </c>
      <c r="AA47" s="762">
        <v>30.379692169999998</v>
      </c>
      <c r="AB47" s="762">
        <v>25.00624706</v>
      </c>
      <c r="AC47" s="762">
        <v>23.712327630000001</v>
      </c>
      <c r="AD47" s="762">
        <v>22.618655629999999</v>
      </c>
      <c r="AE47" s="762">
        <v>24.715475720000001</v>
      </c>
      <c r="AF47" s="762">
        <v>28.180820600000001</v>
      </c>
      <c r="AG47" s="762">
        <v>30.626183919999999</v>
      </c>
      <c r="AH47" s="762">
        <v>30.573962959999999</v>
      </c>
      <c r="AI47" s="762">
        <v>28.80070362</v>
      </c>
      <c r="AJ47" s="762">
        <v>25.76136048</v>
      </c>
      <c r="AK47" s="762">
        <v>23.82602868</v>
      </c>
      <c r="AL47" s="762">
        <v>25.99597357</v>
      </c>
      <c r="AM47" s="762">
        <v>26.748117019999999</v>
      </c>
      <c r="AN47" s="762">
        <v>24.24070085</v>
      </c>
      <c r="AO47" s="762">
        <v>24.036091119999998</v>
      </c>
      <c r="AP47" s="762">
        <v>21.903129379999999</v>
      </c>
      <c r="AQ47" s="762">
        <v>23.942584870000001</v>
      </c>
      <c r="AR47" s="762">
        <v>26.458806490000001</v>
      </c>
      <c r="AS47" s="762">
        <v>29.709781929999998</v>
      </c>
      <c r="AT47" s="762">
        <v>29.84428999</v>
      </c>
      <c r="AU47" s="762">
        <v>28.775086680000001</v>
      </c>
      <c r="AV47" s="762">
        <v>24.920352390000001</v>
      </c>
      <c r="AW47" s="762">
        <v>22.930256979999999</v>
      </c>
      <c r="AX47" s="762">
        <v>24.804600000000001</v>
      </c>
      <c r="AY47" s="762">
        <v>24.881080000000001</v>
      </c>
      <c r="AZ47" s="763">
        <v>25.39817</v>
      </c>
      <c r="BA47" s="763">
        <v>24.4819</v>
      </c>
      <c r="BB47" s="763">
        <v>21.895530000000001</v>
      </c>
      <c r="BC47" s="763">
        <v>23.71265</v>
      </c>
      <c r="BD47" s="763">
        <v>26.312280000000001</v>
      </c>
      <c r="BE47" s="763">
        <v>29.796209999999999</v>
      </c>
      <c r="BF47" s="763">
        <v>29.599869999999999</v>
      </c>
      <c r="BG47" s="763">
        <v>26.790669999999999</v>
      </c>
      <c r="BH47" s="763">
        <v>23.676500000000001</v>
      </c>
      <c r="BI47" s="763">
        <v>21.99578</v>
      </c>
      <c r="BJ47" s="763">
        <v>24.45851</v>
      </c>
      <c r="BK47" s="763">
        <v>28.075669999999999</v>
      </c>
      <c r="BL47" s="763">
        <v>25.30405</v>
      </c>
      <c r="BM47" s="763">
        <v>24.284890000000001</v>
      </c>
      <c r="BN47" s="763">
        <v>21.740020000000001</v>
      </c>
      <c r="BO47" s="763">
        <v>23.541889999999999</v>
      </c>
      <c r="BP47" s="763">
        <v>26.151420000000002</v>
      </c>
      <c r="BQ47" s="763">
        <v>29.641729999999999</v>
      </c>
      <c r="BR47" s="763">
        <v>29.455100000000002</v>
      </c>
      <c r="BS47" s="763">
        <v>26.65315</v>
      </c>
      <c r="BT47" s="763">
        <v>23.525490000000001</v>
      </c>
      <c r="BU47" s="763">
        <v>21.848780000000001</v>
      </c>
      <c r="BV47" s="763">
        <v>24.32816</v>
      </c>
    </row>
    <row r="48" spans="1:74" s="116" customFormat="1" ht="11.1" customHeight="1" x14ac:dyDescent="0.2">
      <c r="A48" s="111" t="s">
        <v>1254</v>
      </c>
      <c r="B48" s="204" t="s">
        <v>452</v>
      </c>
      <c r="C48" s="762">
        <v>48.732571440000001</v>
      </c>
      <c r="D48" s="762">
        <v>44.374839729999998</v>
      </c>
      <c r="E48" s="762">
        <v>42.54265444</v>
      </c>
      <c r="F48" s="762">
        <v>41.930012310000002</v>
      </c>
      <c r="G48" s="762">
        <v>45.060467709999998</v>
      </c>
      <c r="H48" s="762">
        <v>53.591898559999997</v>
      </c>
      <c r="I48" s="762">
        <v>61.454486680000002</v>
      </c>
      <c r="J48" s="762">
        <v>62.246458459999999</v>
      </c>
      <c r="K48" s="762">
        <v>57.134886440000002</v>
      </c>
      <c r="L48" s="762">
        <v>50.803936380000003</v>
      </c>
      <c r="M48" s="762">
        <v>43.814361169999998</v>
      </c>
      <c r="N48" s="762">
        <v>46.132887580000002</v>
      </c>
      <c r="O48" s="762">
        <v>48.811700760000001</v>
      </c>
      <c r="P48" s="762">
        <v>41.525760300000002</v>
      </c>
      <c r="Q48" s="762">
        <v>43.85547407</v>
      </c>
      <c r="R48" s="762">
        <v>42.865706269999997</v>
      </c>
      <c r="S48" s="762">
        <v>47.873687189999998</v>
      </c>
      <c r="T48" s="762">
        <v>55.095452690000002</v>
      </c>
      <c r="U48" s="762">
        <v>60.425381600000001</v>
      </c>
      <c r="V48" s="762">
        <v>61.077228120000001</v>
      </c>
      <c r="W48" s="762">
        <v>55.052626699999998</v>
      </c>
      <c r="X48" s="762">
        <v>51.586259400000003</v>
      </c>
      <c r="Y48" s="762">
        <v>44.171651869999998</v>
      </c>
      <c r="Z48" s="762">
        <v>47.323460130000001</v>
      </c>
      <c r="AA48" s="762">
        <v>55.715312390000001</v>
      </c>
      <c r="AB48" s="762">
        <v>46.853250019999997</v>
      </c>
      <c r="AC48" s="762">
        <v>44.431868399999999</v>
      </c>
      <c r="AD48" s="762">
        <v>43.692219000000001</v>
      </c>
      <c r="AE48" s="762">
        <v>50.346539030000002</v>
      </c>
      <c r="AF48" s="762">
        <v>59.647937290000002</v>
      </c>
      <c r="AG48" s="762">
        <v>63.471310979999998</v>
      </c>
      <c r="AH48" s="762">
        <v>64.147545050000005</v>
      </c>
      <c r="AI48" s="762">
        <v>58.133376650000002</v>
      </c>
      <c r="AJ48" s="762">
        <v>52.801806970000001</v>
      </c>
      <c r="AK48" s="762">
        <v>45.459474239999999</v>
      </c>
      <c r="AL48" s="762">
        <v>48.191875039999999</v>
      </c>
      <c r="AM48" s="762">
        <v>49.492350790000003</v>
      </c>
      <c r="AN48" s="762">
        <v>45.149760469999997</v>
      </c>
      <c r="AO48" s="762">
        <v>45.107990469999997</v>
      </c>
      <c r="AP48" s="762">
        <v>42.350363299999998</v>
      </c>
      <c r="AQ48" s="762">
        <v>47.458918390000001</v>
      </c>
      <c r="AR48" s="762">
        <v>54.080822470000001</v>
      </c>
      <c r="AS48" s="762">
        <v>61.015811939999999</v>
      </c>
      <c r="AT48" s="762">
        <v>63.244830280000002</v>
      </c>
      <c r="AU48" s="762">
        <v>60.053744049999999</v>
      </c>
      <c r="AV48" s="762">
        <v>53.51731702</v>
      </c>
      <c r="AW48" s="762">
        <v>44.003629779999997</v>
      </c>
      <c r="AX48" s="762">
        <v>46.818759999999997</v>
      </c>
      <c r="AY48" s="762">
        <v>47.536499999999997</v>
      </c>
      <c r="AZ48" s="763">
        <v>46.579819999999998</v>
      </c>
      <c r="BA48" s="763">
        <v>45.368479999999998</v>
      </c>
      <c r="BB48" s="763">
        <v>42.968629999999997</v>
      </c>
      <c r="BC48" s="763">
        <v>48.681019999999997</v>
      </c>
      <c r="BD48" s="763">
        <v>55.89282</v>
      </c>
      <c r="BE48" s="763">
        <v>63.319240000000001</v>
      </c>
      <c r="BF48" s="763">
        <v>63.055759999999999</v>
      </c>
      <c r="BG48" s="763">
        <v>56.075510000000001</v>
      </c>
      <c r="BH48" s="763">
        <v>52.042769999999997</v>
      </c>
      <c r="BI48" s="763">
        <v>43.612299999999998</v>
      </c>
      <c r="BJ48" s="763">
        <v>49.521000000000001</v>
      </c>
      <c r="BK48" s="763">
        <v>52.787379999999999</v>
      </c>
      <c r="BL48" s="763">
        <v>46.845399999999998</v>
      </c>
      <c r="BM48" s="763">
        <v>46.126750000000001</v>
      </c>
      <c r="BN48" s="763">
        <v>43.567340000000002</v>
      </c>
      <c r="BO48" s="763">
        <v>49.310699999999997</v>
      </c>
      <c r="BP48" s="763">
        <v>56.654719999999998</v>
      </c>
      <c r="BQ48" s="763">
        <v>64.12518</v>
      </c>
      <c r="BR48" s="763">
        <v>63.846690000000002</v>
      </c>
      <c r="BS48" s="763">
        <v>56.79307</v>
      </c>
      <c r="BT48" s="763">
        <v>52.752609999999997</v>
      </c>
      <c r="BU48" s="763">
        <v>44.231319999999997</v>
      </c>
      <c r="BV48" s="763">
        <v>50.260109999999997</v>
      </c>
    </row>
    <row r="49" spans="1:74" s="116" customFormat="1" ht="11.1" customHeight="1" x14ac:dyDescent="0.2">
      <c r="A49" s="111" t="s">
        <v>1255</v>
      </c>
      <c r="B49" s="204" t="s">
        <v>453</v>
      </c>
      <c r="C49" s="762">
        <v>22.743309270000001</v>
      </c>
      <c r="D49" s="762">
        <v>20.36035643</v>
      </c>
      <c r="E49" s="762">
        <v>20.28295717</v>
      </c>
      <c r="F49" s="762">
        <v>19.828793520000001</v>
      </c>
      <c r="G49" s="762">
        <v>21.458032249999999</v>
      </c>
      <c r="H49" s="762">
        <v>26.357126010000002</v>
      </c>
      <c r="I49" s="762">
        <v>29.096432400000001</v>
      </c>
      <c r="J49" s="762">
        <v>28.01150019</v>
      </c>
      <c r="K49" s="762">
        <v>23.615139419999998</v>
      </c>
      <c r="L49" s="762">
        <v>21.80728204</v>
      </c>
      <c r="M49" s="762">
        <v>20.029604429999999</v>
      </c>
      <c r="N49" s="762">
        <v>22.531474129999999</v>
      </c>
      <c r="O49" s="762">
        <v>22.759901630000002</v>
      </c>
      <c r="P49" s="762">
        <v>19.692855309999999</v>
      </c>
      <c r="Q49" s="762">
        <v>20.762512869999998</v>
      </c>
      <c r="R49" s="762">
        <v>20.094410360000001</v>
      </c>
      <c r="S49" s="762">
        <v>22.195784889999999</v>
      </c>
      <c r="T49" s="762">
        <v>26.32317252</v>
      </c>
      <c r="U49" s="762">
        <v>29.547496859999999</v>
      </c>
      <c r="V49" s="762">
        <v>28.297378040000002</v>
      </c>
      <c r="W49" s="762">
        <v>24.481564880000001</v>
      </c>
      <c r="X49" s="762">
        <v>21.60152858</v>
      </c>
      <c r="Y49" s="762">
        <v>20.091942299999999</v>
      </c>
      <c r="Z49" s="762">
        <v>22.165805840000001</v>
      </c>
      <c r="AA49" s="762">
        <v>22.102834980000001</v>
      </c>
      <c r="AB49" s="762">
        <v>19.98837082</v>
      </c>
      <c r="AC49" s="762">
        <v>20.953775419999999</v>
      </c>
      <c r="AD49" s="762">
        <v>20.71857662</v>
      </c>
      <c r="AE49" s="762">
        <v>22.89732463</v>
      </c>
      <c r="AF49" s="762">
        <v>26.165448439999999</v>
      </c>
      <c r="AG49" s="762">
        <v>30.09092369</v>
      </c>
      <c r="AH49" s="762">
        <v>29.526468470000001</v>
      </c>
      <c r="AI49" s="762">
        <v>25.524185760000002</v>
      </c>
      <c r="AJ49" s="762">
        <v>21.631538339999999</v>
      </c>
      <c r="AK49" s="762">
        <v>20.954219299999998</v>
      </c>
      <c r="AL49" s="762">
        <v>22.771426680000001</v>
      </c>
      <c r="AM49" s="762">
        <v>22.824052340000001</v>
      </c>
      <c r="AN49" s="762">
        <v>20.892354409999999</v>
      </c>
      <c r="AO49" s="762">
        <v>21.315858240000001</v>
      </c>
      <c r="AP49" s="762">
        <v>20.523914560000001</v>
      </c>
      <c r="AQ49" s="762">
        <v>21.517608160000002</v>
      </c>
      <c r="AR49" s="762">
        <v>25.040602199999999</v>
      </c>
      <c r="AS49" s="762">
        <v>29.439933400000001</v>
      </c>
      <c r="AT49" s="762">
        <v>30.02435852</v>
      </c>
      <c r="AU49" s="762">
        <v>25.3800104</v>
      </c>
      <c r="AV49" s="762">
        <v>22.00255589</v>
      </c>
      <c r="AW49" s="762">
        <v>20.914131130000001</v>
      </c>
      <c r="AX49" s="762">
        <v>22.79683</v>
      </c>
      <c r="AY49" s="762">
        <v>22.842300000000002</v>
      </c>
      <c r="AZ49" s="763">
        <v>21.485759999999999</v>
      </c>
      <c r="BA49" s="763">
        <v>21.33296</v>
      </c>
      <c r="BB49" s="763">
        <v>20.6113</v>
      </c>
      <c r="BC49" s="763">
        <v>22.421330000000001</v>
      </c>
      <c r="BD49" s="763">
        <v>26.12302</v>
      </c>
      <c r="BE49" s="763">
        <v>29.864820000000002</v>
      </c>
      <c r="BF49" s="763">
        <v>29.389949999999999</v>
      </c>
      <c r="BG49" s="763">
        <v>25.410409999999999</v>
      </c>
      <c r="BH49" s="763">
        <v>22.094200000000001</v>
      </c>
      <c r="BI49" s="763">
        <v>21.082989999999999</v>
      </c>
      <c r="BJ49" s="763">
        <v>23.24821</v>
      </c>
      <c r="BK49" s="763">
        <v>23.730779999999999</v>
      </c>
      <c r="BL49" s="763">
        <v>20.952919999999999</v>
      </c>
      <c r="BM49" s="763">
        <v>21.5581</v>
      </c>
      <c r="BN49" s="763">
        <v>20.827919999999999</v>
      </c>
      <c r="BO49" s="763">
        <v>22.647770000000001</v>
      </c>
      <c r="BP49" s="763">
        <v>26.380710000000001</v>
      </c>
      <c r="BQ49" s="763">
        <v>30.146850000000001</v>
      </c>
      <c r="BR49" s="763">
        <v>29.66075</v>
      </c>
      <c r="BS49" s="763">
        <v>25.64274</v>
      </c>
      <c r="BT49" s="763">
        <v>22.291509999999999</v>
      </c>
      <c r="BU49" s="763">
        <v>21.27056</v>
      </c>
      <c r="BV49" s="763">
        <v>23.458189999999998</v>
      </c>
    </row>
    <row r="50" spans="1:74" s="116" customFormat="1" ht="11.1" customHeight="1" x14ac:dyDescent="0.2">
      <c r="A50" s="111" t="s">
        <v>1256</v>
      </c>
      <c r="B50" s="204" t="s">
        <v>251</v>
      </c>
      <c r="C50" s="762">
        <v>33.300944880000003</v>
      </c>
      <c r="D50" s="762">
        <v>30.33471076</v>
      </c>
      <c r="E50" s="762">
        <v>31.920715510000001</v>
      </c>
      <c r="F50" s="762">
        <v>29.43634089</v>
      </c>
      <c r="G50" s="762">
        <v>29.66958297</v>
      </c>
      <c r="H50" s="762">
        <v>32.998722149999999</v>
      </c>
      <c r="I50" s="762">
        <v>34.942700549999998</v>
      </c>
      <c r="J50" s="762">
        <v>38.578709859999996</v>
      </c>
      <c r="K50" s="762">
        <v>34.410571709999999</v>
      </c>
      <c r="L50" s="762">
        <v>32.141732920000003</v>
      </c>
      <c r="M50" s="762">
        <v>30.673992519999999</v>
      </c>
      <c r="N50" s="762">
        <v>34.672576319999997</v>
      </c>
      <c r="O50" s="762">
        <v>35.251513289999998</v>
      </c>
      <c r="P50" s="762">
        <v>30.49704908</v>
      </c>
      <c r="Q50" s="762">
        <v>32.129781209999997</v>
      </c>
      <c r="R50" s="762">
        <v>29.503947700000001</v>
      </c>
      <c r="S50" s="762">
        <v>30.826838070000001</v>
      </c>
      <c r="T50" s="762">
        <v>34.007656140000002</v>
      </c>
      <c r="U50" s="762">
        <v>37.026508579999998</v>
      </c>
      <c r="V50" s="762">
        <v>38.5265901</v>
      </c>
      <c r="W50" s="762">
        <v>34.857549740000003</v>
      </c>
      <c r="X50" s="762">
        <v>32.084724919999999</v>
      </c>
      <c r="Y50" s="762">
        <v>31.058537019999999</v>
      </c>
      <c r="Z50" s="762">
        <v>33.489227249999999</v>
      </c>
      <c r="AA50" s="762">
        <v>33.615001890000002</v>
      </c>
      <c r="AB50" s="762">
        <v>30.217524180000002</v>
      </c>
      <c r="AC50" s="762">
        <v>33.836924459999999</v>
      </c>
      <c r="AD50" s="762">
        <v>29.459594330000002</v>
      </c>
      <c r="AE50" s="762">
        <v>30.571755840000002</v>
      </c>
      <c r="AF50" s="762">
        <v>31.7704725</v>
      </c>
      <c r="AG50" s="762">
        <v>37.171921449999999</v>
      </c>
      <c r="AH50" s="762">
        <v>41.555365479999999</v>
      </c>
      <c r="AI50" s="762">
        <v>30.62090937</v>
      </c>
      <c r="AJ50" s="762">
        <v>33.347390009999998</v>
      </c>
      <c r="AK50" s="762">
        <v>29.82525038</v>
      </c>
      <c r="AL50" s="762">
        <v>32.711105099999997</v>
      </c>
      <c r="AM50" s="762">
        <v>34.271998910000001</v>
      </c>
      <c r="AN50" s="762">
        <v>30.13928804</v>
      </c>
      <c r="AO50" s="762">
        <v>31.92945602</v>
      </c>
      <c r="AP50" s="762">
        <v>28.361230719999998</v>
      </c>
      <c r="AQ50" s="762">
        <v>30.309053909999999</v>
      </c>
      <c r="AR50" s="762">
        <v>29.44914897</v>
      </c>
      <c r="AS50" s="762">
        <v>35.514191570000001</v>
      </c>
      <c r="AT50" s="762">
        <v>36.895462260000002</v>
      </c>
      <c r="AU50" s="762">
        <v>32.801733609999999</v>
      </c>
      <c r="AV50" s="762">
        <v>32.929555780000001</v>
      </c>
      <c r="AW50" s="762">
        <v>28.093792740000001</v>
      </c>
      <c r="AX50" s="762">
        <v>32.630139999999997</v>
      </c>
      <c r="AY50" s="762">
        <v>34.232460000000003</v>
      </c>
      <c r="AZ50" s="763">
        <v>30.404720000000001</v>
      </c>
      <c r="BA50" s="763">
        <v>31.504650000000002</v>
      </c>
      <c r="BB50" s="763">
        <v>28.380569999999999</v>
      </c>
      <c r="BC50" s="763">
        <v>30.247669999999999</v>
      </c>
      <c r="BD50" s="763">
        <v>29.556750000000001</v>
      </c>
      <c r="BE50" s="763">
        <v>35.796660000000003</v>
      </c>
      <c r="BF50" s="763">
        <v>36.984250000000003</v>
      </c>
      <c r="BG50" s="763">
        <v>32.598909999999997</v>
      </c>
      <c r="BH50" s="763">
        <v>32.836449999999999</v>
      </c>
      <c r="BI50" s="763">
        <v>28.161809999999999</v>
      </c>
      <c r="BJ50" s="763">
        <v>33.175130000000003</v>
      </c>
      <c r="BK50" s="763">
        <v>34.646230000000003</v>
      </c>
      <c r="BL50" s="763">
        <v>29.479579999999999</v>
      </c>
      <c r="BM50" s="763">
        <v>31.594760000000001</v>
      </c>
      <c r="BN50" s="763">
        <v>28.467300000000002</v>
      </c>
      <c r="BO50" s="763">
        <v>30.367730000000002</v>
      </c>
      <c r="BP50" s="763">
        <v>29.655809999999999</v>
      </c>
      <c r="BQ50" s="763">
        <v>35.897190000000002</v>
      </c>
      <c r="BR50" s="763">
        <v>37.075670000000002</v>
      </c>
      <c r="BS50" s="763">
        <v>32.676720000000003</v>
      </c>
      <c r="BT50" s="763">
        <v>32.947229999999998</v>
      </c>
      <c r="BU50" s="763">
        <v>28.231739999999999</v>
      </c>
      <c r="BV50" s="763">
        <v>33.257240000000003</v>
      </c>
    </row>
    <row r="51" spans="1:74" s="116" customFormat="1" ht="11.1" customHeight="1" x14ac:dyDescent="0.2">
      <c r="A51" s="111" t="s">
        <v>1257</v>
      </c>
      <c r="B51" s="204" t="s">
        <v>252</v>
      </c>
      <c r="C51" s="762">
        <v>1.3387847100000001</v>
      </c>
      <c r="D51" s="762">
        <v>1.2503762899999999</v>
      </c>
      <c r="E51" s="762">
        <v>1.2696544299999999</v>
      </c>
      <c r="F51" s="762">
        <v>1.23122376</v>
      </c>
      <c r="G51" s="762">
        <v>1.25131273</v>
      </c>
      <c r="H51" s="762">
        <v>1.23640003</v>
      </c>
      <c r="I51" s="762">
        <v>1.30791667</v>
      </c>
      <c r="J51" s="762">
        <v>1.3681010300000001</v>
      </c>
      <c r="K51" s="762">
        <v>1.295644</v>
      </c>
      <c r="L51" s="762">
        <v>1.3421443200000001</v>
      </c>
      <c r="M51" s="762">
        <v>1.29318529</v>
      </c>
      <c r="N51" s="762">
        <v>1.38384778</v>
      </c>
      <c r="O51" s="762">
        <v>1.3486315099999999</v>
      </c>
      <c r="P51" s="762">
        <v>1.22553691</v>
      </c>
      <c r="Q51" s="762">
        <v>1.3250202200000001</v>
      </c>
      <c r="R51" s="762">
        <v>1.2513928999999999</v>
      </c>
      <c r="S51" s="762">
        <v>1.25507956</v>
      </c>
      <c r="T51" s="762">
        <v>1.23707298</v>
      </c>
      <c r="U51" s="762">
        <v>1.31219215</v>
      </c>
      <c r="V51" s="762">
        <v>1.3436526900000001</v>
      </c>
      <c r="W51" s="762">
        <v>1.2956023699999999</v>
      </c>
      <c r="X51" s="762">
        <v>1.3238478300000001</v>
      </c>
      <c r="Y51" s="762">
        <v>1.2915607600000001</v>
      </c>
      <c r="Z51" s="762">
        <v>1.3004101699999999</v>
      </c>
      <c r="AA51" s="762">
        <v>1.32019335</v>
      </c>
      <c r="AB51" s="762">
        <v>1.2299827699999999</v>
      </c>
      <c r="AC51" s="762">
        <v>1.27066481</v>
      </c>
      <c r="AD51" s="762">
        <v>1.23453327</v>
      </c>
      <c r="AE51" s="762">
        <v>1.2268341300000001</v>
      </c>
      <c r="AF51" s="762">
        <v>1.22900666</v>
      </c>
      <c r="AG51" s="762">
        <v>1.30296006</v>
      </c>
      <c r="AH51" s="762">
        <v>1.32623019</v>
      </c>
      <c r="AI51" s="762">
        <v>1.27555664</v>
      </c>
      <c r="AJ51" s="762">
        <v>1.3211627699999999</v>
      </c>
      <c r="AK51" s="762">
        <v>1.2824230400000001</v>
      </c>
      <c r="AL51" s="762">
        <v>1.2900803300000001</v>
      </c>
      <c r="AM51" s="762">
        <v>1.3134777500000001</v>
      </c>
      <c r="AN51" s="762">
        <v>1.13503781</v>
      </c>
      <c r="AO51" s="762">
        <v>1.2019251</v>
      </c>
      <c r="AP51" s="762">
        <v>1.17136402</v>
      </c>
      <c r="AQ51" s="762">
        <v>1.22698923</v>
      </c>
      <c r="AR51" s="762">
        <v>1.2393005699999999</v>
      </c>
      <c r="AS51" s="762">
        <v>1.3209477199999999</v>
      </c>
      <c r="AT51" s="762">
        <v>1.36161618</v>
      </c>
      <c r="AU51" s="762">
        <v>1.30621067</v>
      </c>
      <c r="AV51" s="762">
        <v>1.33421608</v>
      </c>
      <c r="AW51" s="762">
        <v>1.2914519799999999</v>
      </c>
      <c r="AX51" s="762">
        <v>1.288162</v>
      </c>
      <c r="AY51" s="762">
        <v>1.3066850000000001</v>
      </c>
      <c r="AZ51" s="763">
        <v>1.169516</v>
      </c>
      <c r="BA51" s="763">
        <v>1.196156</v>
      </c>
      <c r="BB51" s="763">
        <v>1.165805</v>
      </c>
      <c r="BC51" s="763">
        <v>1.2214400000000001</v>
      </c>
      <c r="BD51" s="763">
        <v>1.2335499999999999</v>
      </c>
      <c r="BE51" s="763">
        <v>1.314786</v>
      </c>
      <c r="BF51" s="763">
        <v>1.3553869999999999</v>
      </c>
      <c r="BG51" s="763">
        <v>1.2997099999999999</v>
      </c>
      <c r="BH51" s="763">
        <v>1.3276049999999999</v>
      </c>
      <c r="BI51" s="763">
        <v>1.2848820000000001</v>
      </c>
      <c r="BJ51" s="763">
        <v>1.2757210000000001</v>
      </c>
      <c r="BK51" s="763">
        <v>1.300198</v>
      </c>
      <c r="BL51" s="763">
        <v>1.1238170000000001</v>
      </c>
      <c r="BM51" s="763">
        <v>1.190531</v>
      </c>
      <c r="BN51" s="763">
        <v>1.160301</v>
      </c>
      <c r="BO51" s="763">
        <v>1.2156849999999999</v>
      </c>
      <c r="BP51" s="763">
        <v>1.2277009999999999</v>
      </c>
      <c r="BQ51" s="763">
        <v>1.3085549999999999</v>
      </c>
      <c r="BR51" s="763">
        <v>1.349178</v>
      </c>
      <c r="BS51" s="763">
        <v>1.293771</v>
      </c>
      <c r="BT51" s="763">
        <v>1.3216239999999999</v>
      </c>
      <c r="BU51" s="763">
        <v>1.279085</v>
      </c>
      <c r="BV51" s="763">
        <v>1.2699769999999999</v>
      </c>
    </row>
    <row r="52" spans="1:74" s="116" customFormat="1" ht="11.1" customHeight="1" x14ac:dyDescent="0.2">
      <c r="A52" s="111" t="s">
        <v>1258</v>
      </c>
      <c r="B52" s="205" t="s">
        <v>455</v>
      </c>
      <c r="C52" s="764">
        <v>320.89016289</v>
      </c>
      <c r="D52" s="764">
        <v>296.80576473999997</v>
      </c>
      <c r="E52" s="764">
        <v>285.81236021000001</v>
      </c>
      <c r="F52" s="764">
        <v>269.53123889</v>
      </c>
      <c r="G52" s="764">
        <v>284.70764095999999</v>
      </c>
      <c r="H52" s="764">
        <v>329.87790533999998</v>
      </c>
      <c r="I52" s="764">
        <v>372.17227167999999</v>
      </c>
      <c r="J52" s="764">
        <v>381.19232786999999</v>
      </c>
      <c r="K52" s="764">
        <v>336.75208588999999</v>
      </c>
      <c r="L52" s="764">
        <v>296.68067066999998</v>
      </c>
      <c r="M52" s="764">
        <v>277.31697881999997</v>
      </c>
      <c r="N52" s="764">
        <v>310.72222674</v>
      </c>
      <c r="O52" s="764">
        <v>318.17717861</v>
      </c>
      <c r="P52" s="764">
        <v>275.77713528999999</v>
      </c>
      <c r="Q52" s="764">
        <v>291.44363643999998</v>
      </c>
      <c r="R52" s="764">
        <v>272.80115833000002</v>
      </c>
      <c r="S52" s="764">
        <v>291.87053995000002</v>
      </c>
      <c r="T52" s="764">
        <v>328.58261573999999</v>
      </c>
      <c r="U52" s="764">
        <v>367.61302477999999</v>
      </c>
      <c r="V52" s="764">
        <v>360.26261635999998</v>
      </c>
      <c r="W52" s="764">
        <v>321.72580771000003</v>
      </c>
      <c r="X52" s="764">
        <v>299.53948041000001</v>
      </c>
      <c r="Y52" s="764">
        <v>283.34700346</v>
      </c>
      <c r="Z52" s="764">
        <v>312.21578289000001</v>
      </c>
      <c r="AA52" s="764">
        <v>344.55241027</v>
      </c>
      <c r="AB52" s="764">
        <v>292.80238267999999</v>
      </c>
      <c r="AC52" s="764">
        <v>297.07441890000001</v>
      </c>
      <c r="AD52" s="764">
        <v>278.54261634</v>
      </c>
      <c r="AE52" s="764">
        <v>303.32785447999998</v>
      </c>
      <c r="AF52" s="764">
        <v>338.16282228</v>
      </c>
      <c r="AG52" s="764">
        <v>375.10664484</v>
      </c>
      <c r="AH52" s="764">
        <v>381.21484736000002</v>
      </c>
      <c r="AI52" s="764">
        <v>337.34214966000002</v>
      </c>
      <c r="AJ52" s="764">
        <v>309.19387674000001</v>
      </c>
      <c r="AK52" s="764">
        <v>290.58423402</v>
      </c>
      <c r="AL52" s="764">
        <v>312.21454727000003</v>
      </c>
      <c r="AM52" s="764">
        <v>323.50569352000002</v>
      </c>
      <c r="AN52" s="764">
        <v>291.06808467000002</v>
      </c>
      <c r="AO52" s="764">
        <v>296.89859781000001</v>
      </c>
      <c r="AP52" s="764">
        <v>268.93603676999999</v>
      </c>
      <c r="AQ52" s="764">
        <v>291.72494869000002</v>
      </c>
      <c r="AR52" s="764">
        <v>315.75339951000001</v>
      </c>
      <c r="AS52" s="764">
        <v>370.30631517</v>
      </c>
      <c r="AT52" s="764">
        <v>366.91011241000001</v>
      </c>
      <c r="AU52" s="764">
        <v>335.03823999000002</v>
      </c>
      <c r="AV52" s="764">
        <v>302.82233149000001</v>
      </c>
      <c r="AW52" s="764">
        <v>280.69847506000002</v>
      </c>
      <c r="AX52" s="764">
        <v>307.08580000000001</v>
      </c>
      <c r="AY52" s="764">
        <v>312.12569999999999</v>
      </c>
      <c r="AZ52" s="765">
        <v>297.78680000000003</v>
      </c>
      <c r="BA52" s="765">
        <v>295.25209999999998</v>
      </c>
      <c r="BB52" s="765">
        <v>269.16019999999997</v>
      </c>
      <c r="BC52" s="765">
        <v>291.26990000000001</v>
      </c>
      <c r="BD52" s="765">
        <v>318.96929999999998</v>
      </c>
      <c r="BE52" s="765">
        <v>367.48009999999999</v>
      </c>
      <c r="BF52" s="765">
        <v>365.16719999999998</v>
      </c>
      <c r="BG52" s="765">
        <v>320.9452</v>
      </c>
      <c r="BH52" s="765">
        <v>296.31110000000001</v>
      </c>
      <c r="BI52" s="765">
        <v>274.69740000000002</v>
      </c>
      <c r="BJ52" s="765">
        <v>309.22050000000002</v>
      </c>
      <c r="BK52" s="765">
        <v>333.75790000000001</v>
      </c>
      <c r="BL52" s="765">
        <v>293.05349999999999</v>
      </c>
      <c r="BM52" s="765">
        <v>295.53699999999998</v>
      </c>
      <c r="BN52" s="765">
        <v>269.42790000000002</v>
      </c>
      <c r="BO52" s="765">
        <v>291.70370000000003</v>
      </c>
      <c r="BP52" s="765">
        <v>319.64179999999999</v>
      </c>
      <c r="BQ52" s="765">
        <v>368.17720000000003</v>
      </c>
      <c r="BR52" s="765">
        <v>365.8383</v>
      </c>
      <c r="BS52" s="765">
        <v>321.53210000000001</v>
      </c>
      <c r="BT52" s="765">
        <v>296.89530000000002</v>
      </c>
      <c r="BU52" s="765">
        <v>275.20339999999999</v>
      </c>
      <c r="BV52" s="765">
        <v>310.02809999999999</v>
      </c>
    </row>
    <row r="53" spans="1:74" s="289" customFormat="1" ht="11.1" customHeight="1" x14ac:dyDescent="0.2">
      <c r="A53" s="117"/>
      <c r="C53" s="290"/>
      <c r="D53" s="290"/>
      <c r="E53" s="290"/>
      <c r="F53" s="290"/>
      <c r="G53" s="290"/>
      <c r="H53" s="290"/>
      <c r="I53" s="290"/>
      <c r="J53" s="290"/>
      <c r="K53" s="290"/>
      <c r="L53" s="290"/>
      <c r="M53" s="290"/>
      <c r="N53" s="290"/>
      <c r="O53" s="290"/>
      <c r="P53" s="290"/>
      <c r="Q53" s="290"/>
      <c r="R53" s="290"/>
      <c r="S53" s="290"/>
      <c r="T53" s="290"/>
      <c r="U53" s="290"/>
      <c r="V53" s="290"/>
      <c r="W53" s="290"/>
      <c r="X53" s="290"/>
      <c r="Y53" s="290"/>
      <c r="Z53" s="290"/>
      <c r="AA53" s="290"/>
      <c r="AB53" s="290"/>
      <c r="AC53" s="290"/>
      <c r="AD53" s="290"/>
      <c r="AE53" s="290"/>
      <c r="AF53" s="290"/>
      <c r="AG53" s="290"/>
      <c r="AH53" s="290"/>
      <c r="AI53" s="290"/>
      <c r="AJ53" s="290"/>
      <c r="AK53" s="290"/>
      <c r="AL53" s="290"/>
      <c r="AM53" s="290"/>
      <c r="AN53" s="290"/>
      <c r="AO53" s="290"/>
      <c r="AP53" s="290"/>
      <c r="AQ53" s="290"/>
      <c r="AR53" s="290"/>
      <c r="AS53" s="290"/>
      <c r="AT53" s="290"/>
      <c r="AU53" s="290"/>
      <c r="AV53" s="290"/>
      <c r="AW53" s="290"/>
      <c r="AX53" s="290"/>
      <c r="AY53" s="369"/>
      <c r="AZ53" s="369"/>
      <c r="BA53" s="369"/>
      <c r="BB53" s="369"/>
      <c r="BC53" s="369"/>
      <c r="BD53" s="665"/>
      <c r="BE53" s="665"/>
      <c r="BF53" s="665"/>
      <c r="BG53" s="369"/>
      <c r="BH53" s="235"/>
      <c r="BI53" s="369"/>
      <c r="BJ53" s="369"/>
      <c r="BK53" s="369"/>
      <c r="BL53" s="369"/>
      <c r="BM53" s="369"/>
      <c r="BN53" s="369"/>
      <c r="BO53" s="369"/>
      <c r="BP53" s="369"/>
      <c r="BQ53" s="369"/>
      <c r="BR53" s="369"/>
      <c r="BS53" s="369"/>
      <c r="BT53" s="369"/>
      <c r="BU53" s="369"/>
      <c r="BV53" s="369"/>
    </row>
    <row r="54" spans="1:74" s="289" customFormat="1" ht="12" customHeight="1" x14ac:dyDescent="0.2">
      <c r="A54" s="117"/>
      <c r="B54" s="803" t="s">
        <v>834</v>
      </c>
      <c r="C54" s="800"/>
      <c r="D54" s="800"/>
      <c r="E54" s="800"/>
      <c r="F54" s="800"/>
      <c r="G54" s="800"/>
      <c r="H54" s="800"/>
      <c r="I54" s="800"/>
      <c r="J54" s="800"/>
      <c r="K54" s="800"/>
      <c r="L54" s="800"/>
      <c r="M54" s="800"/>
      <c r="N54" s="800"/>
      <c r="O54" s="800"/>
      <c r="P54" s="800"/>
      <c r="Q54" s="800"/>
      <c r="AY54" s="509"/>
      <c r="AZ54" s="509"/>
      <c r="BA54" s="509"/>
      <c r="BB54" s="509"/>
      <c r="BC54" s="509"/>
      <c r="BD54" s="666"/>
      <c r="BE54" s="666"/>
      <c r="BF54" s="666"/>
      <c r="BG54" s="509"/>
      <c r="BH54" s="257"/>
      <c r="BI54" s="509"/>
      <c r="BJ54" s="509"/>
    </row>
    <row r="55" spans="1:74" s="456" customFormat="1" ht="12" customHeight="1" x14ac:dyDescent="0.2">
      <c r="A55" s="455"/>
      <c r="B55" s="848" t="s">
        <v>903</v>
      </c>
      <c r="C55" s="786"/>
      <c r="D55" s="786"/>
      <c r="E55" s="786"/>
      <c r="F55" s="786"/>
      <c r="G55" s="786"/>
      <c r="H55" s="786"/>
      <c r="I55" s="786"/>
      <c r="J55" s="786"/>
      <c r="K55" s="786"/>
      <c r="L55" s="786"/>
      <c r="M55" s="786"/>
      <c r="N55" s="786"/>
      <c r="O55" s="786"/>
      <c r="P55" s="786"/>
      <c r="Q55" s="786"/>
      <c r="AY55" s="510"/>
      <c r="AZ55" s="510"/>
      <c r="BA55" s="510"/>
      <c r="BB55" s="510"/>
      <c r="BC55" s="510"/>
      <c r="BD55" s="667"/>
      <c r="BE55" s="667"/>
      <c r="BF55" s="667"/>
      <c r="BG55" s="510"/>
      <c r="BH55" s="257"/>
      <c r="BI55" s="510"/>
      <c r="BJ55" s="510"/>
    </row>
    <row r="56" spans="1:74" s="456" customFormat="1" ht="12" customHeight="1" x14ac:dyDescent="0.2">
      <c r="A56" s="455"/>
      <c r="B56" s="789" t="s">
        <v>859</v>
      </c>
      <c r="C56" s="790"/>
      <c r="D56" s="790"/>
      <c r="E56" s="790"/>
      <c r="F56" s="790"/>
      <c r="G56" s="790"/>
      <c r="H56" s="790"/>
      <c r="I56" s="790"/>
      <c r="J56" s="790"/>
      <c r="K56" s="790"/>
      <c r="L56" s="790"/>
      <c r="M56" s="790"/>
      <c r="N56" s="790"/>
      <c r="O56" s="790"/>
      <c r="P56" s="790"/>
      <c r="Q56" s="786"/>
      <c r="AY56" s="510"/>
      <c r="AZ56" s="510"/>
      <c r="BA56" s="510"/>
      <c r="BB56" s="510"/>
      <c r="BC56" s="510"/>
      <c r="BD56" s="667"/>
      <c r="BE56" s="667"/>
      <c r="BF56" s="667"/>
      <c r="BG56" s="510"/>
      <c r="BH56" s="257"/>
      <c r="BI56" s="510"/>
      <c r="BJ56" s="510"/>
    </row>
    <row r="57" spans="1:74" s="456" customFormat="1" ht="12" customHeight="1" x14ac:dyDescent="0.2">
      <c r="A57" s="455"/>
      <c r="B57" s="784" t="s">
        <v>904</v>
      </c>
      <c r="C57" s="790"/>
      <c r="D57" s="790"/>
      <c r="E57" s="790"/>
      <c r="F57" s="790"/>
      <c r="G57" s="790"/>
      <c r="H57" s="790"/>
      <c r="I57" s="790"/>
      <c r="J57" s="790"/>
      <c r="K57" s="790"/>
      <c r="L57" s="790"/>
      <c r="M57" s="790"/>
      <c r="N57" s="790"/>
      <c r="O57" s="790"/>
      <c r="P57" s="790"/>
      <c r="Q57" s="786"/>
      <c r="AY57" s="510"/>
      <c r="AZ57" s="510"/>
      <c r="BA57" s="510"/>
      <c r="BB57" s="510"/>
      <c r="BC57" s="510"/>
      <c r="BD57" s="667"/>
      <c r="BE57" s="667"/>
      <c r="BF57" s="667"/>
      <c r="BG57" s="510"/>
      <c r="BH57" s="257"/>
      <c r="BI57" s="510"/>
      <c r="BJ57" s="510"/>
    </row>
    <row r="58" spans="1:74" s="456" customFormat="1" ht="12" customHeight="1" x14ac:dyDescent="0.2">
      <c r="A58" s="455"/>
      <c r="B58" s="784" t="s">
        <v>895</v>
      </c>
      <c r="C58" s="790"/>
      <c r="D58" s="790"/>
      <c r="E58" s="790"/>
      <c r="F58" s="790"/>
      <c r="G58" s="790"/>
      <c r="H58" s="790"/>
      <c r="I58" s="790"/>
      <c r="J58" s="790"/>
      <c r="K58" s="790"/>
      <c r="L58" s="790"/>
      <c r="M58" s="790"/>
      <c r="N58" s="790"/>
      <c r="O58" s="790"/>
      <c r="P58" s="790"/>
      <c r="Q58" s="786"/>
      <c r="AY58" s="510"/>
      <c r="AZ58" s="510"/>
      <c r="BA58" s="510"/>
      <c r="BB58" s="510"/>
      <c r="BC58" s="510"/>
      <c r="BD58" s="667"/>
      <c r="BE58" s="667"/>
      <c r="BF58" s="667"/>
      <c r="BG58" s="510"/>
      <c r="BH58" s="257"/>
      <c r="BI58" s="510"/>
      <c r="BJ58" s="510"/>
    </row>
    <row r="59" spans="1:74" s="456" customFormat="1" ht="12" customHeight="1" x14ac:dyDescent="0.2">
      <c r="A59" s="455"/>
      <c r="B59" s="833" t="s">
        <v>896</v>
      </c>
      <c r="C59" s="786"/>
      <c r="D59" s="786"/>
      <c r="E59" s="786"/>
      <c r="F59" s="786"/>
      <c r="G59" s="786"/>
      <c r="H59" s="786"/>
      <c r="I59" s="786"/>
      <c r="J59" s="786"/>
      <c r="K59" s="786"/>
      <c r="L59" s="786"/>
      <c r="M59" s="786"/>
      <c r="N59" s="786"/>
      <c r="O59" s="786"/>
      <c r="P59" s="786"/>
      <c r="Q59" s="786"/>
      <c r="AY59" s="510"/>
      <c r="AZ59" s="510"/>
      <c r="BA59" s="510"/>
      <c r="BB59" s="510"/>
      <c r="BC59" s="510"/>
      <c r="BD59" s="667"/>
      <c r="BE59" s="667"/>
      <c r="BF59" s="667"/>
      <c r="BG59" s="510"/>
      <c r="BH59" s="257"/>
      <c r="BI59" s="510"/>
      <c r="BJ59" s="510"/>
    </row>
    <row r="60" spans="1:74" s="456" customFormat="1" ht="22.35" customHeight="1" x14ac:dyDescent="0.2">
      <c r="A60" s="455"/>
      <c r="B60" s="789" t="s">
        <v>905</v>
      </c>
      <c r="C60" s="790"/>
      <c r="D60" s="790"/>
      <c r="E60" s="790"/>
      <c r="F60" s="790"/>
      <c r="G60" s="790"/>
      <c r="H60" s="790"/>
      <c r="I60" s="790"/>
      <c r="J60" s="790"/>
      <c r="K60" s="790"/>
      <c r="L60" s="790"/>
      <c r="M60" s="790"/>
      <c r="N60" s="790"/>
      <c r="O60" s="790"/>
      <c r="P60" s="790"/>
      <c r="Q60" s="786"/>
      <c r="AY60" s="510"/>
      <c r="AZ60" s="510"/>
      <c r="BA60" s="510"/>
      <c r="BB60" s="510"/>
      <c r="BC60" s="510"/>
      <c r="BD60" s="667"/>
      <c r="BE60" s="667"/>
      <c r="BF60" s="667"/>
      <c r="BG60" s="510"/>
      <c r="BH60" s="257"/>
      <c r="BI60" s="510"/>
      <c r="BJ60" s="510"/>
    </row>
    <row r="61" spans="1:74" s="456" customFormat="1" ht="12" customHeight="1" x14ac:dyDescent="0.2">
      <c r="A61" s="455"/>
      <c r="B61" s="784" t="s">
        <v>863</v>
      </c>
      <c r="C61" s="785"/>
      <c r="D61" s="785"/>
      <c r="E61" s="785"/>
      <c r="F61" s="785"/>
      <c r="G61" s="785"/>
      <c r="H61" s="785"/>
      <c r="I61" s="785"/>
      <c r="J61" s="785"/>
      <c r="K61" s="785"/>
      <c r="L61" s="785"/>
      <c r="M61" s="785"/>
      <c r="N61" s="785"/>
      <c r="O61" s="785"/>
      <c r="P61" s="785"/>
      <c r="Q61" s="786"/>
      <c r="AY61" s="510"/>
      <c r="AZ61" s="510"/>
      <c r="BA61" s="510"/>
      <c r="BB61" s="510"/>
      <c r="BC61" s="510"/>
      <c r="BD61" s="667"/>
      <c r="BE61" s="667"/>
      <c r="BF61" s="667"/>
      <c r="BG61" s="510"/>
      <c r="BH61" s="257"/>
      <c r="BI61" s="510"/>
      <c r="BJ61" s="510"/>
    </row>
    <row r="62" spans="1:74" s="454" customFormat="1" ht="12" customHeight="1" x14ac:dyDescent="0.2">
      <c r="A62" s="429"/>
      <c r="B62" s="806" t="s">
        <v>959</v>
      </c>
      <c r="C62" s="786"/>
      <c r="D62" s="786"/>
      <c r="E62" s="786"/>
      <c r="F62" s="786"/>
      <c r="G62" s="786"/>
      <c r="H62" s="786"/>
      <c r="I62" s="786"/>
      <c r="J62" s="786"/>
      <c r="K62" s="786"/>
      <c r="L62" s="786"/>
      <c r="M62" s="786"/>
      <c r="N62" s="786"/>
      <c r="O62" s="786"/>
      <c r="P62" s="786"/>
      <c r="Q62" s="786"/>
      <c r="AY62" s="506"/>
      <c r="AZ62" s="506"/>
      <c r="BA62" s="506"/>
      <c r="BB62" s="506"/>
      <c r="BC62" s="506"/>
      <c r="BD62" s="663"/>
      <c r="BE62" s="663"/>
      <c r="BF62" s="663"/>
      <c r="BG62" s="506"/>
      <c r="BH62" s="257"/>
      <c r="BI62" s="506"/>
      <c r="BJ62" s="506"/>
    </row>
    <row r="63" spans="1:74" x14ac:dyDescent="0.2">
      <c r="BH63" s="257"/>
      <c r="BK63" s="370"/>
      <c r="BL63" s="370"/>
      <c r="BM63" s="370"/>
      <c r="BN63" s="370"/>
      <c r="BO63" s="370"/>
      <c r="BP63" s="370"/>
      <c r="BQ63" s="370"/>
      <c r="BR63" s="370"/>
      <c r="BS63" s="370"/>
      <c r="BT63" s="370"/>
      <c r="BU63" s="370"/>
      <c r="BV63" s="370"/>
    </row>
    <row r="64" spans="1:74" x14ac:dyDescent="0.2">
      <c r="BH64" s="257"/>
      <c r="BK64" s="370"/>
      <c r="BL64" s="370"/>
      <c r="BM64" s="370"/>
      <c r="BN64" s="370"/>
      <c r="BO64" s="370"/>
      <c r="BP64" s="370"/>
      <c r="BQ64" s="370"/>
      <c r="BR64" s="370"/>
      <c r="BS64" s="370"/>
      <c r="BT64" s="370"/>
      <c r="BU64" s="370"/>
      <c r="BV64" s="370"/>
    </row>
    <row r="65" spans="60:74" x14ac:dyDescent="0.2">
      <c r="BH65" s="257"/>
      <c r="BK65" s="370"/>
      <c r="BL65" s="370"/>
      <c r="BM65" s="370"/>
      <c r="BN65" s="370"/>
      <c r="BO65" s="370"/>
      <c r="BP65" s="370"/>
      <c r="BQ65" s="370"/>
      <c r="BR65" s="370"/>
      <c r="BS65" s="370"/>
      <c r="BT65" s="370"/>
      <c r="BU65" s="370"/>
      <c r="BV65" s="370"/>
    </row>
    <row r="66" spans="60:74" x14ac:dyDescent="0.2">
      <c r="BH66" s="257"/>
      <c r="BK66" s="370"/>
      <c r="BL66" s="370"/>
      <c r="BM66" s="370"/>
      <c r="BN66" s="370"/>
      <c r="BO66" s="370"/>
      <c r="BP66" s="370"/>
      <c r="BQ66" s="370"/>
      <c r="BR66" s="370"/>
      <c r="BS66" s="370"/>
      <c r="BT66" s="370"/>
      <c r="BU66" s="370"/>
      <c r="BV66" s="370"/>
    </row>
    <row r="67" spans="60:74" x14ac:dyDescent="0.2">
      <c r="BH67" s="257"/>
      <c r="BK67" s="370"/>
      <c r="BL67" s="370"/>
      <c r="BM67" s="370"/>
      <c r="BN67" s="370"/>
      <c r="BO67" s="370"/>
      <c r="BP67" s="370"/>
      <c r="BQ67" s="370"/>
      <c r="BR67" s="370"/>
      <c r="BS67" s="370"/>
      <c r="BT67" s="370"/>
      <c r="BU67" s="370"/>
      <c r="BV67" s="370"/>
    </row>
    <row r="68" spans="60:74" x14ac:dyDescent="0.2">
      <c r="BK68" s="370"/>
      <c r="BL68" s="370"/>
      <c r="BM68" s="370"/>
      <c r="BN68" s="370"/>
      <c r="BO68" s="370"/>
      <c r="BP68" s="370"/>
      <c r="BQ68" s="370"/>
      <c r="BR68" s="370"/>
      <c r="BS68" s="370"/>
      <c r="BT68" s="370"/>
      <c r="BU68" s="370"/>
      <c r="BV68" s="370"/>
    </row>
    <row r="69" spans="60:74" x14ac:dyDescent="0.2">
      <c r="BK69" s="370"/>
      <c r="BL69" s="370"/>
      <c r="BM69" s="370"/>
      <c r="BN69" s="370"/>
      <c r="BO69" s="370"/>
      <c r="BP69" s="370"/>
      <c r="BQ69" s="370"/>
      <c r="BR69" s="370"/>
      <c r="BS69" s="370"/>
      <c r="BT69" s="370"/>
      <c r="BU69" s="370"/>
      <c r="BV69" s="370"/>
    </row>
    <row r="70" spans="60:74" x14ac:dyDescent="0.2">
      <c r="BK70" s="370"/>
      <c r="BL70" s="370"/>
      <c r="BM70" s="370"/>
      <c r="BN70" s="370"/>
      <c r="BO70" s="370"/>
      <c r="BP70" s="370"/>
      <c r="BQ70" s="370"/>
      <c r="BR70" s="370"/>
      <c r="BS70" s="370"/>
      <c r="BT70" s="370"/>
      <c r="BU70" s="370"/>
      <c r="BV70" s="370"/>
    </row>
    <row r="71" spans="60:74" x14ac:dyDescent="0.2">
      <c r="BK71" s="370"/>
      <c r="BL71" s="370"/>
      <c r="BM71" s="370"/>
      <c r="BN71" s="370"/>
      <c r="BO71" s="370"/>
      <c r="BP71" s="370"/>
      <c r="BQ71" s="370"/>
      <c r="BR71" s="370"/>
      <c r="BS71" s="370"/>
      <c r="BT71" s="370"/>
      <c r="BU71" s="370"/>
      <c r="BV71" s="370"/>
    </row>
    <row r="72" spans="60:74" x14ac:dyDescent="0.2">
      <c r="BK72" s="370"/>
      <c r="BL72" s="370"/>
      <c r="BM72" s="370"/>
      <c r="BN72" s="370"/>
      <c r="BO72" s="370"/>
      <c r="BP72" s="370"/>
      <c r="BQ72" s="370"/>
      <c r="BR72" s="370"/>
      <c r="BS72" s="370"/>
      <c r="BT72" s="370"/>
      <c r="BU72" s="370"/>
      <c r="BV72" s="370"/>
    </row>
    <row r="73" spans="60:74" x14ac:dyDescent="0.2">
      <c r="BK73" s="370"/>
      <c r="BL73" s="370"/>
      <c r="BM73" s="370"/>
      <c r="BN73" s="370"/>
      <c r="BO73" s="370"/>
      <c r="BP73" s="370"/>
      <c r="BQ73" s="370"/>
      <c r="BR73" s="370"/>
      <c r="BS73" s="370"/>
      <c r="BT73" s="370"/>
      <c r="BU73" s="370"/>
      <c r="BV73" s="370"/>
    </row>
    <row r="74" spans="60:74" x14ac:dyDescent="0.2">
      <c r="BK74" s="370"/>
      <c r="BL74" s="370"/>
      <c r="BM74" s="370"/>
      <c r="BN74" s="370"/>
      <c r="BO74" s="370"/>
      <c r="BP74" s="370"/>
      <c r="BQ74" s="370"/>
      <c r="BR74" s="370"/>
      <c r="BS74" s="370"/>
      <c r="BT74" s="370"/>
      <c r="BU74" s="370"/>
      <c r="BV74" s="370"/>
    </row>
    <row r="75" spans="60:74" x14ac:dyDescent="0.2">
      <c r="BK75" s="370"/>
      <c r="BL75" s="370"/>
      <c r="BM75" s="370"/>
      <c r="BN75" s="370"/>
      <c r="BO75" s="370"/>
      <c r="BP75" s="370"/>
      <c r="BQ75" s="370"/>
      <c r="BR75" s="370"/>
      <c r="BS75" s="370"/>
      <c r="BT75" s="370"/>
      <c r="BU75" s="370"/>
      <c r="BV75" s="370"/>
    </row>
    <row r="76" spans="60:74" x14ac:dyDescent="0.2">
      <c r="BK76" s="370"/>
      <c r="BL76" s="370"/>
      <c r="BM76" s="370"/>
      <c r="BN76" s="370"/>
      <c r="BO76" s="370"/>
      <c r="BP76" s="370"/>
      <c r="BQ76" s="370"/>
      <c r="BR76" s="370"/>
      <c r="BS76" s="370"/>
      <c r="BT76" s="370"/>
      <c r="BU76" s="370"/>
      <c r="BV76" s="370"/>
    </row>
    <row r="77" spans="60:74" x14ac:dyDescent="0.2">
      <c r="BK77" s="370"/>
      <c r="BL77" s="370"/>
      <c r="BM77" s="370"/>
      <c r="BN77" s="370"/>
      <c r="BO77" s="370"/>
      <c r="BP77" s="370"/>
      <c r="BQ77" s="370"/>
      <c r="BR77" s="370"/>
      <c r="BS77" s="370"/>
      <c r="BT77" s="370"/>
      <c r="BU77" s="370"/>
      <c r="BV77" s="370"/>
    </row>
    <row r="78" spans="60:74" x14ac:dyDescent="0.2">
      <c r="BK78" s="370"/>
      <c r="BL78" s="370"/>
      <c r="BM78" s="370"/>
      <c r="BN78" s="370"/>
      <c r="BO78" s="370"/>
      <c r="BP78" s="370"/>
      <c r="BQ78" s="370"/>
      <c r="BR78" s="370"/>
      <c r="BS78" s="370"/>
      <c r="BT78" s="370"/>
      <c r="BU78" s="370"/>
      <c r="BV78" s="370"/>
    </row>
    <row r="79" spans="60:74" x14ac:dyDescent="0.2">
      <c r="BK79" s="370"/>
      <c r="BL79" s="370"/>
      <c r="BM79" s="370"/>
      <c r="BN79" s="370"/>
      <c r="BO79" s="370"/>
      <c r="BP79" s="370"/>
      <c r="BQ79" s="370"/>
      <c r="BR79" s="370"/>
      <c r="BS79" s="370"/>
      <c r="BT79" s="370"/>
      <c r="BU79" s="370"/>
      <c r="BV79" s="370"/>
    </row>
    <row r="80" spans="60:74" x14ac:dyDescent="0.2">
      <c r="BK80" s="370"/>
      <c r="BL80" s="370"/>
      <c r="BM80" s="370"/>
      <c r="BN80" s="370"/>
      <c r="BO80" s="370"/>
      <c r="BP80" s="370"/>
      <c r="BQ80" s="370"/>
      <c r="BR80" s="370"/>
      <c r="BS80" s="370"/>
      <c r="BT80" s="370"/>
      <c r="BU80" s="370"/>
      <c r="BV80" s="370"/>
    </row>
    <row r="81" spans="63:74" x14ac:dyDescent="0.2">
      <c r="BK81" s="370"/>
      <c r="BL81" s="370"/>
      <c r="BM81" s="370"/>
      <c r="BN81" s="370"/>
      <c r="BO81" s="370"/>
      <c r="BP81" s="370"/>
      <c r="BQ81" s="370"/>
      <c r="BR81" s="370"/>
      <c r="BS81" s="370"/>
      <c r="BT81" s="370"/>
      <c r="BU81" s="370"/>
      <c r="BV81" s="370"/>
    </row>
    <row r="82" spans="63:74" x14ac:dyDescent="0.2">
      <c r="BK82" s="370"/>
      <c r="BL82" s="370"/>
      <c r="BM82" s="370"/>
      <c r="BN82" s="370"/>
      <c r="BO82" s="370"/>
      <c r="BP82" s="370"/>
      <c r="BQ82" s="370"/>
      <c r="BR82" s="370"/>
      <c r="BS82" s="370"/>
      <c r="BT82" s="370"/>
      <c r="BU82" s="370"/>
      <c r="BV82" s="370"/>
    </row>
    <row r="83" spans="63:74" x14ac:dyDescent="0.2">
      <c r="BK83" s="370"/>
      <c r="BL83" s="370"/>
      <c r="BM83" s="370"/>
      <c r="BN83" s="370"/>
      <c r="BO83" s="370"/>
      <c r="BP83" s="370"/>
      <c r="BQ83" s="370"/>
      <c r="BR83" s="370"/>
      <c r="BS83" s="370"/>
      <c r="BT83" s="370"/>
      <c r="BU83" s="370"/>
      <c r="BV83" s="370"/>
    </row>
    <row r="84" spans="63:74" x14ac:dyDescent="0.2">
      <c r="BK84" s="370"/>
      <c r="BL84" s="370"/>
      <c r="BM84" s="370"/>
      <c r="BN84" s="370"/>
      <c r="BO84" s="370"/>
      <c r="BP84" s="370"/>
      <c r="BQ84" s="370"/>
      <c r="BR84" s="370"/>
      <c r="BS84" s="370"/>
      <c r="BT84" s="370"/>
      <c r="BU84" s="370"/>
      <c r="BV84" s="370"/>
    </row>
    <row r="85" spans="63:74" x14ac:dyDescent="0.2">
      <c r="BK85" s="370"/>
      <c r="BL85" s="370"/>
      <c r="BM85" s="370"/>
      <c r="BN85" s="370"/>
      <c r="BO85" s="370"/>
      <c r="BP85" s="370"/>
      <c r="BQ85" s="370"/>
      <c r="BR85" s="370"/>
      <c r="BS85" s="370"/>
      <c r="BT85" s="370"/>
      <c r="BU85" s="370"/>
      <c r="BV85" s="370"/>
    </row>
    <row r="86" spans="63:74" x14ac:dyDescent="0.2">
      <c r="BK86" s="370"/>
      <c r="BL86" s="370"/>
      <c r="BM86" s="370"/>
      <c r="BN86" s="370"/>
      <c r="BO86" s="370"/>
      <c r="BP86" s="370"/>
      <c r="BQ86" s="370"/>
      <c r="BR86" s="370"/>
      <c r="BS86" s="370"/>
      <c r="BT86" s="370"/>
      <c r="BU86" s="370"/>
      <c r="BV86" s="370"/>
    </row>
    <row r="87" spans="63:74" x14ac:dyDescent="0.2">
      <c r="BK87" s="370"/>
      <c r="BL87" s="370"/>
      <c r="BM87" s="370"/>
      <c r="BN87" s="370"/>
      <c r="BO87" s="370"/>
      <c r="BP87" s="370"/>
      <c r="BQ87" s="370"/>
      <c r="BR87" s="370"/>
      <c r="BS87" s="370"/>
      <c r="BT87" s="370"/>
      <c r="BU87" s="370"/>
      <c r="BV87" s="370"/>
    </row>
    <row r="88" spans="63:74" x14ac:dyDescent="0.2">
      <c r="BK88" s="370"/>
      <c r="BL88" s="370"/>
      <c r="BM88" s="370"/>
      <c r="BN88" s="370"/>
      <c r="BO88" s="370"/>
      <c r="BP88" s="370"/>
      <c r="BQ88" s="370"/>
      <c r="BR88" s="370"/>
      <c r="BS88" s="370"/>
      <c r="BT88" s="370"/>
      <c r="BU88" s="370"/>
      <c r="BV88" s="370"/>
    </row>
    <row r="89" spans="63:74" x14ac:dyDescent="0.2">
      <c r="BK89" s="370"/>
      <c r="BL89" s="370"/>
      <c r="BM89" s="370"/>
      <c r="BN89" s="370"/>
      <c r="BO89" s="370"/>
      <c r="BP89" s="370"/>
      <c r="BQ89" s="370"/>
      <c r="BR89" s="370"/>
      <c r="BS89" s="370"/>
      <c r="BT89" s="370"/>
      <c r="BU89" s="370"/>
      <c r="BV89" s="370"/>
    </row>
    <row r="90" spans="63:74" x14ac:dyDescent="0.2">
      <c r="BK90" s="370"/>
      <c r="BL90" s="370"/>
      <c r="BM90" s="370"/>
      <c r="BN90" s="370"/>
      <c r="BO90" s="370"/>
      <c r="BP90" s="370"/>
      <c r="BQ90" s="370"/>
      <c r="BR90" s="370"/>
      <c r="BS90" s="370"/>
      <c r="BT90" s="370"/>
      <c r="BU90" s="370"/>
      <c r="BV90" s="370"/>
    </row>
    <row r="91" spans="63:74" x14ac:dyDescent="0.2">
      <c r="BK91" s="370"/>
      <c r="BL91" s="370"/>
      <c r="BM91" s="370"/>
      <c r="BN91" s="370"/>
      <c r="BO91" s="370"/>
      <c r="BP91" s="370"/>
      <c r="BQ91" s="370"/>
      <c r="BR91" s="370"/>
      <c r="BS91" s="370"/>
      <c r="BT91" s="370"/>
      <c r="BU91" s="370"/>
      <c r="BV91" s="370"/>
    </row>
    <row r="92" spans="63:74" x14ac:dyDescent="0.2">
      <c r="BK92" s="370"/>
      <c r="BL92" s="370"/>
      <c r="BM92" s="370"/>
      <c r="BN92" s="370"/>
      <c r="BO92" s="370"/>
      <c r="BP92" s="370"/>
      <c r="BQ92" s="370"/>
      <c r="BR92" s="370"/>
      <c r="BS92" s="370"/>
      <c r="BT92" s="370"/>
      <c r="BU92" s="370"/>
      <c r="BV92" s="370"/>
    </row>
    <row r="93" spans="63:74" x14ac:dyDescent="0.2">
      <c r="BK93" s="370"/>
      <c r="BL93" s="370"/>
      <c r="BM93" s="370"/>
      <c r="BN93" s="370"/>
      <c r="BO93" s="370"/>
      <c r="BP93" s="370"/>
      <c r="BQ93" s="370"/>
      <c r="BR93" s="370"/>
      <c r="BS93" s="370"/>
      <c r="BT93" s="370"/>
      <c r="BU93" s="370"/>
      <c r="BV93" s="370"/>
    </row>
    <row r="94" spans="63:74" x14ac:dyDescent="0.2">
      <c r="BK94" s="370"/>
      <c r="BL94" s="370"/>
      <c r="BM94" s="370"/>
      <c r="BN94" s="370"/>
      <c r="BO94" s="370"/>
      <c r="BP94" s="370"/>
      <c r="BQ94" s="370"/>
      <c r="BR94" s="370"/>
      <c r="BS94" s="370"/>
      <c r="BT94" s="370"/>
      <c r="BU94" s="370"/>
      <c r="BV94" s="370"/>
    </row>
    <row r="95" spans="63:74" x14ac:dyDescent="0.2">
      <c r="BK95" s="370"/>
      <c r="BL95" s="370"/>
      <c r="BM95" s="370"/>
      <c r="BN95" s="370"/>
      <c r="BO95" s="370"/>
      <c r="BP95" s="370"/>
      <c r="BQ95" s="370"/>
      <c r="BR95" s="370"/>
      <c r="BS95" s="370"/>
      <c r="BT95" s="370"/>
      <c r="BU95" s="370"/>
      <c r="BV95" s="370"/>
    </row>
    <row r="96" spans="63:74" x14ac:dyDescent="0.2">
      <c r="BK96" s="370"/>
      <c r="BL96" s="370"/>
      <c r="BM96" s="370"/>
      <c r="BN96" s="370"/>
      <c r="BO96" s="370"/>
      <c r="BP96" s="370"/>
      <c r="BQ96" s="370"/>
      <c r="BR96" s="370"/>
      <c r="BS96" s="370"/>
      <c r="BT96" s="370"/>
      <c r="BU96" s="370"/>
      <c r="BV96" s="370"/>
    </row>
    <row r="97" spans="63:74" x14ac:dyDescent="0.2">
      <c r="BK97" s="370"/>
      <c r="BL97" s="370"/>
      <c r="BM97" s="370"/>
      <c r="BN97" s="370"/>
      <c r="BO97" s="370"/>
      <c r="BP97" s="370"/>
      <c r="BQ97" s="370"/>
      <c r="BR97" s="370"/>
      <c r="BS97" s="370"/>
      <c r="BT97" s="370"/>
      <c r="BU97" s="370"/>
      <c r="BV97" s="370"/>
    </row>
    <row r="98" spans="63:74" x14ac:dyDescent="0.2">
      <c r="BK98" s="370"/>
      <c r="BL98" s="370"/>
      <c r="BM98" s="370"/>
      <c r="BN98" s="370"/>
      <c r="BO98" s="370"/>
      <c r="BP98" s="370"/>
      <c r="BQ98" s="370"/>
      <c r="BR98" s="370"/>
      <c r="BS98" s="370"/>
      <c r="BT98" s="370"/>
      <c r="BU98" s="370"/>
      <c r="BV98" s="370"/>
    </row>
    <row r="99" spans="63:74" x14ac:dyDescent="0.2">
      <c r="BK99" s="370"/>
      <c r="BL99" s="370"/>
      <c r="BM99" s="370"/>
      <c r="BN99" s="370"/>
      <c r="BO99" s="370"/>
      <c r="BP99" s="370"/>
      <c r="BQ99" s="370"/>
      <c r="BR99" s="370"/>
      <c r="BS99" s="370"/>
      <c r="BT99" s="370"/>
      <c r="BU99" s="370"/>
      <c r="BV99" s="370"/>
    </row>
    <row r="100" spans="63:74" x14ac:dyDescent="0.2">
      <c r="BK100" s="370"/>
      <c r="BL100" s="370"/>
      <c r="BM100" s="370"/>
      <c r="BN100" s="370"/>
      <c r="BO100" s="370"/>
      <c r="BP100" s="370"/>
      <c r="BQ100" s="370"/>
      <c r="BR100" s="370"/>
      <c r="BS100" s="370"/>
      <c r="BT100" s="370"/>
      <c r="BU100" s="370"/>
      <c r="BV100" s="370"/>
    </row>
    <row r="101" spans="63:74" x14ac:dyDescent="0.2">
      <c r="BK101" s="370"/>
      <c r="BL101" s="370"/>
      <c r="BM101" s="370"/>
      <c r="BN101" s="370"/>
      <c r="BO101" s="370"/>
      <c r="BP101" s="370"/>
      <c r="BQ101" s="370"/>
      <c r="BR101" s="370"/>
      <c r="BS101" s="370"/>
      <c r="BT101" s="370"/>
      <c r="BU101" s="370"/>
      <c r="BV101" s="370"/>
    </row>
    <row r="102" spans="63:74" x14ac:dyDescent="0.2">
      <c r="BK102" s="370"/>
      <c r="BL102" s="370"/>
      <c r="BM102" s="370"/>
      <c r="BN102" s="370"/>
      <c r="BO102" s="370"/>
      <c r="BP102" s="370"/>
      <c r="BQ102" s="370"/>
      <c r="BR102" s="370"/>
      <c r="BS102" s="370"/>
      <c r="BT102" s="370"/>
      <c r="BU102" s="370"/>
      <c r="BV102" s="370"/>
    </row>
    <row r="103" spans="63:74" x14ac:dyDescent="0.2">
      <c r="BK103" s="370"/>
      <c r="BL103" s="370"/>
      <c r="BM103" s="370"/>
      <c r="BN103" s="370"/>
      <c r="BO103" s="370"/>
      <c r="BP103" s="370"/>
      <c r="BQ103" s="370"/>
      <c r="BR103" s="370"/>
      <c r="BS103" s="370"/>
      <c r="BT103" s="370"/>
      <c r="BU103" s="370"/>
      <c r="BV103" s="370"/>
    </row>
    <row r="104" spans="63:74" x14ac:dyDescent="0.2">
      <c r="BK104" s="370"/>
      <c r="BL104" s="370"/>
      <c r="BM104" s="370"/>
      <c r="BN104" s="370"/>
      <c r="BO104" s="370"/>
      <c r="BP104" s="370"/>
      <c r="BQ104" s="370"/>
      <c r="BR104" s="370"/>
      <c r="BS104" s="370"/>
      <c r="BT104" s="370"/>
      <c r="BU104" s="370"/>
      <c r="BV104" s="370"/>
    </row>
    <row r="105" spans="63:74" x14ac:dyDescent="0.2">
      <c r="BK105" s="370"/>
      <c r="BL105" s="370"/>
      <c r="BM105" s="370"/>
      <c r="BN105" s="370"/>
      <c r="BO105" s="370"/>
      <c r="BP105" s="370"/>
      <c r="BQ105" s="370"/>
      <c r="BR105" s="370"/>
      <c r="BS105" s="370"/>
      <c r="BT105" s="370"/>
      <c r="BU105" s="370"/>
      <c r="BV105" s="370"/>
    </row>
    <row r="106" spans="63:74" x14ac:dyDescent="0.2">
      <c r="BK106" s="370"/>
      <c r="BL106" s="370"/>
      <c r="BM106" s="370"/>
      <c r="BN106" s="370"/>
      <c r="BO106" s="370"/>
      <c r="BP106" s="370"/>
      <c r="BQ106" s="370"/>
      <c r="BR106" s="370"/>
      <c r="BS106" s="370"/>
      <c r="BT106" s="370"/>
      <c r="BU106" s="370"/>
      <c r="BV106" s="370"/>
    </row>
    <row r="107" spans="63:74" x14ac:dyDescent="0.2">
      <c r="BK107" s="370"/>
      <c r="BL107" s="370"/>
      <c r="BM107" s="370"/>
      <c r="BN107" s="370"/>
      <c r="BO107" s="370"/>
      <c r="BP107" s="370"/>
      <c r="BQ107" s="370"/>
      <c r="BR107" s="370"/>
      <c r="BS107" s="370"/>
      <c r="BT107" s="370"/>
      <c r="BU107" s="370"/>
      <c r="BV107" s="370"/>
    </row>
    <row r="108" spans="63:74" x14ac:dyDescent="0.2">
      <c r="BK108" s="370"/>
      <c r="BL108" s="370"/>
      <c r="BM108" s="370"/>
      <c r="BN108" s="370"/>
      <c r="BO108" s="370"/>
      <c r="BP108" s="370"/>
      <c r="BQ108" s="370"/>
      <c r="BR108" s="370"/>
      <c r="BS108" s="370"/>
      <c r="BT108" s="370"/>
      <c r="BU108" s="370"/>
      <c r="BV108" s="370"/>
    </row>
    <row r="109" spans="63:74" x14ac:dyDescent="0.2">
      <c r="BK109" s="370"/>
      <c r="BL109" s="370"/>
      <c r="BM109" s="370"/>
      <c r="BN109" s="370"/>
      <c r="BO109" s="370"/>
      <c r="BP109" s="370"/>
      <c r="BQ109" s="370"/>
      <c r="BR109" s="370"/>
      <c r="BS109" s="370"/>
      <c r="BT109" s="370"/>
      <c r="BU109" s="370"/>
      <c r="BV109" s="370"/>
    </row>
    <row r="110" spans="63:74" x14ac:dyDescent="0.2">
      <c r="BK110" s="370"/>
      <c r="BL110" s="370"/>
      <c r="BM110" s="370"/>
      <c r="BN110" s="370"/>
      <c r="BO110" s="370"/>
      <c r="BP110" s="370"/>
      <c r="BQ110" s="370"/>
      <c r="BR110" s="370"/>
      <c r="BS110" s="370"/>
      <c r="BT110" s="370"/>
      <c r="BU110" s="370"/>
      <c r="BV110" s="370"/>
    </row>
    <row r="111" spans="63:74" x14ac:dyDescent="0.2">
      <c r="BK111" s="370"/>
      <c r="BL111" s="370"/>
      <c r="BM111" s="370"/>
      <c r="BN111" s="370"/>
      <c r="BO111" s="370"/>
      <c r="BP111" s="370"/>
      <c r="BQ111" s="370"/>
      <c r="BR111" s="370"/>
      <c r="BS111" s="370"/>
      <c r="BT111" s="370"/>
      <c r="BU111" s="370"/>
      <c r="BV111" s="370"/>
    </row>
    <row r="112" spans="63:74" x14ac:dyDescent="0.2">
      <c r="BK112" s="370"/>
      <c r="BL112" s="370"/>
      <c r="BM112" s="370"/>
      <c r="BN112" s="370"/>
      <c r="BO112" s="370"/>
      <c r="BP112" s="370"/>
      <c r="BQ112" s="370"/>
      <c r="BR112" s="370"/>
      <c r="BS112" s="370"/>
      <c r="BT112" s="370"/>
      <c r="BU112" s="370"/>
      <c r="BV112" s="370"/>
    </row>
    <row r="113" spans="63:74" x14ac:dyDescent="0.2">
      <c r="BK113" s="370"/>
      <c r="BL113" s="370"/>
      <c r="BM113" s="370"/>
      <c r="BN113" s="370"/>
      <c r="BO113" s="370"/>
      <c r="BP113" s="370"/>
      <c r="BQ113" s="370"/>
      <c r="BR113" s="370"/>
      <c r="BS113" s="370"/>
      <c r="BT113" s="370"/>
      <c r="BU113" s="370"/>
      <c r="BV113" s="370"/>
    </row>
    <row r="114" spans="63:74" x14ac:dyDescent="0.2">
      <c r="BK114" s="370"/>
      <c r="BL114" s="370"/>
      <c r="BM114" s="370"/>
      <c r="BN114" s="370"/>
      <c r="BO114" s="370"/>
      <c r="BP114" s="370"/>
      <c r="BQ114" s="370"/>
      <c r="BR114" s="370"/>
      <c r="BS114" s="370"/>
      <c r="BT114" s="370"/>
      <c r="BU114" s="370"/>
      <c r="BV114" s="370"/>
    </row>
    <row r="115" spans="63:74" x14ac:dyDescent="0.2">
      <c r="BK115" s="370"/>
      <c r="BL115" s="370"/>
      <c r="BM115" s="370"/>
      <c r="BN115" s="370"/>
      <c r="BO115" s="370"/>
      <c r="BP115" s="370"/>
      <c r="BQ115" s="370"/>
      <c r="BR115" s="370"/>
      <c r="BS115" s="370"/>
      <c r="BT115" s="370"/>
      <c r="BU115" s="370"/>
      <c r="BV115" s="370"/>
    </row>
    <row r="116" spans="63:74" x14ac:dyDescent="0.2">
      <c r="BK116" s="370"/>
      <c r="BL116" s="370"/>
      <c r="BM116" s="370"/>
      <c r="BN116" s="370"/>
      <c r="BO116" s="370"/>
      <c r="BP116" s="370"/>
      <c r="BQ116" s="370"/>
      <c r="BR116" s="370"/>
      <c r="BS116" s="370"/>
      <c r="BT116" s="370"/>
      <c r="BU116" s="370"/>
      <c r="BV116" s="370"/>
    </row>
    <row r="117" spans="63:74" x14ac:dyDescent="0.2">
      <c r="BK117" s="370"/>
      <c r="BL117" s="370"/>
      <c r="BM117" s="370"/>
      <c r="BN117" s="370"/>
      <c r="BO117" s="370"/>
      <c r="BP117" s="370"/>
      <c r="BQ117" s="370"/>
      <c r="BR117" s="370"/>
      <c r="BS117" s="370"/>
      <c r="BT117" s="370"/>
      <c r="BU117" s="370"/>
      <c r="BV117" s="370"/>
    </row>
    <row r="118" spans="63:74" x14ac:dyDescent="0.2">
      <c r="BK118" s="370"/>
      <c r="BL118" s="370"/>
      <c r="BM118" s="370"/>
      <c r="BN118" s="370"/>
      <c r="BO118" s="370"/>
      <c r="BP118" s="370"/>
      <c r="BQ118" s="370"/>
      <c r="BR118" s="370"/>
      <c r="BS118" s="370"/>
      <c r="BT118" s="370"/>
      <c r="BU118" s="370"/>
      <c r="BV118" s="370"/>
    </row>
    <row r="119" spans="63:74" x14ac:dyDescent="0.2">
      <c r="BK119" s="370"/>
      <c r="BL119" s="370"/>
      <c r="BM119" s="370"/>
      <c r="BN119" s="370"/>
      <c r="BO119" s="370"/>
      <c r="BP119" s="370"/>
      <c r="BQ119" s="370"/>
      <c r="BR119" s="370"/>
      <c r="BS119" s="370"/>
      <c r="BT119" s="370"/>
      <c r="BU119" s="370"/>
      <c r="BV119" s="370"/>
    </row>
    <row r="120" spans="63:74" x14ac:dyDescent="0.2">
      <c r="BK120" s="370"/>
      <c r="BL120" s="370"/>
      <c r="BM120" s="370"/>
      <c r="BN120" s="370"/>
      <c r="BO120" s="370"/>
      <c r="BP120" s="370"/>
      <c r="BQ120" s="370"/>
      <c r="BR120" s="370"/>
      <c r="BS120" s="370"/>
      <c r="BT120" s="370"/>
      <c r="BU120" s="370"/>
      <c r="BV120" s="370"/>
    </row>
    <row r="121" spans="63:74" x14ac:dyDescent="0.2">
      <c r="BK121" s="370"/>
      <c r="BL121" s="370"/>
      <c r="BM121" s="370"/>
      <c r="BN121" s="370"/>
      <c r="BO121" s="370"/>
      <c r="BP121" s="370"/>
      <c r="BQ121" s="370"/>
      <c r="BR121" s="370"/>
      <c r="BS121" s="370"/>
      <c r="BT121" s="370"/>
      <c r="BU121" s="370"/>
      <c r="BV121" s="370"/>
    </row>
    <row r="122" spans="63:74" x14ac:dyDescent="0.2">
      <c r="BK122" s="370"/>
      <c r="BL122" s="370"/>
      <c r="BM122" s="370"/>
      <c r="BN122" s="370"/>
      <c r="BO122" s="370"/>
      <c r="BP122" s="370"/>
      <c r="BQ122" s="370"/>
      <c r="BR122" s="370"/>
      <c r="BS122" s="370"/>
      <c r="BT122" s="370"/>
      <c r="BU122" s="370"/>
      <c r="BV122" s="370"/>
    </row>
    <row r="123" spans="63:74" x14ac:dyDescent="0.2">
      <c r="BK123" s="370"/>
      <c r="BL123" s="370"/>
      <c r="BM123" s="370"/>
      <c r="BN123" s="370"/>
      <c r="BO123" s="370"/>
      <c r="BP123" s="370"/>
      <c r="BQ123" s="370"/>
      <c r="BR123" s="370"/>
      <c r="BS123" s="370"/>
      <c r="BT123" s="370"/>
      <c r="BU123" s="370"/>
      <c r="BV123" s="370"/>
    </row>
    <row r="124" spans="63:74" x14ac:dyDescent="0.2">
      <c r="BK124" s="370"/>
      <c r="BL124" s="370"/>
      <c r="BM124" s="370"/>
      <c r="BN124" s="370"/>
      <c r="BO124" s="370"/>
      <c r="BP124" s="370"/>
      <c r="BQ124" s="370"/>
      <c r="BR124" s="370"/>
      <c r="BS124" s="370"/>
      <c r="BT124" s="370"/>
      <c r="BU124" s="370"/>
      <c r="BV124" s="370"/>
    </row>
    <row r="125" spans="63:74" x14ac:dyDescent="0.2">
      <c r="BK125" s="370"/>
      <c r="BL125" s="370"/>
      <c r="BM125" s="370"/>
      <c r="BN125" s="370"/>
      <c r="BO125" s="370"/>
      <c r="BP125" s="370"/>
      <c r="BQ125" s="370"/>
      <c r="BR125" s="370"/>
      <c r="BS125" s="370"/>
      <c r="BT125" s="370"/>
      <c r="BU125" s="370"/>
      <c r="BV125" s="370"/>
    </row>
    <row r="126" spans="63:74" x14ac:dyDescent="0.2">
      <c r="BK126" s="370"/>
      <c r="BL126" s="370"/>
      <c r="BM126" s="370"/>
      <c r="BN126" s="370"/>
      <c r="BO126" s="370"/>
      <c r="BP126" s="370"/>
      <c r="BQ126" s="370"/>
      <c r="BR126" s="370"/>
      <c r="BS126" s="370"/>
      <c r="BT126" s="370"/>
      <c r="BU126" s="370"/>
      <c r="BV126" s="370"/>
    </row>
    <row r="127" spans="63:74" x14ac:dyDescent="0.2">
      <c r="BK127" s="370"/>
      <c r="BL127" s="370"/>
      <c r="BM127" s="370"/>
      <c r="BN127" s="370"/>
      <c r="BO127" s="370"/>
      <c r="BP127" s="370"/>
      <c r="BQ127" s="370"/>
      <c r="BR127" s="370"/>
      <c r="BS127" s="370"/>
      <c r="BT127" s="370"/>
      <c r="BU127" s="370"/>
      <c r="BV127" s="370"/>
    </row>
    <row r="128" spans="63:74" x14ac:dyDescent="0.2">
      <c r="BK128" s="370"/>
      <c r="BL128" s="370"/>
      <c r="BM128" s="370"/>
      <c r="BN128" s="370"/>
      <c r="BO128" s="370"/>
      <c r="BP128" s="370"/>
      <c r="BQ128" s="370"/>
      <c r="BR128" s="370"/>
      <c r="BS128" s="370"/>
      <c r="BT128" s="370"/>
      <c r="BU128" s="370"/>
      <c r="BV128" s="370"/>
    </row>
    <row r="129" spans="63:74" x14ac:dyDescent="0.2">
      <c r="BK129" s="370"/>
      <c r="BL129" s="370"/>
      <c r="BM129" s="370"/>
      <c r="BN129" s="370"/>
      <c r="BO129" s="370"/>
      <c r="BP129" s="370"/>
      <c r="BQ129" s="370"/>
      <c r="BR129" s="370"/>
      <c r="BS129" s="370"/>
      <c r="BT129" s="370"/>
      <c r="BU129" s="370"/>
      <c r="BV129" s="370"/>
    </row>
    <row r="130" spans="63:74" x14ac:dyDescent="0.2">
      <c r="BK130" s="370"/>
      <c r="BL130" s="370"/>
      <c r="BM130" s="370"/>
      <c r="BN130" s="370"/>
      <c r="BO130" s="370"/>
      <c r="BP130" s="370"/>
      <c r="BQ130" s="370"/>
      <c r="BR130" s="370"/>
      <c r="BS130" s="370"/>
      <c r="BT130" s="370"/>
      <c r="BU130" s="370"/>
      <c r="BV130" s="370"/>
    </row>
    <row r="131" spans="63:74" x14ac:dyDescent="0.2">
      <c r="BK131" s="370"/>
      <c r="BL131" s="370"/>
      <c r="BM131" s="370"/>
      <c r="BN131" s="370"/>
      <c r="BO131" s="370"/>
      <c r="BP131" s="370"/>
      <c r="BQ131" s="370"/>
      <c r="BR131" s="370"/>
      <c r="BS131" s="370"/>
      <c r="BT131" s="370"/>
      <c r="BU131" s="370"/>
      <c r="BV131" s="370"/>
    </row>
    <row r="132" spans="63:74" x14ac:dyDescent="0.2">
      <c r="BK132" s="370"/>
      <c r="BL132" s="370"/>
      <c r="BM132" s="370"/>
      <c r="BN132" s="370"/>
      <c r="BO132" s="370"/>
      <c r="BP132" s="370"/>
      <c r="BQ132" s="370"/>
      <c r="BR132" s="370"/>
      <c r="BS132" s="370"/>
      <c r="BT132" s="370"/>
      <c r="BU132" s="370"/>
      <c r="BV132" s="370"/>
    </row>
    <row r="133" spans="63:74" x14ac:dyDescent="0.2">
      <c r="BK133" s="370"/>
      <c r="BL133" s="370"/>
      <c r="BM133" s="370"/>
      <c r="BN133" s="370"/>
      <c r="BO133" s="370"/>
      <c r="BP133" s="370"/>
      <c r="BQ133" s="370"/>
      <c r="BR133" s="370"/>
      <c r="BS133" s="370"/>
      <c r="BT133" s="370"/>
      <c r="BU133" s="370"/>
      <c r="BV133" s="370"/>
    </row>
    <row r="134" spans="63:74" x14ac:dyDescent="0.2">
      <c r="BK134" s="370"/>
      <c r="BL134" s="370"/>
      <c r="BM134" s="370"/>
      <c r="BN134" s="370"/>
      <c r="BO134" s="370"/>
      <c r="BP134" s="370"/>
      <c r="BQ134" s="370"/>
      <c r="BR134" s="370"/>
      <c r="BS134" s="370"/>
      <c r="BT134" s="370"/>
      <c r="BU134" s="370"/>
      <c r="BV134" s="370"/>
    </row>
    <row r="135" spans="63:74" x14ac:dyDescent="0.2">
      <c r="BK135" s="370"/>
      <c r="BL135" s="370"/>
      <c r="BM135" s="370"/>
      <c r="BN135" s="370"/>
      <c r="BO135" s="370"/>
      <c r="BP135" s="370"/>
      <c r="BQ135" s="370"/>
      <c r="BR135" s="370"/>
      <c r="BS135" s="370"/>
      <c r="BT135" s="370"/>
      <c r="BU135" s="370"/>
      <c r="BV135" s="370"/>
    </row>
    <row r="136" spans="63:74" x14ac:dyDescent="0.2">
      <c r="BK136" s="370"/>
      <c r="BL136" s="370"/>
      <c r="BM136" s="370"/>
      <c r="BN136" s="370"/>
      <c r="BO136" s="370"/>
      <c r="BP136" s="370"/>
      <c r="BQ136" s="370"/>
      <c r="BR136" s="370"/>
      <c r="BS136" s="370"/>
      <c r="BT136" s="370"/>
      <c r="BU136" s="370"/>
      <c r="BV136" s="370"/>
    </row>
    <row r="137" spans="63:74" x14ac:dyDescent="0.2">
      <c r="BK137" s="370"/>
      <c r="BL137" s="370"/>
      <c r="BM137" s="370"/>
      <c r="BN137" s="370"/>
      <c r="BO137" s="370"/>
      <c r="BP137" s="370"/>
      <c r="BQ137" s="370"/>
      <c r="BR137" s="370"/>
      <c r="BS137" s="370"/>
      <c r="BT137" s="370"/>
      <c r="BU137" s="370"/>
      <c r="BV137" s="370"/>
    </row>
    <row r="138" spans="63:74" x14ac:dyDescent="0.2">
      <c r="BK138" s="370"/>
      <c r="BL138" s="370"/>
      <c r="BM138" s="370"/>
      <c r="BN138" s="370"/>
      <c r="BO138" s="370"/>
      <c r="BP138" s="370"/>
      <c r="BQ138" s="370"/>
      <c r="BR138" s="370"/>
      <c r="BS138" s="370"/>
      <c r="BT138" s="370"/>
      <c r="BU138" s="370"/>
      <c r="BV138" s="370"/>
    </row>
    <row r="139" spans="63:74" x14ac:dyDescent="0.2">
      <c r="BK139" s="370"/>
      <c r="BL139" s="370"/>
      <c r="BM139" s="370"/>
      <c r="BN139" s="370"/>
      <c r="BO139" s="370"/>
      <c r="BP139" s="370"/>
      <c r="BQ139" s="370"/>
      <c r="BR139" s="370"/>
      <c r="BS139" s="370"/>
      <c r="BT139" s="370"/>
      <c r="BU139" s="370"/>
      <c r="BV139" s="370"/>
    </row>
    <row r="140" spans="63:74" x14ac:dyDescent="0.2">
      <c r="BK140" s="370"/>
      <c r="BL140" s="370"/>
      <c r="BM140" s="370"/>
      <c r="BN140" s="370"/>
      <c r="BO140" s="370"/>
      <c r="BP140" s="370"/>
      <c r="BQ140" s="370"/>
      <c r="BR140" s="370"/>
      <c r="BS140" s="370"/>
      <c r="BT140" s="370"/>
      <c r="BU140" s="370"/>
      <c r="BV140" s="370"/>
    </row>
    <row r="141" spans="63:74" x14ac:dyDescent="0.2">
      <c r="BK141" s="370"/>
      <c r="BL141" s="370"/>
      <c r="BM141" s="370"/>
      <c r="BN141" s="370"/>
      <c r="BO141" s="370"/>
      <c r="BP141" s="370"/>
      <c r="BQ141" s="370"/>
      <c r="BR141" s="370"/>
      <c r="BS141" s="370"/>
      <c r="BT141" s="370"/>
      <c r="BU141" s="370"/>
      <c r="BV141" s="370"/>
    </row>
    <row r="142" spans="63:74" x14ac:dyDescent="0.2">
      <c r="BK142" s="370"/>
      <c r="BL142" s="370"/>
      <c r="BM142" s="370"/>
      <c r="BN142" s="370"/>
      <c r="BO142" s="370"/>
      <c r="BP142" s="370"/>
      <c r="BQ142" s="370"/>
      <c r="BR142" s="370"/>
      <c r="BS142" s="370"/>
      <c r="BT142" s="370"/>
      <c r="BU142" s="370"/>
      <c r="BV142" s="370"/>
    </row>
    <row r="143" spans="63:74" x14ac:dyDescent="0.2">
      <c r="BK143" s="370"/>
      <c r="BL143" s="370"/>
      <c r="BM143" s="370"/>
      <c r="BN143" s="370"/>
      <c r="BO143" s="370"/>
      <c r="BP143" s="370"/>
      <c r="BQ143" s="370"/>
      <c r="BR143" s="370"/>
      <c r="BS143" s="370"/>
      <c r="BT143" s="370"/>
      <c r="BU143" s="370"/>
      <c r="BV143" s="370"/>
    </row>
  </sheetData>
  <mergeCells count="17">
    <mergeCell ref="A1:A2"/>
    <mergeCell ref="AM3:AX3"/>
    <mergeCell ref="AY3:BJ3"/>
    <mergeCell ref="BK3:BV3"/>
    <mergeCell ref="B1:AL1"/>
    <mergeCell ref="C3:N3"/>
    <mergeCell ref="O3:Z3"/>
    <mergeCell ref="AA3:AL3"/>
    <mergeCell ref="B54:Q54"/>
    <mergeCell ref="B55:Q55"/>
    <mergeCell ref="B56:Q56"/>
    <mergeCell ref="B57:Q57"/>
    <mergeCell ref="B62:Q62"/>
    <mergeCell ref="B58:Q58"/>
    <mergeCell ref="B59:Q59"/>
    <mergeCell ref="B60:Q60"/>
    <mergeCell ref="B61:Q61"/>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M5" activePane="bottomRight" state="frozen"/>
      <selection activeCell="BF63" sqref="BF63"/>
      <selection pane="topRight" activeCell="BF63" sqref="BF63"/>
      <selection pane="bottomLeft" activeCell="BF63" sqref="BF63"/>
      <selection pane="bottomRight" activeCell="BA23" sqref="BA23"/>
    </sheetView>
  </sheetViews>
  <sheetFormatPr defaultColWidth="9.5703125" defaultRowHeight="11.25" x14ac:dyDescent="0.2"/>
  <cols>
    <col min="1" max="1" width="10.5703125" style="121" customWidth="1"/>
    <col min="2" max="2" width="16.5703125" style="121" customWidth="1"/>
    <col min="3" max="50" width="6.5703125" style="121" customWidth="1"/>
    <col min="51" max="55" width="6.5703125" style="364" customWidth="1"/>
    <col min="56" max="58" width="6.5703125" style="668" customWidth="1"/>
    <col min="59" max="62" width="6.5703125" style="364" customWidth="1"/>
    <col min="63" max="74" width="6.5703125" style="121" customWidth="1"/>
    <col min="75" max="16384" width="9.5703125" style="121"/>
  </cols>
  <sheetData>
    <row r="1" spans="1:74" ht="13.35" customHeight="1" x14ac:dyDescent="0.2">
      <c r="A1" s="792" t="s">
        <v>817</v>
      </c>
      <c r="B1" s="852" t="s">
        <v>1056</v>
      </c>
      <c r="C1" s="800"/>
      <c r="D1" s="800"/>
      <c r="E1" s="800"/>
      <c r="F1" s="800"/>
      <c r="G1" s="800"/>
      <c r="H1" s="800"/>
      <c r="I1" s="800"/>
      <c r="J1" s="800"/>
      <c r="K1" s="800"/>
      <c r="L1" s="800"/>
      <c r="M1" s="800"/>
      <c r="N1" s="800"/>
      <c r="O1" s="800"/>
      <c r="P1" s="800"/>
      <c r="Q1" s="800"/>
      <c r="R1" s="800"/>
      <c r="S1" s="800"/>
      <c r="T1" s="800"/>
      <c r="U1" s="800"/>
      <c r="V1" s="800"/>
      <c r="W1" s="800"/>
      <c r="X1" s="800"/>
      <c r="Y1" s="800"/>
      <c r="Z1" s="800"/>
      <c r="AA1" s="800"/>
      <c r="AB1" s="800"/>
      <c r="AC1" s="800"/>
      <c r="AD1" s="800"/>
      <c r="AE1" s="800"/>
      <c r="AF1" s="800"/>
      <c r="AG1" s="800"/>
      <c r="AH1" s="800"/>
      <c r="AI1" s="800"/>
      <c r="AJ1" s="800"/>
      <c r="AK1" s="800"/>
      <c r="AL1" s="800"/>
      <c r="AM1" s="120"/>
    </row>
    <row r="2" spans="1:74" s="112" customFormat="1" ht="13.35" customHeight="1" x14ac:dyDescent="0.2">
      <c r="A2" s="793"/>
      <c r="B2" s="532" t="str">
        <f>"U.S. Energy Information Administration  |  Short-Term Energy Outlook  - "&amp;Dates!D1</f>
        <v>U.S. Energy Information Administration  |  Short-Term Energy Outlook  - February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116"/>
      <c r="AY2" s="370"/>
      <c r="AZ2" s="370"/>
      <c r="BA2" s="370"/>
      <c r="BB2" s="370"/>
      <c r="BC2" s="370"/>
      <c r="BD2" s="664"/>
      <c r="BE2" s="664"/>
      <c r="BF2" s="664"/>
      <c r="BG2" s="370"/>
      <c r="BH2" s="370"/>
      <c r="BI2" s="370"/>
      <c r="BJ2" s="370"/>
    </row>
    <row r="3" spans="1:74" s="12" customFormat="1" ht="12.75" x14ac:dyDescent="0.2">
      <c r="A3" s="14"/>
      <c r="B3" s="15"/>
      <c r="C3" s="801">
        <f>Dates!D3</f>
        <v>2016</v>
      </c>
      <c r="D3" s="797"/>
      <c r="E3" s="797"/>
      <c r="F3" s="797"/>
      <c r="G3" s="797"/>
      <c r="H3" s="797"/>
      <c r="I3" s="797"/>
      <c r="J3" s="797"/>
      <c r="K3" s="797"/>
      <c r="L3" s="797"/>
      <c r="M3" s="797"/>
      <c r="N3" s="798"/>
      <c r="O3" s="801">
        <f>C3+1</f>
        <v>2017</v>
      </c>
      <c r="P3" s="802"/>
      <c r="Q3" s="802"/>
      <c r="R3" s="802"/>
      <c r="S3" s="802"/>
      <c r="T3" s="802"/>
      <c r="U3" s="802"/>
      <c r="V3" s="802"/>
      <c r="W3" s="802"/>
      <c r="X3" s="797"/>
      <c r="Y3" s="797"/>
      <c r="Z3" s="798"/>
      <c r="AA3" s="794">
        <f>O3+1</f>
        <v>2018</v>
      </c>
      <c r="AB3" s="797"/>
      <c r="AC3" s="797"/>
      <c r="AD3" s="797"/>
      <c r="AE3" s="797"/>
      <c r="AF3" s="797"/>
      <c r="AG3" s="797"/>
      <c r="AH3" s="797"/>
      <c r="AI3" s="797"/>
      <c r="AJ3" s="797"/>
      <c r="AK3" s="797"/>
      <c r="AL3" s="798"/>
      <c r="AM3" s="794">
        <f>AA3+1</f>
        <v>2019</v>
      </c>
      <c r="AN3" s="797"/>
      <c r="AO3" s="797"/>
      <c r="AP3" s="797"/>
      <c r="AQ3" s="797"/>
      <c r="AR3" s="797"/>
      <c r="AS3" s="797"/>
      <c r="AT3" s="797"/>
      <c r="AU3" s="797"/>
      <c r="AV3" s="797"/>
      <c r="AW3" s="797"/>
      <c r="AX3" s="798"/>
      <c r="AY3" s="794">
        <f>AM3+1</f>
        <v>2020</v>
      </c>
      <c r="AZ3" s="795"/>
      <c r="BA3" s="795"/>
      <c r="BB3" s="795"/>
      <c r="BC3" s="795"/>
      <c r="BD3" s="795"/>
      <c r="BE3" s="795"/>
      <c r="BF3" s="795"/>
      <c r="BG3" s="795"/>
      <c r="BH3" s="795"/>
      <c r="BI3" s="795"/>
      <c r="BJ3" s="796"/>
      <c r="BK3" s="794">
        <f>AY3+1</f>
        <v>2021</v>
      </c>
      <c r="BL3" s="797"/>
      <c r="BM3" s="797"/>
      <c r="BN3" s="797"/>
      <c r="BO3" s="797"/>
      <c r="BP3" s="797"/>
      <c r="BQ3" s="797"/>
      <c r="BR3" s="797"/>
      <c r="BS3" s="797"/>
      <c r="BT3" s="797"/>
      <c r="BU3" s="797"/>
      <c r="BV3" s="798"/>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119"/>
      <c r="B5" s="122" t="s">
        <v>9</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16"/>
      <c r="AZ5" s="416"/>
      <c r="BA5" s="416"/>
      <c r="BB5" s="416"/>
      <c r="BC5" s="416"/>
      <c r="BD5" s="123"/>
      <c r="BE5" s="123"/>
      <c r="BF5" s="123"/>
      <c r="BG5" s="123"/>
      <c r="BH5" s="123"/>
      <c r="BI5" s="123"/>
      <c r="BJ5" s="416"/>
      <c r="BK5" s="416"/>
      <c r="BL5" s="416"/>
      <c r="BM5" s="416"/>
      <c r="BN5" s="416"/>
      <c r="BO5" s="416"/>
      <c r="BP5" s="416"/>
      <c r="BQ5" s="416"/>
      <c r="BR5" s="416"/>
      <c r="BS5" s="416"/>
      <c r="BT5" s="416"/>
      <c r="BU5" s="416"/>
      <c r="BV5" s="416"/>
    </row>
    <row r="6" spans="1:74" ht="11.1" customHeight="1" x14ac:dyDescent="0.2">
      <c r="A6" s="119" t="s">
        <v>637</v>
      </c>
      <c r="B6" s="204" t="s">
        <v>447</v>
      </c>
      <c r="C6" s="213">
        <v>18.807804529999999</v>
      </c>
      <c r="D6" s="213">
        <v>19.247374450999999</v>
      </c>
      <c r="E6" s="213">
        <v>19.228666128</v>
      </c>
      <c r="F6" s="213">
        <v>19.504827613</v>
      </c>
      <c r="G6" s="213">
        <v>19.148086628000001</v>
      </c>
      <c r="H6" s="213">
        <v>18.853991433000001</v>
      </c>
      <c r="I6" s="213">
        <v>18.216490304000001</v>
      </c>
      <c r="J6" s="213">
        <v>18.085193744000001</v>
      </c>
      <c r="K6" s="213">
        <v>19.013898357999999</v>
      </c>
      <c r="L6" s="213">
        <v>18.808374019999999</v>
      </c>
      <c r="M6" s="213">
        <v>18.873722052000002</v>
      </c>
      <c r="N6" s="213">
        <v>18.402742029999999</v>
      </c>
      <c r="O6" s="213">
        <v>18.917408012999999</v>
      </c>
      <c r="P6" s="213">
        <v>19.470641507</v>
      </c>
      <c r="Q6" s="213">
        <v>19.006101580999999</v>
      </c>
      <c r="R6" s="213">
        <v>19.758353182</v>
      </c>
      <c r="S6" s="213">
        <v>19.360352727999999</v>
      </c>
      <c r="T6" s="213">
        <v>19.204122818999998</v>
      </c>
      <c r="U6" s="213">
        <v>19.220074723</v>
      </c>
      <c r="V6" s="213">
        <v>19.315411967999999</v>
      </c>
      <c r="W6" s="213">
        <v>20.003748282</v>
      </c>
      <c r="X6" s="213">
        <v>19.993548484000002</v>
      </c>
      <c r="Y6" s="213">
        <v>19.803592323</v>
      </c>
      <c r="Z6" s="213">
        <v>19.182564920000001</v>
      </c>
      <c r="AA6" s="213">
        <v>20.62429908</v>
      </c>
      <c r="AB6" s="213">
        <v>20.947113925</v>
      </c>
      <c r="AC6" s="213">
        <v>20.850739989000001</v>
      </c>
      <c r="AD6" s="213">
        <v>20.898145418999999</v>
      </c>
      <c r="AE6" s="213">
        <v>20.692355491000001</v>
      </c>
      <c r="AF6" s="213">
        <v>20.391738363000002</v>
      </c>
      <c r="AG6" s="213">
        <v>19.973441384000001</v>
      </c>
      <c r="AH6" s="213">
        <v>20.194161646000001</v>
      </c>
      <c r="AI6" s="213">
        <v>21.227719736000001</v>
      </c>
      <c r="AJ6" s="213">
        <v>20.76077583</v>
      </c>
      <c r="AK6" s="213">
        <v>20.532238446000001</v>
      </c>
      <c r="AL6" s="213">
        <v>20.515424097</v>
      </c>
      <c r="AM6" s="213">
        <v>21.144556826999999</v>
      </c>
      <c r="AN6" s="213">
        <v>21.876140745000001</v>
      </c>
      <c r="AO6" s="213">
        <v>21.633908904999998</v>
      </c>
      <c r="AP6" s="213">
        <v>21.882393213</v>
      </c>
      <c r="AQ6" s="213">
        <v>21.629091353</v>
      </c>
      <c r="AR6" s="213">
        <v>21.192936658000001</v>
      </c>
      <c r="AS6" s="213">
        <v>20.290516802999999</v>
      </c>
      <c r="AT6" s="213">
        <v>20.770060823000001</v>
      </c>
      <c r="AU6" s="213">
        <v>21.175130036999999</v>
      </c>
      <c r="AV6" s="213">
        <v>20.942534605999999</v>
      </c>
      <c r="AW6" s="213">
        <v>20.678170000000001</v>
      </c>
      <c r="AX6" s="213">
        <v>20.492830000000001</v>
      </c>
      <c r="AY6" s="213">
        <v>21.21133</v>
      </c>
      <c r="AZ6" s="351">
        <v>21.88334</v>
      </c>
      <c r="BA6" s="351">
        <v>21.538440000000001</v>
      </c>
      <c r="BB6" s="351">
        <v>21.701419999999999</v>
      </c>
      <c r="BC6" s="351">
        <v>21.35181</v>
      </c>
      <c r="BD6" s="351">
        <v>20.81814</v>
      </c>
      <c r="BE6" s="351">
        <v>20.089020000000001</v>
      </c>
      <c r="BF6" s="351">
        <v>20.36711</v>
      </c>
      <c r="BG6" s="351">
        <v>20.73179</v>
      </c>
      <c r="BH6" s="351">
        <v>20.491720000000001</v>
      </c>
      <c r="BI6" s="351">
        <v>20.325199999999999</v>
      </c>
      <c r="BJ6" s="351">
        <v>20.197590000000002</v>
      </c>
      <c r="BK6" s="351">
        <v>20.82882</v>
      </c>
      <c r="BL6" s="351">
        <v>21.615320000000001</v>
      </c>
      <c r="BM6" s="351">
        <v>21.492740000000001</v>
      </c>
      <c r="BN6" s="351">
        <v>21.787109999999998</v>
      </c>
      <c r="BO6" s="351">
        <v>21.59</v>
      </c>
      <c r="BP6" s="351">
        <v>21.206579999999999</v>
      </c>
      <c r="BQ6" s="351">
        <v>20.61843</v>
      </c>
      <c r="BR6" s="351">
        <v>21.04871</v>
      </c>
      <c r="BS6" s="351">
        <v>21.567879999999999</v>
      </c>
      <c r="BT6" s="351">
        <v>21.442080000000001</v>
      </c>
      <c r="BU6" s="351">
        <v>21.36223</v>
      </c>
      <c r="BV6" s="351">
        <v>21.30509</v>
      </c>
    </row>
    <row r="7" spans="1:74" ht="11.1" customHeight="1" x14ac:dyDescent="0.2">
      <c r="A7" s="119" t="s">
        <v>638</v>
      </c>
      <c r="B7" s="187" t="s">
        <v>480</v>
      </c>
      <c r="C7" s="213">
        <v>15.090541764999999</v>
      </c>
      <c r="D7" s="213">
        <v>15.207471103</v>
      </c>
      <c r="E7" s="213">
        <v>15.270940854999999</v>
      </c>
      <c r="F7" s="213">
        <v>15.629332677000001</v>
      </c>
      <c r="G7" s="213">
        <v>15.809435689000001</v>
      </c>
      <c r="H7" s="213">
        <v>15.872982717999999</v>
      </c>
      <c r="I7" s="213">
        <v>15.878029557</v>
      </c>
      <c r="J7" s="213">
        <v>15.943075353999999</v>
      </c>
      <c r="K7" s="213">
        <v>16.200264473000001</v>
      </c>
      <c r="L7" s="213">
        <v>16.116018617000002</v>
      </c>
      <c r="M7" s="213">
        <v>15.77011821</v>
      </c>
      <c r="N7" s="213">
        <v>15.262683143</v>
      </c>
      <c r="O7" s="213">
        <v>15.397926798</v>
      </c>
      <c r="P7" s="213">
        <v>15.699854754</v>
      </c>
      <c r="Q7" s="213">
        <v>15.407346688000001</v>
      </c>
      <c r="R7" s="213">
        <v>15.752510771000001</v>
      </c>
      <c r="S7" s="213">
        <v>16.467176936000001</v>
      </c>
      <c r="T7" s="213">
        <v>16.439065743</v>
      </c>
      <c r="U7" s="213">
        <v>16.405255880999999</v>
      </c>
      <c r="V7" s="213">
        <v>16.334816443000001</v>
      </c>
      <c r="W7" s="213">
        <v>16.388417959000002</v>
      </c>
      <c r="X7" s="213">
        <v>16.264444566000002</v>
      </c>
      <c r="Y7" s="213">
        <v>15.916445011</v>
      </c>
      <c r="Z7" s="213">
        <v>15.391206723</v>
      </c>
      <c r="AA7" s="213">
        <v>15.3845841</v>
      </c>
      <c r="AB7" s="213">
        <v>15.816797524</v>
      </c>
      <c r="AC7" s="213">
        <v>15.463889956999999</v>
      </c>
      <c r="AD7" s="213">
        <v>15.75629958</v>
      </c>
      <c r="AE7" s="213">
        <v>16.255349742</v>
      </c>
      <c r="AF7" s="213">
        <v>16.450116023</v>
      </c>
      <c r="AG7" s="213">
        <v>16.421715890000002</v>
      </c>
      <c r="AH7" s="213">
        <v>16.243315877000001</v>
      </c>
      <c r="AI7" s="213">
        <v>16.359096694000002</v>
      </c>
      <c r="AJ7" s="213">
        <v>16.383841100000001</v>
      </c>
      <c r="AK7" s="213">
        <v>15.779682512000001</v>
      </c>
      <c r="AL7" s="213">
        <v>15.323661923</v>
      </c>
      <c r="AM7" s="213">
        <v>14.844854649</v>
      </c>
      <c r="AN7" s="213">
        <v>15.523507572</v>
      </c>
      <c r="AO7" s="213">
        <v>15.259372526</v>
      </c>
      <c r="AP7" s="213">
        <v>15.914277868999999</v>
      </c>
      <c r="AQ7" s="213">
        <v>16.026391685</v>
      </c>
      <c r="AR7" s="213">
        <v>16.216859935999999</v>
      </c>
      <c r="AS7" s="213">
        <v>16.213142011999999</v>
      </c>
      <c r="AT7" s="213">
        <v>16.085992009000002</v>
      </c>
      <c r="AU7" s="213">
        <v>16.185971949999999</v>
      </c>
      <c r="AV7" s="213">
        <v>16.190839073999999</v>
      </c>
      <c r="AW7" s="213">
        <v>15.46899</v>
      </c>
      <c r="AX7" s="213">
        <v>14.98917</v>
      </c>
      <c r="AY7" s="213">
        <v>14.61815</v>
      </c>
      <c r="AZ7" s="351">
        <v>15.17441</v>
      </c>
      <c r="BA7" s="351">
        <v>14.86904</v>
      </c>
      <c r="BB7" s="351">
        <v>15.52337</v>
      </c>
      <c r="BC7" s="351">
        <v>15.63899</v>
      </c>
      <c r="BD7" s="351">
        <v>15.859819999999999</v>
      </c>
      <c r="BE7" s="351">
        <v>15.97372</v>
      </c>
      <c r="BF7" s="351">
        <v>15.8855</v>
      </c>
      <c r="BG7" s="351">
        <v>16.03453</v>
      </c>
      <c r="BH7" s="351">
        <v>16.140160000000002</v>
      </c>
      <c r="BI7" s="351">
        <v>15.52075</v>
      </c>
      <c r="BJ7" s="351">
        <v>15.107889999999999</v>
      </c>
      <c r="BK7" s="351">
        <v>14.74114</v>
      </c>
      <c r="BL7" s="351">
        <v>15.40259</v>
      </c>
      <c r="BM7" s="351">
        <v>15.17338</v>
      </c>
      <c r="BN7" s="351">
        <v>15.86209</v>
      </c>
      <c r="BO7" s="351">
        <v>16.020859999999999</v>
      </c>
      <c r="BP7" s="351">
        <v>16.24577</v>
      </c>
      <c r="BQ7" s="351">
        <v>16.37114</v>
      </c>
      <c r="BR7" s="351">
        <v>16.302900000000001</v>
      </c>
      <c r="BS7" s="351">
        <v>16.49053</v>
      </c>
      <c r="BT7" s="351">
        <v>16.563020000000002</v>
      </c>
      <c r="BU7" s="351">
        <v>15.89711</v>
      </c>
      <c r="BV7" s="351">
        <v>15.378069999999999</v>
      </c>
    </row>
    <row r="8" spans="1:74" ht="11.1" customHeight="1" x14ac:dyDescent="0.2">
      <c r="A8" s="119" t="s">
        <v>639</v>
      </c>
      <c r="B8" s="204" t="s">
        <v>448</v>
      </c>
      <c r="C8" s="213">
        <v>12.389736957</v>
      </c>
      <c r="D8" s="213">
        <v>12.591232412</v>
      </c>
      <c r="E8" s="213">
        <v>13.066615573</v>
      </c>
      <c r="F8" s="213">
        <v>13.380480373999999</v>
      </c>
      <c r="G8" s="213">
        <v>13.701709281999999</v>
      </c>
      <c r="H8" s="213">
        <v>13.161483191</v>
      </c>
      <c r="I8" s="213">
        <v>13.034499414000001</v>
      </c>
      <c r="J8" s="213">
        <v>13.05704201</v>
      </c>
      <c r="K8" s="213">
        <v>13.138970989000001</v>
      </c>
      <c r="L8" s="213">
        <v>13.516895477</v>
      </c>
      <c r="M8" s="213">
        <v>13.432924733</v>
      </c>
      <c r="N8" s="213">
        <v>12.758934504999999</v>
      </c>
      <c r="O8" s="213">
        <v>12.533160156999999</v>
      </c>
      <c r="P8" s="213">
        <v>13.119151579</v>
      </c>
      <c r="Q8" s="213">
        <v>13.570071001000001</v>
      </c>
      <c r="R8" s="213">
        <v>13.706459329999999</v>
      </c>
      <c r="S8" s="213">
        <v>13.961668625</v>
      </c>
      <c r="T8" s="213">
        <v>13.618328933000001</v>
      </c>
      <c r="U8" s="213">
        <v>13.250365817</v>
      </c>
      <c r="V8" s="213">
        <v>13.446257804</v>
      </c>
      <c r="W8" s="213">
        <v>13.584364227</v>
      </c>
      <c r="X8" s="213">
        <v>13.544804746000001</v>
      </c>
      <c r="Y8" s="213">
        <v>13.573971145</v>
      </c>
      <c r="Z8" s="213">
        <v>12.901504618000001</v>
      </c>
      <c r="AA8" s="213">
        <v>12.784601809</v>
      </c>
      <c r="AB8" s="213">
        <v>13.037736398</v>
      </c>
      <c r="AC8" s="213">
        <v>13.355576821</v>
      </c>
      <c r="AD8" s="213">
        <v>13.576041146</v>
      </c>
      <c r="AE8" s="213">
        <v>13.743032718</v>
      </c>
      <c r="AF8" s="213">
        <v>13.389468609</v>
      </c>
      <c r="AG8" s="213">
        <v>13.262349157999999</v>
      </c>
      <c r="AH8" s="213">
        <v>13.316742801</v>
      </c>
      <c r="AI8" s="213">
        <v>12.961655425</v>
      </c>
      <c r="AJ8" s="213">
        <v>13.570188428</v>
      </c>
      <c r="AK8" s="213">
        <v>13.397430287000001</v>
      </c>
      <c r="AL8" s="213">
        <v>12.909795151999999</v>
      </c>
      <c r="AM8" s="213">
        <v>12.781147857000001</v>
      </c>
      <c r="AN8" s="213">
        <v>12.867571277</v>
      </c>
      <c r="AO8" s="213">
        <v>13.144976645</v>
      </c>
      <c r="AP8" s="213">
        <v>13.823035765</v>
      </c>
      <c r="AQ8" s="213">
        <v>14.068943261999999</v>
      </c>
      <c r="AR8" s="213">
        <v>13.708095567999999</v>
      </c>
      <c r="AS8" s="213">
        <v>13.221985524000001</v>
      </c>
      <c r="AT8" s="213">
        <v>13.414929984</v>
      </c>
      <c r="AU8" s="213">
        <v>13.169263757</v>
      </c>
      <c r="AV8" s="213">
        <v>13.643153199</v>
      </c>
      <c r="AW8" s="213">
        <v>13.42787</v>
      </c>
      <c r="AX8" s="213">
        <v>12.955880000000001</v>
      </c>
      <c r="AY8" s="213">
        <v>12.96402</v>
      </c>
      <c r="AZ8" s="351">
        <v>13.00685</v>
      </c>
      <c r="BA8" s="351">
        <v>13.27769</v>
      </c>
      <c r="BB8" s="351">
        <v>13.977410000000001</v>
      </c>
      <c r="BC8" s="351">
        <v>14.23156</v>
      </c>
      <c r="BD8" s="351">
        <v>13.87402</v>
      </c>
      <c r="BE8" s="351">
        <v>13.596629999999999</v>
      </c>
      <c r="BF8" s="351">
        <v>13.724970000000001</v>
      </c>
      <c r="BG8" s="351">
        <v>13.615769999999999</v>
      </c>
      <c r="BH8" s="351">
        <v>14.079050000000001</v>
      </c>
      <c r="BI8" s="351">
        <v>13.938829999999999</v>
      </c>
      <c r="BJ8" s="351">
        <v>13.38439</v>
      </c>
      <c r="BK8" s="351">
        <v>13.317299999999999</v>
      </c>
      <c r="BL8" s="351">
        <v>13.44566</v>
      </c>
      <c r="BM8" s="351">
        <v>13.75759</v>
      </c>
      <c r="BN8" s="351">
        <v>14.45534</v>
      </c>
      <c r="BO8" s="351">
        <v>14.704230000000001</v>
      </c>
      <c r="BP8" s="351">
        <v>14.302820000000001</v>
      </c>
      <c r="BQ8" s="351">
        <v>13.99452</v>
      </c>
      <c r="BR8" s="351">
        <v>14.11392</v>
      </c>
      <c r="BS8" s="351">
        <v>14.005269999999999</v>
      </c>
      <c r="BT8" s="351">
        <v>14.483779999999999</v>
      </c>
      <c r="BU8" s="351">
        <v>14.3474</v>
      </c>
      <c r="BV8" s="351">
        <v>13.73925</v>
      </c>
    </row>
    <row r="9" spans="1:74" ht="11.1" customHeight="1" x14ac:dyDescent="0.2">
      <c r="A9" s="119" t="s">
        <v>640</v>
      </c>
      <c r="B9" s="204" t="s">
        <v>449</v>
      </c>
      <c r="C9" s="213">
        <v>10.341453465000001</v>
      </c>
      <c r="D9" s="213">
        <v>10.585878184</v>
      </c>
      <c r="E9" s="213">
        <v>11.20682905</v>
      </c>
      <c r="F9" s="213">
        <v>11.590808300000001</v>
      </c>
      <c r="G9" s="213">
        <v>12.521827582</v>
      </c>
      <c r="H9" s="213">
        <v>12.804921498000001</v>
      </c>
      <c r="I9" s="213">
        <v>12.845141226999999</v>
      </c>
      <c r="J9" s="213">
        <v>12.895724953</v>
      </c>
      <c r="K9" s="213">
        <v>12.445257727</v>
      </c>
      <c r="L9" s="213">
        <v>11.815322735000001</v>
      </c>
      <c r="M9" s="213">
        <v>11.858099068</v>
      </c>
      <c r="N9" s="213">
        <v>10.647080198999999</v>
      </c>
      <c r="O9" s="213">
        <v>10.503811526</v>
      </c>
      <c r="P9" s="213">
        <v>11.140127272000001</v>
      </c>
      <c r="Q9" s="213">
        <v>11.444019948999999</v>
      </c>
      <c r="R9" s="213">
        <v>11.980728029</v>
      </c>
      <c r="S9" s="213">
        <v>12.814817816</v>
      </c>
      <c r="T9" s="213">
        <v>13.411795587</v>
      </c>
      <c r="U9" s="213">
        <v>13.444260597</v>
      </c>
      <c r="V9" s="213">
        <v>13.371123036</v>
      </c>
      <c r="W9" s="213">
        <v>12.729834866999999</v>
      </c>
      <c r="X9" s="213">
        <v>12.030159735</v>
      </c>
      <c r="Y9" s="213">
        <v>11.620320553999999</v>
      </c>
      <c r="Z9" s="213">
        <v>11.096976761000001</v>
      </c>
      <c r="AA9" s="213">
        <v>10.483568658999999</v>
      </c>
      <c r="AB9" s="213">
        <v>10.91980463</v>
      </c>
      <c r="AC9" s="213">
        <v>11.437573087000001</v>
      </c>
      <c r="AD9" s="213">
        <v>11.560817911999999</v>
      </c>
      <c r="AE9" s="213">
        <v>12.812971208</v>
      </c>
      <c r="AF9" s="213">
        <v>13.267122435999999</v>
      </c>
      <c r="AG9" s="213">
        <v>13.409776990999999</v>
      </c>
      <c r="AH9" s="213">
        <v>13.283888215999999</v>
      </c>
      <c r="AI9" s="213">
        <v>12.517237029</v>
      </c>
      <c r="AJ9" s="213">
        <v>12.090163254</v>
      </c>
      <c r="AK9" s="213">
        <v>11.418320233999999</v>
      </c>
      <c r="AL9" s="213">
        <v>10.808448566999999</v>
      </c>
      <c r="AM9" s="213">
        <v>10.51457804</v>
      </c>
      <c r="AN9" s="213">
        <v>10.661879805</v>
      </c>
      <c r="AO9" s="213">
        <v>10.990284408000001</v>
      </c>
      <c r="AP9" s="213">
        <v>12.027849007</v>
      </c>
      <c r="AQ9" s="213">
        <v>12.909829427</v>
      </c>
      <c r="AR9" s="213">
        <v>13.272762888999999</v>
      </c>
      <c r="AS9" s="213">
        <v>13.081789389000001</v>
      </c>
      <c r="AT9" s="213">
        <v>13.137531344999999</v>
      </c>
      <c r="AU9" s="213">
        <v>12.500961403</v>
      </c>
      <c r="AV9" s="213">
        <v>11.799972117999999</v>
      </c>
      <c r="AW9" s="213">
        <v>11.426349999999999</v>
      </c>
      <c r="AX9" s="213">
        <v>10.89777</v>
      </c>
      <c r="AY9" s="213">
        <v>10.7629</v>
      </c>
      <c r="AZ9" s="351">
        <v>10.997170000000001</v>
      </c>
      <c r="BA9" s="351">
        <v>11.32915</v>
      </c>
      <c r="BB9" s="351">
        <v>12.3286</v>
      </c>
      <c r="BC9" s="351">
        <v>13.187709999999999</v>
      </c>
      <c r="BD9" s="351">
        <v>13.58991</v>
      </c>
      <c r="BE9" s="351">
        <v>13.5137</v>
      </c>
      <c r="BF9" s="351">
        <v>13.458080000000001</v>
      </c>
      <c r="BG9" s="351">
        <v>13.17493</v>
      </c>
      <c r="BH9" s="351">
        <v>12.386469999999999</v>
      </c>
      <c r="BI9" s="351">
        <v>12.01868</v>
      </c>
      <c r="BJ9" s="351">
        <v>11.32469</v>
      </c>
      <c r="BK9" s="351">
        <v>11.11196</v>
      </c>
      <c r="BL9" s="351">
        <v>11.44618</v>
      </c>
      <c r="BM9" s="351">
        <v>11.8157</v>
      </c>
      <c r="BN9" s="351">
        <v>12.8146</v>
      </c>
      <c r="BO9" s="351">
        <v>13.68079</v>
      </c>
      <c r="BP9" s="351">
        <v>14.05707</v>
      </c>
      <c r="BQ9" s="351">
        <v>13.953049999999999</v>
      </c>
      <c r="BR9" s="351">
        <v>13.882389999999999</v>
      </c>
      <c r="BS9" s="351">
        <v>13.591480000000001</v>
      </c>
      <c r="BT9" s="351">
        <v>12.769019999999999</v>
      </c>
      <c r="BU9" s="351">
        <v>12.38767</v>
      </c>
      <c r="BV9" s="351">
        <v>11.635439999999999</v>
      </c>
    </row>
    <row r="10" spans="1:74" ht="11.1" customHeight="1" x14ac:dyDescent="0.2">
      <c r="A10" s="119" t="s">
        <v>641</v>
      </c>
      <c r="B10" s="204" t="s">
        <v>450</v>
      </c>
      <c r="C10" s="213">
        <v>11.155829730000001</v>
      </c>
      <c r="D10" s="213">
        <v>11.238329437999999</v>
      </c>
      <c r="E10" s="213">
        <v>11.62820818</v>
      </c>
      <c r="F10" s="213">
        <v>11.659169202999999</v>
      </c>
      <c r="G10" s="213">
        <v>11.562067196999999</v>
      </c>
      <c r="H10" s="213">
        <v>11.825967796</v>
      </c>
      <c r="I10" s="213">
        <v>11.715535855000001</v>
      </c>
      <c r="J10" s="213">
        <v>11.834083416</v>
      </c>
      <c r="K10" s="213">
        <v>11.755506294</v>
      </c>
      <c r="L10" s="213">
        <v>11.600172415999999</v>
      </c>
      <c r="M10" s="213">
        <v>11.570605533</v>
      </c>
      <c r="N10" s="213">
        <v>11.099097785</v>
      </c>
      <c r="O10" s="213">
        <v>11.329036073999999</v>
      </c>
      <c r="P10" s="213">
        <v>11.81706593</v>
      </c>
      <c r="Q10" s="213">
        <v>11.821175322</v>
      </c>
      <c r="R10" s="213">
        <v>11.900917949</v>
      </c>
      <c r="S10" s="213">
        <v>11.88605158</v>
      </c>
      <c r="T10" s="213">
        <v>12.119418995</v>
      </c>
      <c r="U10" s="213">
        <v>12.043915505999999</v>
      </c>
      <c r="V10" s="213">
        <v>12.100600499</v>
      </c>
      <c r="W10" s="213">
        <v>12.232578758000001</v>
      </c>
      <c r="X10" s="213">
        <v>12.022555274</v>
      </c>
      <c r="Y10" s="213">
        <v>11.704915502</v>
      </c>
      <c r="Z10" s="213">
        <v>11.286184679</v>
      </c>
      <c r="AA10" s="213">
        <v>11.252931565000001</v>
      </c>
      <c r="AB10" s="213">
        <v>11.787208239</v>
      </c>
      <c r="AC10" s="213">
        <v>11.727313212</v>
      </c>
      <c r="AD10" s="213">
        <v>11.843935981</v>
      </c>
      <c r="AE10" s="213">
        <v>11.849514336</v>
      </c>
      <c r="AF10" s="213">
        <v>11.954265369</v>
      </c>
      <c r="AG10" s="213">
        <v>11.946406117</v>
      </c>
      <c r="AH10" s="213">
        <v>11.710716587</v>
      </c>
      <c r="AI10" s="213">
        <v>11.851544623000001</v>
      </c>
      <c r="AJ10" s="213">
        <v>11.839023658</v>
      </c>
      <c r="AK10" s="213">
        <v>11.668451351</v>
      </c>
      <c r="AL10" s="213">
        <v>11.082735608</v>
      </c>
      <c r="AM10" s="213">
        <v>11.52537411</v>
      </c>
      <c r="AN10" s="213">
        <v>11.743248960000001</v>
      </c>
      <c r="AO10" s="213">
        <v>11.878154478000001</v>
      </c>
      <c r="AP10" s="213">
        <v>12.269133852</v>
      </c>
      <c r="AQ10" s="213">
        <v>12.000344342</v>
      </c>
      <c r="AR10" s="213">
        <v>12.233990084</v>
      </c>
      <c r="AS10" s="213">
        <v>12.113328673</v>
      </c>
      <c r="AT10" s="213">
        <v>12.105068492999999</v>
      </c>
      <c r="AU10" s="213">
        <v>12.073784693</v>
      </c>
      <c r="AV10" s="213">
        <v>12.101300011999999</v>
      </c>
      <c r="AW10" s="213">
        <v>11.794169999999999</v>
      </c>
      <c r="AX10" s="213">
        <v>11.134209999999999</v>
      </c>
      <c r="AY10" s="213">
        <v>11.610950000000001</v>
      </c>
      <c r="AZ10" s="351">
        <v>11.72753</v>
      </c>
      <c r="BA10" s="351">
        <v>11.765269999999999</v>
      </c>
      <c r="BB10" s="351">
        <v>12.11665</v>
      </c>
      <c r="BC10" s="351">
        <v>11.893980000000001</v>
      </c>
      <c r="BD10" s="351">
        <v>12.05165</v>
      </c>
      <c r="BE10" s="351">
        <v>11.920579999999999</v>
      </c>
      <c r="BF10" s="351">
        <v>11.90917</v>
      </c>
      <c r="BG10" s="351">
        <v>11.99006</v>
      </c>
      <c r="BH10" s="351">
        <v>12.00093</v>
      </c>
      <c r="BI10" s="351">
        <v>11.73542</v>
      </c>
      <c r="BJ10" s="351">
        <v>11.031750000000001</v>
      </c>
      <c r="BK10" s="351">
        <v>11.362819999999999</v>
      </c>
      <c r="BL10" s="351">
        <v>11.61341</v>
      </c>
      <c r="BM10" s="351">
        <v>11.801880000000001</v>
      </c>
      <c r="BN10" s="351">
        <v>12.1981</v>
      </c>
      <c r="BO10" s="351">
        <v>12.00562</v>
      </c>
      <c r="BP10" s="351">
        <v>12.19683</v>
      </c>
      <c r="BQ10" s="351">
        <v>12.08292</v>
      </c>
      <c r="BR10" s="351">
        <v>12.07939</v>
      </c>
      <c r="BS10" s="351">
        <v>12.16344</v>
      </c>
      <c r="BT10" s="351">
        <v>12.183909999999999</v>
      </c>
      <c r="BU10" s="351">
        <v>11.92144</v>
      </c>
      <c r="BV10" s="351">
        <v>11.22001</v>
      </c>
    </row>
    <row r="11" spans="1:74" ht="11.1" customHeight="1" x14ac:dyDescent="0.2">
      <c r="A11" s="119" t="s">
        <v>642</v>
      </c>
      <c r="B11" s="204" t="s">
        <v>451</v>
      </c>
      <c r="C11" s="213">
        <v>10.312938304999999</v>
      </c>
      <c r="D11" s="213">
        <v>10.252757117</v>
      </c>
      <c r="E11" s="213">
        <v>10.725501640999999</v>
      </c>
      <c r="F11" s="213">
        <v>10.999767196000001</v>
      </c>
      <c r="G11" s="213">
        <v>10.986250776</v>
      </c>
      <c r="H11" s="213">
        <v>10.961927018000001</v>
      </c>
      <c r="I11" s="213">
        <v>10.87539404</v>
      </c>
      <c r="J11" s="213">
        <v>10.948778656</v>
      </c>
      <c r="K11" s="213">
        <v>10.989837664</v>
      </c>
      <c r="L11" s="213">
        <v>11.239391501</v>
      </c>
      <c r="M11" s="213">
        <v>11.39799019</v>
      </c>
      <c r="N11" s="213">
        <v>11.000192887000001</v>
      </c>
      <c r="O11" s="213">
        <v>10.867075875999999</v>
      </c>
      <c r="P11" s="213">
        <v>11.267896342</v>
      </c>
      <c r="Q11" s="213">
        <v>11.329143932999999</v>
      </c>
      <c r="R11" s="213">
        <v>11.438765177000001</v>
      </c>
      <c r="S11" s="213">
        <v>11.536458172</v>
      </c>
      <c r="T11" s="213">
        <v>11.497201733000001</v>
      </c>
      <c r="U11" s="213">
        <v>11.328220147</v>
      </c>
      <c r="V11" s="213">
        <v>11.277028879</v>
      </c>
      <c r="W11" s="213">
        <v>11.434133607</v>
      </c>
      <c r="X11" s="213">
        <v>11.366944222000001</v>
      </c>
      <c r="Y11" s="213">
        <v>11.478339156000001</v>
      </c>
      <c r="Z11" s="213">
        <v>10.960223533000001</v>
      </c>
      <c r="AA11" s="213">
        <v>10.444115491</v>
      </c>
      <c r="AB11" s="213">
        <v>10.950289451</v>
      </c>
      <c r="AC11" s="213">
        <v>11.514436288000001</v>
      </c>
      <c r="AD11" s="213">
        <v>11.458744872</v>
      </c>
      <c r="AE11" s="213">
        <v>11.444100693999999</v>
      </c>
      <c r="AF11" s="213">
        <v>11.301897056</v>
      </c>
      <c r="AG11" s="213">
        <v>11.075435368999999</v>
      </c>
      <c r="AH11" s="213">
        <v>11.194189773</v>
      </c>
      <c r="AI11" s="213">
        <v>11.178084333999999</v>
      </c>
      <c r="AJ11" s="213">
        <v>11.27602001</v>
      </c>
      <c r="AK11" s="213">
        <v>11.383319160999999</v>
      </c>
      <c r="AL11" s="213">
        <v>10.950559309999999</v>
      </c>
      <c r="AM11" s="213">
        <v>10.953212844999999</v>
      </c>
      <c r="AN11" s="213">
        <v>11.149194135</v>
      </c>
      <c r="AO11" s="213">
        <v>11.252590984999999</v>
      </c>
      <c r="AP11" s="213">
        <v>11.758395009999999</v>
      </c>
      <c r="AQ11" s="213">
        <v>11.756175775999999</v>
      </c>
      <c r="AR11" s="213">
        <v>11.615544744999999</v>
      </c>
      <c r="AS11" s="213">
        <v>11.489131549</v>
      </c>
      <c r="AT11" s="213">
        <v>11.394739631</v>
      </c>
      <c r="AU11" s="213">
        <v>11.226712257000001</v>
      </c>
      <c r="AV11" s="213">
        <v>11.336336669</v>
      </c>
      <c r="AW11" s="213">
        <v>11.45102</v>
      </c>
      <c r="AX11" s="213">
        <v>11.056190000000001</v>
      </c>
      <c r="AY11" s="213">
        <v>11.19017</v>
      </c>
      <c r="AZ11" s="351">
        <v>11.26947</v>
      </c>
      <c r="BA11" s="351">
        <v>11.309089999999999</v>
      </c>
      <c r="BB11" s="351">
        <v>11.97564</v>
      </c>
      <c r="BC11" s="351">
        <v>12.01201</v>
      </c>
      <c r="BD11" s="351">
        <v>11.940149999999999</v>
      </c>
      <c r="BE11" s="351">
        <v>11.821949999999999</v>
      </c>
      <c r="BF11" s="351">
        <v>11.803280000000001</v>
      </c>
      <c r="BG11" s="351">
        <v>11.87346</v>
      </c>
      <c r="BH11" s="351">
        <v>11.914440000000001</v>
      </c>
      <c r="BI11" s="351">
        <v>11.953480000000001</v>
      </c>
      <c r="BJ11" s="351">
        <v>11.40569</v>
      </c>
      <c r="BK11" s="351">
        <v>11.17611</v>
      </c>
      <c r="BL11" s="351">
        <v>11.37214</v>
      </c>
      <c r="BM11" s="351">
        <v>11.5703</v>
      </c>
      <c r="BN11" s="351">
        <v>12.2003</v>
      </c>
      <c r="BO11" s="351">
        <v>12.217370000000001</v>
      </c>
      <c r="BP11" s="351">
        <v>12.11149</v>
      </c>
      <c r="BQ11" s="351">
        <v>11.96641</v>
      </c>
      <c r="BR11" s="351">
        <v>11.93289</v>
      </c>
      <c r="BS11" s="351">
        <v>12.02688</v>
      </c>
      <c r="BT11" s="351">
        <v>12.17282</v>
      </c>
      <c r="BU11" s="351">
        <v>12.302020000000001</v>
      </c>
      <c r="BV11" s="351">
        <v>11.73319</v>
      </c>
    </row>
    <row r="12" spans="1:74" ht="11.1" customHeight="1" x14ac:dyDescent="0.2">
      <c r="A12" s="119" t="s">
        <v>643</v>
      </c>
      <c r="B12" s="204" t="s">
        <v>452</v>
      </c>
      <c r="C12" s="213">
        <v>10.115803744000001</v>
      </c>
      <c r="D12" s="213">
        <v>10.336409078999999</v>
      </c>
      <c r="E12" s="213">
        <v>10.702720475</v>
      </c>
      <c r="F12" s="213">
        <v>10.880286642</v>
      </c>
      <c r="G12" s="213">
        <v>10.788608013999999</v>
      </c>
      <c r="H12" s="213">
        <v>10.566501507</v>
      </c>
      <c r="I12" s="213">
        <v>10.499817602</v>
      </c>
      <c r="J12" s="213">
        <v>10.672528342</v>
      </c>
      <c r="K12" s="213">
        <v>10.877101908</v>
      </c>
      <c r="L12" s="213">
        <v>10.715967607</v>
      </c>
      <c r="M12" s="213">
        <v>10.6135245</v>
      </c>
      <c r="N12" s="213">
        <v>10.351954162</v>
      </c>
      <c r="O12" s="213">
        <v>10.022071148</v>
      </c>
      <c r="P12" s="213">
        <v>10.838658970999999</v>
      </c>
      <c r="Q12" s="213">
        <v>10.757809042</v>
      </c>
      <c r="R12" s="213">
        <v>10.909416731</v>
      </c>
      <c r="S12" s="213">
        <v>10.869787800999999</v>
      </c>
      <c r="T12" s="213">
        <v>10.903699827000001</v>
      </c>
      <c r="U12" s="213">
        <v>10.726499499999999</v>
      </c>
      <c r="V12" s="213">
        <v>10.788303302999999</v>
      </c>
      <c r="W12" s="213">
        <v>10.946035588000001</v>
      </c>
      <c r="X12" s="213">
        <v>10.853929279000001</v>
      </c>
      <c r="Y12" s="213">
        <v>10.866695483000001</v>
      </c>
      <c r="Z12" s="213">
        <v>10.377400337999999</v>
      </c>
      <c r="AA12" s="213">
        <v>10.089653929000001</v>
      </c>
      <c r="AB12" s="213">
        <v>10.436477163999999</v>
      </c>
      <c r="AC12" s="213">
        <v>11.059164864</v>
      </c>
      <c r="AD12" s="213">
        <v>11.071348638</v>
      </c>
      <c r="AE12" s="213">
        <v>10.909544146</v>
      </c>
      <c r="AF12" s="213">
        <v>10.864138197000001</v>
      </c>
      <c r="AG12" s="213">
        <v>10.778610618</v>
      </c>
      <c r="AH12" s="213">
        <v>10.960924403</v>
      </c>
      <c r="AI12" s="213">
        <v>10.979772344000001</v>
      </c>
      <c r="AJ12" s="213">
        <v>10.976837706</v>
      </c>
      <c r="AK12" s="213">
        <v>10.949088042</v>
      </c>
      <c r="AL12" s="213">
        <v>10.353394352</v>
      </c>
      <c r="AM12" s="213">
        <v>10.625154265000001</v>
      </c>
      <c r="AN12" s="213">
        <v>10.84628088</v>
      </c>
      <c r="AO12" s="213">
        <v>10.92590188</v>
      </c>
      <c r="AP12" s="213">
        <v>11.454120789999999</v>
      </c>
      <c r="AQ12" s="213">
        <v>11.512218831</v>
      </c>
      <c r="AR12" s="213">
        <v>11.295671349999999</v>
      </c>
      <c r="AS12" s="213">
        <v>11.222050953</v>
      </c>
      <c r="AT12" s="213">
        <v>11.255612207</v>
      </c>
      <c r="AU12" s="213">
        <v>11.289485719</v>
      </c>
      <c r="AV12" s="213">
        <v>11.421227494</v>
      </c>
      <c r="AW12" s="213">
        <v>11.320919999999999</v>
      </c>
      <c r="AX12" s="213">
        <v>10.602980000000001</v>
      </c>
      <c r="AY12" s="213">
        <v>10.909140000000001</v>
      </c>
      <c r="AZ12" s="351">
        <v>10.973549999999999</v>
      </c>
      <c r="BA12" s="351">
        <v>10.895820000000001</v>
      </c>
      <c r="BB12" s="351">
        <v>11.3224</v>
      </c>
      <c r="BC12" s="351">
        <v>11.27877</v>
      </c>
      <c r="BD12" s="351">
        <v>11.02111</v>
      </c>
      <c r="BE12" s="351">
        <v>10.934329999999999</v>
      </c>
      <c r="BF12" s="351">
        <v>11.095050000000001</v>
      </c>
      <c r="BG12" s="351">
        <v>11.355230000000001</v>
      </c>
      <c r="BH12" s="351">
        <v>11.418810000000001</v>
      </c>
      <c r="BI12" s="351">
        <v>11.262269999999999</v>
      </c>
      <c r="BJ12" s="351">
        <v>10.475910000000001</v>
      </c>
      <c r="BK12" s="351">
        <v>10.649559999999999</v>
      </c>
      <c r="BL12" s="351">
        <v>10.84815</v>
      </c>
      <c r="BM12" s="351">
        <v>10.90945</v>
      </c>
      <c r="BN12" s="351">
        <v>11.388159999999999</v>
      </c>
      <c r="BO12" s="351">
        <v>11.39475</v>
      </c>
      <c r="BP12" s="351">
        <v>11.16276</v>
      </c>
      <c r="BQ12" s="351">
        <v>11.10149</v>
      </c>
      <c r="BR12" s="351">
        <v>11.289110000000001</v>
      </c>
      <c r="BS12" s="351">
        <v>11.57978</v>
      </c>
      <c r="BT12" s="351">
        <v>11.6511</v>
      </c>
      <c r="BU12" s="351">
        <v>11.490349999999999</v>
      </c>
      <c r="BV12" s="351">
        <v>10.664569999999999</v>
      </c>
    </row>
    <row r="13" spans="1:74" ht="11.1" customHeight="1" x14ac:dyDescent="0.2">
      <c r="A13" s="119" t="s">
        <v>644</v>
      </c>
      <c r="B13" s="204" t="s">
        <v>453</v>
      </c>
      <c r="C13" s="213">
        <v>10.768941576</v>
      </c>
      <c r="D13" s="213">
        <v>11.088484705000001</v>
      </c>
      <c r="E13" s="213">
        <v>11.260212372</v>
      </c>
      <c r="F13" s="213">
        <v>11.559180845</v>
      </c>
      <c r="G13" s="213">
        <v>11.931975229000001</v>
      </c>
      <c r="H13" s="213">
        <v>12.008306489000001</v>
      </c>
      <c r="I13" s="213">
        <v>12.049980953</v>
      </c>
      <c r="J13" s="213">
        <v>12.052815152999999</v>
      </c>
      <c r="K13" s="213">
        <v>12.168520641000001</v>
      </c>
      <c r="L13" s="213">
        <v>11.780031687999999</v>
      </c>
      <c r="M13" s="213">
        <v>11.484839016</v>
      </c>
      <c r="N13" s="213">
        <v>11.078975569000001</v>
      </c>
      <c r="O13" s="213">
        <v>10.988863376999999</v>
      </c>
      <c r="P13" s="213">
        <v>11.339483158</v>
      </c>
      <c r="Q13" s="213">
        <v>11.462883203000001</v>
      </c>
      <c r="R13" s="213">
        <v>11.776318321</v>
      </c>
      <c r="S13" s="213">
        <v>12.131615700999999</v>
      </c>
      <c r="T13" s="213">
        <v>12.295920650999999</v>
      </c>
      <c r="U13" s="213">
        <v>12.236486874000001</v>
      </c>
      <c r="V13" s="213">
        <v>12.201743387</v>
      </c>
      <c r="W13" s="213">
        <v>12.344564981</v>
      </c>
      <c r="X13" s="213">
        <v>12.105340982</v>
      </c>
      <c r="Y13" s="213">
        <v>11.733720214</v>
      </c>
      <c r="Z13" s="213">
        <v>11.542582276999999</v>
      </c>
      <c r="AA13" s="213">
        <v>11.470781771</v>
      </c>
      <c r="AB13" s="213">
        <v>11.510570920999999</v>
      </c>
      <c r="AC13" s="213">
        <v>11.619374884000001</v>
      </c>
      <c r="AD13" s="213">
        <v>12.00749422</v>
      </c>
      <c r="AE13" s="213">
        <v>12.202170363</v>
      </c>
      <c r="AF13" s="213">
        <v>12.273967081</v>
      </c>
      <c r="AG13" s="213">
        <v>12.173105895000001</v>
      </c>
      <c r="AH13" s="213">
        <v>12.164709007000001</v>
      </c>
      <c r="AI13" s="213">
        <v>12.201799488000001</v>
      </c>
      <c r="AJ13" s="213">
        <v>12.14294273</v>
      </c>
      <c r="AK13" s="213">
        <v>11.628893687</v>
      </c>
      <c r="AL13" s="213">
        <v>11.423127944999999</v>
      </c>
      <c r="AM13" s="213">
        <v>11.460613004000001</v>
      </c>
      <c r="AN13" s="213">
        <v>11.480578598999999</v>
      </c>
      <c r="AO13" s="213">
        <v>11.610517707</v>
      </c>
      <c r="AP13" s="213">
        <v>11.972348316</v>
      </c>
      <c r="AQ13" s="213">
        <v>12.204292650999999</v>
      </c>
      <c r="AR13" s="213">
        <v>12.300914130000001</v>
      </c>
      <c r="AS13" s="213">
        <v>12.283609913999999</v>
      </c>
      <c r="AT13" s="213">
        <v>12.174959431</v>
      </c>
      <c r="AU13" s="213">
        <v>12.219724498</v>
      </c>
      <c r="AV13" s="213">
        <v>12.031676300999999</v>
      </c>
      <c r="AW13" s="213">
        <v>11.55796</v>
      </c>
      <c r="AX13" s="213">
        <v>11.388680000000001</v>
      </c>
      <c r="AY13" s="213">
        <v>11.463469999999999</v>
      </c>
      <c r="AZ13" s="351">
        <v>11.481450000000001</v>
      </c>
      <c r="BA13" s="351">
        <v>11.62391</v>
      </c>
      <c r="BB13" s="351">
        <v>12.01047</v>
      </c>
      <c r="BC13" s="351">
        <v>12.2624</v>
      </c>
      <c r="BD13" s="351">
        <v>12.385949999999999</v>
      </c>
      <c r="BE13" s="351">
        <v>12.398339999999999</v>
      </c>
      <c r="BF13" s="351">
        <v>12.322800000000001</v>
      </c>
      <c r="BG13" s="351">
        <v>12.401540000000001</v>
      </c>
      <c r="BH13" s="351">
        <v>12.256500000000001</v>
      </c>
      <c r="BI13" s="351">
        <v>11.80289</v>
      </c>
      <c r="BJ13" s="351">
        <v>11.65296</v>
      </c>
      <c r="BK13" s="351">
        <v>11.74858</v>
      </c>
      <c r="BL13" s="351">
        <v>11.786049999999999</v>
      </c>
      <c r="BM13" s="351">
        <v>11.941599999999999</v>
      </c>
      <c r="BN13" s="351">
        <v>12.339689999999999</v>
      </c>
      <c r="BO13" s="351">
        <v>12.602460000000001</v>
      </c>
      <c r="BP13" s="351">
        <v>12.722479999999999</v>
      </c>
      <c r="BQ13" s="351">
        <v>12.72945</v>
      </c>
      <c r="BR13" s="351">
        <v>12.64902</v>
      </c>
      <c r="BS13" s="351">
        <v>12.73011</v>
      </c>
      <c r="BT13" s="351">
        <v>12.56719</v>
      </c>
      <c r="BU13" s="351">
        <v>12.093730000000001</v>
      </c>
      <c r="BV13" s="351">
        <v>11.919549999999999</v>
      </c>
    </row>
    <row r="14" spans="1:74" ht="11.1" customHeight="1" x14ac:dyDescent="0.2">
      <c r="A14" s="119" t="s">
        <v>645</v>
      </c>
      <c r="B14" s="206" t="s">
        <v>454</v>
      </c>
      <c r="C14" s="213">
        <v>14.176439116999999</v>
      </c>
      <c r="D14" s="213">
        <v>14.168701946000001</v>
      </c>
      <c r="E14" s="213">
        <v>14.222365976000001</v>
      </c>
      <c r="F14" s="213">
        <v>11.413678592</v>
      </c>
      <c r="G14" s="213">
        <v>14.882310858</v>
      </c>
      <c r="H14" s="213">
        <v>15.509237743</v>
      </c>
      <c r="I14" s="213">
        <v>15.981137624</v>
      </c>
      <c r="J14" s="213">
        <v>16.406461673999999</v>
      </c>
      <c r="K14" s="213">
        <v>15.920196214000001</v>
      </c>
      <c r="L14" s="213">
        <v>12.561365194</v>
      </c>
      <c r="M14" s="213">
        <v>14.698629638</v>
      </c>
      <c r="N14" s="213">
        <v>14.178093766</v>
      </c>
      <c r="O14" s="213">
        <v>14.206419012</v>
      </c>
      <c r="P14" s="213">
        <v>14.61209757</v>
      </c>
      <c r="Q14" s="213">
        <v>14.918292763</v>
      </c>
      <c r="R14" s="213">
        <v>12.347768383</v>
      </c>
      <c r="S14" s="213">
        <v>15.124602486000001</v>
      </c>
      <c r="T14" s="213">
        <v>16.324649470000001</v>
      </c>
      <c r="U14" s="213">
        <v>16.135236136</v>
      </c>
      <c r="V14" s="213">
        <v>16.576158142000001</v>
      </c>
      <c r="W14" s="213">
        <v>16.776609683</v>
      </c>
      <c r="X14" s="213">
        <v>13.59891573</v>
      </c>
      <c r="Y14" s="213">
        <v>14.965936228</v>
      </c>
      <c r="Z14" s="213">
        <v>14.452766863000001</v>
      </c>
      <c r="AA14" s="213">
        <v>14.947875603</v>
      </c>
      <c r="AB14" s="213">
        <v>14.853464983</v>
      </c>
      <c r="AC14" s="213">
        <v>15.015307799</v>
      </c>
      <c r="AD14" s="213">
        <v>13.482940299999999</v>
      </c>
      <c r="AE14" s="213">
        <v>15.824798157</v>
      </c>
      <c r="AF14" s="213">
        <v>16.585573346</v>
      </c>
      <c r="AG14" s="213">
        <v>16.858575815999998</v>
      </c>
      <c r="AH14" s="213">
        <v>17.511000125999999</v>
      </c>
      <c r="AI14" s="213">
        <v>16.467031187</v>
      </c>
      <c r="AJ14" s="213">
        <v>13.795341527</v>
      </c>
      <c r="AK14" s="213">
        <v>15.328865766</v>
      </c>
      <c r="AL14" s="213">
        <v>15.087829211000001</v>
      </c>
      <c r="AM14" s="213">
        <v>14.664973332000001</v>
      </c>
      <c r="AN14" s="213">
        <v>14.997356103</v>
      </c>
      <c r="AO14" s="213">
        <v>14.967100523999999</v>
      </c>
      <c r="AP14" s="213">
        <v>14.521166109999999</v>
      </c>
      <c r="AQ14" s="213">
        <v>15.817832304</v>
      </c>
      <c r="AR14" s="213">
        <v>17.199210839999999</v>
      </c>
      <c r="AS14" s="213">
        <v>17.022445571999999</v>
      </c>
      <c r="AT14" s="213">
        <v>17.212289909999999</v>
      </c>
      <c r="AU14" s="213">
        <v>17.718449735</v>
      </c>
      <c r="AV14" s="213">
        <v>13.186358853</v>
      </c>
      <c r="AW14" s="213">
        <v>15.79022</v>
      </c>
      <c r="AX14" s="213">
        <v>15.59126</v>
      </c>
      <c r="AY14" s="213">
        <v>15.121130000000001</v>
      </c>
      <c r="AZ14" s="351">
        <v>15.35736</v>
      </c>
      <c r="BA14" s="351">
        <v>15.2881</v>
      </c>
      <c r="BB14" s="351">
        <v>15.54439</v>
      </c>
      <c r="BC14" s="351">
        <v>16.094200000000001</v>
      </c>
      <c r="BD14" s="351">
        <v>17.457159999999998</v>
      </c>
      <c r="BE14" s="351">
        <v>17.260819999999999</v>
      </c>
      <c r="BF14" s="351">
        <v>17.403680000000001</v>
      </c>
      <c r="BG14" s="351">
        <v>17.831769999999999</v>
      </c>
      <c r="BH14" s="351">
        <v>12.883850000000001</v>
      </c>
      <c r="BI14" s="351">
        <v>15.97771</v>
      </c>
      <c r="BJ14" s="351">
        <v>15.85243</v>
      </c>
      <c r="BK14" s="351">
        <v>15.44698</v>
      </c>
      <c r="BL14" s="351">
        <v>15.728999999999999</v>
      </c>
      <c r="BM14" s="351">
        <v>15.687889999999999</v>
      </c>
      <c r="BN14" s="351">
        <v>16.767040000000001</v>
      </c>
      <c r="BO14" s="351">
        <v>16.571259999999999</v>
      </c>
      <c r="BP14" s="351">
        <v>17.993760000000002</v>
      </c>
      <c r="BQ14" s="351">
        <v>17.808309999999999</v>
      </c>
      <c r="BR14" s="351">
        <v>17.968039999999998</v>
      </c>
      <c r="BS14" s="351">
        <v>18.419699999999999</v>
      </c>
      <c r="BT14" s="351">
        <v>12.926489999999999</v>
      </c>
      <c r="BU14" s="351">
        <v>16.50723</v>
      </c>
      <c r="BV14" s="351">
        <v>16.375959999999999</v>
      </c>
    </row>
    <row r="15" spans="1:74" ht="11.1" customHeight="1" x14ac:dyDescent="0.2">
      <c r="A15" s="119" t="s">
        <v>646</v>
      </c>
      <c r="B15" s="206" t="s">
        <v>428</v>
      </c>
      <c r="C15" s="213">
        <v>11.99</v>
      </c>
      <c r="D15" s="213">
        <v>12.14</v>
      </c>
      <c r="E15" s="213">
        <v>12.56</v>
      </c>
      <c r="F15" s="213">
        <v>12.43</v>
      </c>
      <c r="G15" s="213">
        <v>12.79</v>
      </c>
      <c r="H15" s="213">
        <v>12.73</v>
      </c>
      <c r="I15" s="213">
        <v>12.68</v>
      </c>
      <c r="J15" s="213">
        <v>12.88</v>
      </c>
      <c r="K15" s="213">
        <v>12.87</v>
      </c>
      <c r="L15" s="213">
        <v>12.46</v>
      </c>
      <c r="M15" s="213">
        <v>12.75</v>
      </c>
      <c r="N15" s="213">
        <v>12.23</v>
      </c>
      <c r="O15" s="213">
        <v>12.21</v>
      </c>
      <c r="P15" s="213">
        <v>12.79</v>
      </c>
      <c r="Q15" s="213">
        <v>12.89</v>
      </c>
      <c r="R15" s="213">
        <v>12.72</v>
      </c>
      <c r="S15" s="213">
        <v>13.07</v>
      </c>
      <c r="T15" s="213">
        <v>13.2</v>
      </c>
      <c r="U15" s="213">
        <v>13.08</v>
      </c>
      <c r="V15" s="213">
        <v>13.15</v>
      </c>
      <c r="W15" s="213">
        <v>13.28</v>
      </c>
      <c r="X15" s="213">
        <v>12.8</v>
      </c>
      <c r="Y15" s="213">
        <v>12.94</v>
      </c>
      <c r="Z15" s="213">
        <v>12.45</v>
      </c>
      <c r="AA15" s="213">
        <v>12.22</v>
      </c>
      <c r="AB15" s="213">
        <v>12.63</v>
      </c>
      <c r="AC15" s="213">
        <v>12.97</v>
      </c>
      <c r="AD15" s="213">
        <v>12.88</v>
      </c>
      <c r="AE15" s="213">
        <v>13.12</v>
      </c>
      <c r="AF15" s="213">
        <v>13.03</v>
      </c>
      <c r="AG15" s="213">
        <v>13.13</v>
      </c>
      <c r="AH15" s="213">
        <v>13.26</v>
      </c>
      <c r="AI15" s="213">
        <v>13.01</v>
      </c>
      <c r="AJ15" s="213">
        <v>12.85</v>
      </c>
      <c r="AK15" s="213">
        <v>12.9</v>
      </c>
      <c r="AL15" s="213">
        <v>12.43</v>
      </c>
      <c r="AM15" s="213">
        <v>12.47</v>
      </c>
      <c r="AN15" s="213">
        <v>12.72</v>
      </c>
      <c r="AO15" s="213">
        <v>12.85</v>
      </c>
      <c r="AP15" s="213">
        <v>13.27</v>
      </c>
      <c r="AQ15" s="213">
        <v>13.33</v>
      </c>
      <c r="AR15" s="213">
        <v>13.34</v>
      </c>
      <c r="AS15" s="213">
        <v>13.27</v>
      </c>
      <c r="AT15" s="213">
        <v>13.3</v>
      </c>
      <c r="AU15" s="213">
        <v>13.17</v>
      </c>
      <c r="AV15" s="213">
        <v>12.84</v>
      </c>
      <c r="AW15" s="213">
        <v>13.012700000000001</v>
      </c>
      <c r="AX15" s="213">
        <v>12.54373</v>
      </c>
      <c r="AY15" s="213">
        <v>12.669639999999999</v>
      </c>
      <c r="AZ15" s="351">
        <v>12.79444</v>
      </c>
      <c r="BA15" s="351">
        <v>12.85356</v>
      </c>
      <c r="BB15" s="351">
        <v>13.33949</v>
      </c>
      <c r="BC15" s="351">
        <v>13.32033</v>
      </c>
      <c r="BD15" s="351">
        <v>13.291309999999999</v>
      </c>
      <c r="BE15" s="351">
        <v>13.2294</v>
      </c>
      <c r="BF15" s="351">
        <v>13.323549999999999</v>
      </c>
      <c r="BG15" s="351">
        <v>13.40067</v>
      </c>
      <c r="BH15" s="351">
        <v>12.9701</v>
      </c>
      <c r="BI15" s="351">
        <v>13.17601</v>
      </c>
      <c r="BJ15" s="351">
        <v>12.65368</v>
      </c>
      <c r="BK15" s="351">
        <v>12.6107</v>
      </c>
      <c r="BL15" s="351">
        <v>12.892379999999999</v>
      </c>
      <c r="BM15" s="351">
        <v>13.075939999999999</v>
      </c>
      <c r="BN15" s="351">
        <v>13.66788</v>
      </c>
      <c r="BO15" s="351">
        <v>13.58972</v>
      </c>
      <c r="BP15" s="351">
        <v>13.567500000000001</v>
      </c>
      <c r="BQ15" s="351">
        <v>13.516489999999999</v>
      </c>
      <c r="BR15" s="351">
        <v>13.624079999999999</v>
      </c>
      <c r="BS15" s="351">
        <v>13.71527</v>
      </c>
      <c r="BT15" s="351">
        <v>13.24372</v>
      </c>
      <c r="BU15" s="351">
        <v>13.513579999999999</v>
      </c>
      <c r="BV15" s="351">
        <v>12.963699999999999</v>
      </c>
    </row>
    <row r="16" spans="1:74" ht="11.1" customHeight="1" x14ac:dyDescent="0.2">
      <c r="A16" s="119"/>
      <c r="B16" s="122" t="s">
        <v>10</v>
      </c>
      <c r="C16" s="483"/>
      <c r="D16" s="483"/>
      <c r="E16" s="483"/>
      <c r="F16" s="483"/>
      <c r="G16" s="483"/>
      <c r="H16" s="483"/>
      <c r="I16" s="483"/>
      <c r="J16" s="483"/>
      <c r="K16" s="483"/>
      <c r="L16" s="483"/>
      <c r="M16" s="483"/>
      <c r="N16" s="483"/>
      <c r="O16" s="483"/>
      <c r="P16" s="483"/>
      <c r="Q16" s="483"/>
      <c r="R16" s="483"/>
      <c r="S16" s="483"/>
      <c r="T16" s="483"/>
      <c r="U16" s="483"/>
      <c r="V16" s="483"/>
      <c r="W16" s="483"/>
      <c r="X16" s="483"/>
      <c r="Y16" s="483"/>
      <c r="Z16" s="483"/>
      <c r="AA16" s="483"/>
      <c r="AB16" s="483"/>
      <c r="AC16" s="483"/>
      <c r="AD16" s="483"/>
      <c r="AE16" s="483"/>
      <c r="AF16" s="483"/>
      <c r="AG16" s="483"/>
      <c r="AH16" s="483"/>
      <c r="AI16" s="483"/>
      <c r="AJ16" s="483"/>
      <c r="AK16" s="483"/>
      <c r="AL16" s="483"/>
      <c r="AM16" s="483"/>
      <c r="AN16" s="483"/>
      <c r="AO16" s="483"/>
      <c r="AP16" s="483"/>
      <c r="AQ16" s="483"/>
      <c r="AR16" s="483"/>
      <c r="AS16" s="483"/>
      <c r="AT16" s="483"/>
      <c r="AU16" s="483"/>
      <c r="AV16" s="483"/>
      <c r="AW16" s="483"/>
      <c r="AX16" s="483"/>
      <c r="AY16" s="483"/>
      <c r="AZ16" s="484"/>
      <c r="BA16" s="484"/>
      <c r="BB16" s="484"/>
      <c r="BC16" s="484"/>
      <c r="BD16" s="484"/>
      <c r="BE16" s="484"/>
      <c r="BF16" s="484"/>
      <c r="BG16" s="484"/>
      <c r="BH16" s="484"/>
      <c r="BI16" s="484"/>
      <c r="BJ16" s="484"/>
      <c r="BK16" s="484"/>
      <c r="BL16" s="484"/>
      <c r="BM16" s="484"/>
      <c r="BN16" s="484"/>
      <c r="BO16" s="484"/>
      <c r="BP16" s="484"/>
      <c r="BQ16" s="484"/>
      <c r="BR16" s="484"/>
      <c r="BS16" s="484"/>
      <c r="BT16" s="484"/>
      <c r="BU16" s="484"/>
      <c r="BV16" s="484"/>
    </row>
    <row r="17" spans="1:74" ht="11.1" customHeight="1" x14ac:dyDescent="0.2">
      <c r="A17" s="119" t="s">
        <v>647</v>
      </c>
      <c r="B17" s="204" t="s">
        <v>447</v>
      </c>
      <c r="C17" s="213">
        <v>15.104742558</v>
      </c>
      <c r="D17" s="213">
        <v>15.602033486</v>
      </c>
      <c r="E17" s="213">
        <v>15.331411805</v>
      </c>
      <c r="F17" s="213">
        <v>15.181022395999999</v>
      </c>
      <c r="G17" s="213">
        <v>14.942792387000001</v>
      </c>
      <c r="H17" s="213">
        <v>15.159099721</v>
      </c>
      <c r="I17" s="213">
        <v>15.152492327999999</v>
      </c>
      <c r="J17" s="213">
        <v>15.177783594999999</v>
      </c>
      <c r="K17" s="213">
        <v>15.471025470000001</v>
      </c>
      <c r="L17" s="213">
        <v>15.39705715</v>
      </c>
      <c r="M17" s="213">
        <v>14.910925379</v>
      </c>
      <c r="N17" s="213">
        <v>14.693993809</v>
      </c>
      <c r="O17" s="213">
        <v>15.156987846</v>
      </c>
      <c r="P17" s="213">
        <v>15.563060744</v>
      </c>
      <c r="Q17" s="213">
        <v>14.981477511</v>
      </c>
      <c r="R17" s="213">
        <v>15.138973014999999</v>
      </c>
      <c r="S17" s="213">
        <v>14.938683792000001</v>
      </c>
      <c r="T17" s="213">
        <v>15.608395574999999</v>
      </c>
      <c r="U17" s="213">
        <v>15.764434634000001</v>
      </c>
      <c r="V17" s="213">
        <v>15.635785082</v>
      </c>
      <c r="W17" s="213">
        <v>16.007322855000002</v>
      </c>
      <c r="X17" s="213">
        <v>15.749851913000001</v>
      </c>
      <c r="Y17" s="213">
        <v>15.586935175000001</v>
      </c>
      <c r="Z17" s="213">
        <v>15.548240291000001</v>
      </c>
      <c r="AA17" s="213">
        <v>16.571260240000001</v>
      </c>
      <c r="AB17" s="213">
        <v>17.102219029</v>
      </c>
      <c r="AC17" s="213">
        <v>17.052333109999999</v>
      </c>
      <c r="AD17" s="213">
        <v>16.181505169000001</v>
      </c>
      <c r="AE17" s="213">
        <v>16.106073386999999</v>
      </c>
      <c r="AF17" s="213">
        <v>15.894118316</v>
      </c>
      <c r="AG17" s="213">
        <v>16.084533003000001</v>
      </c>
      <c r="AH17" s="213">
        <v>16.138817015000001</v>
      </c>
      <c r="AI17" s="213">
        <v>16.890577280999999</v>
      </c>
      <c r="AJ17" s="213">
        <v>16.569370460999998</v>
      </c>
      <c r="AK17" s="213">
        <v>16.356882371000001</v>
      </c>
      <c r="AL17" s="213">
        <v>16.669992925999999</v>
      </c>
      <c r="AM17" s="213">
        <v>16.736607658</v>
      </c>
      <c r="AN17" s="213">
        <v>16.902633236</v>
      </c>
      <c r="AO17" s="213">
        <v>16.856700497999999</v>
      </c>
      <c r="AP17" s="213">
        <v>16.274832935999999</v>
      </c>
      <c r="AQ17" s="213">
        <v>16.083140348000001</v>
      </c>
      <c r="AR17" s="213">
        <v>16.345114387999999</v>
      </c>
      <c r="AS17" s="213">
        <v>15.853312884999999</v>
      </c>
      <c r="AT17" s="213">
        <v>15.909513434999999</v>
      </c>
      <c r="AU17" s="213">
        <v>16.033396031999999</v>
      </c>
      <c r="AV17" s="213">
        <v>15.858466270999999</v>
      </c>
      <c r="AW17" s="213">
        <v>15.7875</v>
      </c>
      <c r="AX17" s="213">
        <v>16.195060000000002</v>
      </c>
      <c r="AY17" s="213">
        <v>16.353560000000002</v>
      </c>
      <c r="AZ17" s="351">
        <v>16.562799999999999</v>
      </c>
      <c r="BA17" s="351">
        <v>16.53858</v>
      </c>
      <c r="BB17" s="351">
        <v>15.98054</v>
      </c>
      <c r="BC17" s="351">
        <v>15.792160000000001</v>
      </c>
      <c r="BD17" s="351">
        <v>16.052579999999999</v>
      </c>
      <c r="BE17" s="351">
        <v>15.65119</v>
      </c>
      <c r="BF17" s="351">
        <v>15.64762</v>
      </c>
      <c r="BG17" s="351">
        <v>15.806979999999999</v>
      </c>
      <c r="BH17" s="351">
        <v>15.6716</v>
      </c>
      <c r="BI17" s="351">
        <v>15.64676</v>
      </c>
      <c r="BJ17" s="351">
        <v>16.09599</v>
      </c>
      <c r="BK17" s="351">
        <v>16.282209999999999</v>
      </c>
      <c r="BL17" s="351">
        <v>16.552420000000001</v>
      </c>
      <c r="BM17" s="351">
        <v>16.608789999999999</v>
      </c>
      <c r="BN17" s="351">
        <v>16.120049999999999</v>
      </c>
      <c r="BO17" s="351">
        <v>16.00572</v>
      </c>
      <c r="BP17" s="351">
        <v>16.346720000000001</v>
      </c>
      <c r="BQ17" s="351">
        <v>16.010120000000001</v>
      </c>
      <c r="BR17" s="351">
        <v>16.068059999999999</v>
      </c>
      <c r="BS17" s="351">
        <v>16.282319999999999</v>
      </c>
      <c r="BT17" s="351">
        <v>16.178920000000002</v>
      </c>
      <c r="BU17" s="351">
        <v>16.182729999999999</v>
      </c>
      <c r="BV17" s="351">
        <v>16.66555</v>
      </c>
    </row>
    <row r="18" spans="1:74" ht="11.1" customHeight="1" x14ac:dyDescent="0.2">
      <c r="A18" s="119" t="s">
        <v>648</v>
      </c>
      <c r="B18" s="187" t="s">
        <v>480</v>
      </c>
      <c r="C18" s="213">
        <v>11.882508424999999</v>
      </c>
      <c r="D18" s="213">
        <v>11.964558072999999</v>
      </c>
      <c r="E18" s="213">
        <v>12.018360296999999</v>
      </c>
      <c r="F18" s="213">
        <v>12.1301044</v>
      </c>
      <c r="G18" s="213">
        <v>12.057739166999999</v>
      </c>
      <c r="H18" s="213">
        <v>13.011075419999999</v>
      </c>
      <c r="I18" s="213">
        <v>13.259329985999999</v>
      </c>
      <c r="J18" s="213">
        <v>13.194758229</v>
      </c>
      <c r="K18" s="213">
        <v>13.250050395000001</v>
      </c>
      <c r="L18" s="213">
        <v>12.544548915</v>
      </c>
      <c r="M18" s="213">
        <v>12.081446328</v>
      </c>
      <c r="N18" s="213">
        <v>11.897382086</v>
      </c>
      <c r="O18" s="213">
        <v>12.00031312</v>
      </c>
      <c r="P18" s="213">
        <v>11.975014612000001</v>
      </c>
      <c r="Q18" s="213">
        <v>12.171478540000001</v>
      </c>
      <c r="R18" s="213">
        <v>12.131689080999999</v>
      </c>
      <c r="S18" s="213">
        <v>12.626260727</v>
      </c>
      <c r="T18" s="213">
        <v>13.405996774</v>
      </c>
      <c r="U18" s="213">
        <v>13.362204097999999</v>
      </c>
      <c r="V18" s="213">
        <v>13.360599757999999</v>
      </c>
      <c r="W18" s="213">
        <v>13.26677935</v>
      </c>
      <c r="X18" s="213">
        <v>12.491535376</v>
      </c>
      <c r="Y18" s="213">
        <v>11.995394642999999</v>
      </c>
      <c r="Z18" s="213">
        <v>11.719537403</v>
      </c>
      <c r="AA18" s="213">
        <v>12.413813485</v>
      </c>
      <c r="AB18" s="213">
        <v>12.244139518000001</v>
      </c>
      <c r="AC18" s="213">
        <v>11.660658138000001</v>
      </c>
      <c r="AD18" s="213">
        <v>11.691143047000001</v>
      </c>
      <c r="AE18" s="213">
        <v>12.064816937</v>
      </c>
      <c r="AF18" s="213">
        <v>12.852257516</v>
      </c>
      <c r="AG18" s="213">
        <v>13.257633054999999</v>
      </c>
      <c r="AH18" s="213">
        <v>13.025442741000001</v>
      </c>
      <c r="AI18" s="213">
        <v>13.225250047999999</v>
      </c>
      <c r="AJ18" s="213">
        <v>12.529246665000001</v>
      </c>
      <c r="AK18" s="213">
        <v>11.994514779999999</v>
      </c>
      <c r="AL18" s="213">
        <v>11.715399996</v>
      </c>
      <c r="AM18" s="213">
        <v>11.402006966</v>
      </c>
      <c r="AN18" s="213">
        <v>11.752326834</v>
      </c>
      <c r="AO18" s="213">
        <v>11.542744579000001</v>
      </c>
      <c r="AP18" s="213">
        <v>11.797347657</v>
      </c>
      <c r="AQ18" s="213">
        <v>11.970165966</v>
      </c>
      <c r="AR18" s="213">
        <v>12.704410905</v>
      </c>
      <c r="AS18" s="213">
        <v>13.047287398</v>
      </c>
      <c r="AT18" s="213">
        <v>12.931992272</v>
      </c>
      <c r="AU18" s="213">
        <v>13.081762861</v>
      </c>
      <c r="AV18" s="213">
        <v>12.332277721000001</v>
      </c>
      <c r="AW18" s="213">
        <v>11.730370000000001</v>
      </c>
      <c r="AX18" s="213">
        <v>11.422499999999999</v>
      </c>
      <c r="AY18" s="213">
        <v>11.095980000000001</v>
      </c>
      <c r="AZ18" s="351">
        <v>11.31057</v>
      </c>
      <c r="BA18" s="351">
        <v>11.072889999999999</v>
      </c>
      <c r="BB18" s="351">
        <v>11.32521</v>
      </c>
      <c r="BC18" s="351">
        <v>11.48611</v>
      </c>
      <c r="BD18" s="351">
        <v>12.22734</v>
      </c>
      <c r="BE18" s="351">
        <v>12.530519999999999</v>
      </c>
      <c r="BF18" s="351">
        <v>12.51121</v>
      </c>
      <c r="BG18" s="351">
        <v>12.691660000000001</v>
      </c>
      <c r="BH18" s="351">
        <v>12.07159</v>
      </c>
      <c r="BI18" s="351">
        <v>11.54396</v>
      </c>
      <c r="BJ18" s="351">
        <v>11.296709999999999</v>
      </c>
      <c r="BK18" s="351">
        <v>11.04745</v>
      </c>
      <c r="BL18" s="351">
        <v>11.32686</v>
      </c>
      <c r="BM18" s="351">
        <v>11.11914</v>
      </c>
      <c r="BN18" s="351">
        <v>11.394489999999999</v>
      </c>
      <c r="BO18" s="351">
        <v>11.59233</v>
      </c>
      <c r="BP18" s="351">
        <v>12.34412</v>
      </c>
      <c r="BQ18" s="351">
        <v>12.65996</v>
      </c>
      <c r="BR18" s="351">
        <v>12.65991</v>
      </c>
      <c r="BS18" s="351">
        <v>12.87163</v>
      </c>
      <c r="BT18" s="351">
        <v>12.216939999999999</v>
      </c>
      <c r="BU18" s="351">
        <v>11.66093</v>
      </c>
      <c r="BV18" s="351">
        <v>11.33911</v>
      </c>
    </row>
    <row r="19" spans="1:74" ht="11.1" customHeight="1" x14ac:dyDescent="0.2">
      <c r="A19" s="119" t="s">
        <v>649</v>
      </c>
      <c r="B19" s="204" t="s">
        <v>448</v>
      </c>
      <c r="C19" s="213">
        <v>9.6059627195000008</v>
      </c>
      <c r="D19" s="213">
        <v>9.8082229446000007</v>
      </c>
      <c r="E19" s="213">
        <v>9.8374674377000009</v>
      </c>
      <c r="F19" s="213">
        <v>9.8830967594000008</v>
      </c>
      <c r="G19" s="213">
        <v>10.039406247000001</v>
      </c>
      <c r="H19" s="213">
        <v>9.9865964138999992</v>
      </c>
      <c r="I19" s="213">
        <v>9.9875006478999993</v>
      </c>
      <c r="J19" s="213">
        <v>10.010501974</v>
      </c>
      <c r="K19" s="213">
        <v>10.079436661000001</v>
      </c>
      <c r="L19" s="213">
        <v>10.142913457000001</v>
      </c>
      <c r="M19" s="213">
        <v>10.144413363</v>
      </c>
      <c r="N19" s="213">
        <v>9.9560592799999998</v>
      </c>
      <c r="O19" s="213">
        <v>9.8068424724999996</v>
      </c>
      <c r="P19" s="213">
        <v>10.095937994</v>
      </c>
      <c r="Q19" s="213">
        <v>10.396066415</v>
      </c>
      <c r="R19" s="213">
        <v>10.247059937</v>
      </c>
      <c r="S19" s="213">
        <v>10.43630308</v>
      </c>
      <c r="T19" s="213">
        <v>10.2857305</v>
      </c>
      <c r="U19" s="213">
        <v>10.066073252000001</v>
      </c>
      <c r="V19" s="213">
        <v>10.223378031999999</v>
      </c>
      <c r="W19" s="213">
        <v>10.154097082</v>
      </c>
      <c r="X19" s="213">
        <v>10.137790732999999</v>
      </c>
      <c r="Y19" s="213">
        <v>10.153511655000001</v>
      </c>
      <c r="Z19" s="213">
        <v>9.9147053347000007</v>
      </c>
      <c r="AA19" s="213">
        <v>10.135076316999999</v>
      </c>
      <c r="AB19" s="213">
        <v>10.252282731999999</v>
      </c>
      <c r="AC19" s="213">
        <v>10.18677574</v>
      </c>
      <c r="AD19" s="213">
        <v>10.258291605</v>
      </c>
      <c r="AE19" s="213">
        <v>10.275934892</v>
      </c>
      <c r="AF19" s="213">
        <v>10.168568441</v>
      </c>
      <c r="AG19" s="213">
        <v>10.24422856</v>
      </c>
      <c r="AH19" s="213">
        <v>10.118961147</v>
      </c>
      <c r="AI19" s="213">
        <v>10.175399841000001</v>
      </c>
      <c r="AJ19" s="213">
        <v>10.346489579</v>
      </c>
      <c r="AK19" s="213">
        <v>10.287849493</v>
      </c>
      <c r="AL19" s="213">
        <v>9.9037033252000004</v>
      </c>
      <c r="AM19" s="213">
        <v>9.9649295764999994</v>
      </c>
      <c r="AN19" s="213">
        <v>10.27317934</v>
      </c>
      <c r="AO19" s="213">
        <v>10.216535251</v>
      </c>
      <c r="AP19" s="213">
        <v>10.320499530999999</v>
      </c>
      <c r="AQ19" s="213">
        <v>10.277753454999999</v>
      </c>
      <c r="AR19" s="213">
        <v>10.265555193000001</v>
      </c>
      <c r="AS19" s="213">
        <v>10.107491660999999</v>
      </c>
      <c r="AT19" s="213">
        <v>10.069850600000001</v>
      </c>
      <c r="AU19" s="213">
        <v>10.068892590999999</v>
      </c>
      <c r="AV19" s="213">
        <v>10.173883441999999</v>
      </c>
      <c r="AW19" s="213">
        <v>10.195119999999999</v>
      </c>
      <c r="AX19" s="213">
        <v>9.8508060000000004</v>
      </c>
      <c r="AY19" s="213">
        <v>9.9516740000000006</v>
      </c>
      <c r="AZ19" s="351">
        <v>10.230650000000001</v>
      </c>
      <c r="BA19" s="351">
        <v>10.163830000000001</v>
      </c>
      <c r="BB19" s="351">
        <v>10.27937</v>
      </c>
      <c r="BC19" s="351">
        <v>10.242850000000001</v>
      </c>
      <c r="BD19" s="351">
        <v>10.248620000000001</v>
      </c>
      <c r="BE19" s="351">
        <v>10.13593</v>
      </c>
      <c r="BF19" s="351">
        <v>10.109769999999999</v>
      </c>
      <c r="BG19" s="351">
        <v>10.1449</v>
      </c>
      <c r="BH19" s="351">
        <v>10.27266</v>
      </c>
      <c r="BI19" s="351">
        <v>10.320779999999999</v>
      </c>
      <c r="BJ19" s="351">
        <v>9.9869120000000002</v>
      </c>
      <c r="BK19" s="351">
        <v>10.10238</v>
      </c>
      <c r="BL19" s="351">
        <v>10.41413</v>
      </c>
      <c r="BM19" s="351">
        <v>10.35873</v>
      </c>
      <c r="BN19" s="351">
        <v>10.476990000000001</v>
      </c>
      <c r="BO19" s="351">
        <v>10.44806</v>
      </c>
      <c r="BP19" s="351">
        <v>10.447609999999999</v>
      </c>
      <c r="BQ19" s="351">
        <v>10.330579999999999</v>
      </c>
      <c r="BR19" s="351">
        <v>10.30696</v>
      </c>
      <c r="BS19" s="351">
        <v>10.354760000000001</v>
      </c>
      <c r="BT19" s="351">
        <v>10.48869</v>
      </c>
      <c r="BU19" s="351">
        <v>10.541259999999999</v>
      </c>
      <c r="BV19" s="351">
        <v>10.17094</v>
      </c>
    </row>
    <row r="20" spans="1:74" ht="11.1" customHeight="1" x14ac:dyDescent="0.2">
      <c r="A20" s="119" t="s">
        <v>650</v>
      </c>
      <c r="B20" s="204" t="s">
        <v>449</v>
      </c>
      <c r="C20" s="213">
        <v>8.7949072140000002</v>
      </c>
      <c r="D20" s="213">
        <v>8.9784210425000008</v>
      </c>
      <c r="E20" s="213">
        <v>9.0223215413000002</v>
      </c>
      <c r="F20" s="213">
        <v>9.1636530003000001</v>
      </c>
      <c r="G20" s="213">
        <v>9.6858538451000005</v>
      </c>
      <c r="H20" s="213">
        <v>10.325402219000001</v>
      </c>
      <c r="I20" s="213">
        <v>10.303674568</v>
      </c>
      <c r="J20" s="213">
        <v>10.390038774000001</v>
      </c>
      <c r="K20" s="213">
        <v>9.9161274533999997</v>
      </c>
      <c r="L20" s="213">
        <v>9.2869511938000002</v>
      </c>
      <c r="M20" s="213">
        <v>9.2697753763000001</v>
      </c>
      <c r="N20" s="213">
        <v>8.9218862330000004</v>
      </c>
      <c r="O20" s="213">
        <v>8.8768808277000009</v>
      </c>
      <c r="P20" s="213">
        <v>9.4363060092000008</v>
      </c>
      <c r="Q20" s="213">
        <v>9.1559729313999991</v>
      </c>
      <c r="R20" s="213">
        <v>9.4874038021999993</v>
      </c>
      <c r="S20" s="213">
        <v>10.075402232</v>
      </c>
      <c r="T20" s="213">
        <v>10.763631525999999</v>
      </c>
      <c r="U20" s="213">
        <v>10.809409045000001</v>
      </c>
      <c r="V20" s="213">
        <v>10.837356102999999</v>
      </c>
      <c r="W20" s="213">
        <v>10.113164827</v>
      </c>
      <c r="X20" s="213">
        <v>9.5614326694000003</v>
      </c>
      <c r="Y20" s="213">
        <v>9.2435446369999994</v>
      </c>
      <c r="Z20" s="213">
        <v>8.9815770103000006</v>
      </c>
      <c r="AA20" s="213">
        <v>9.0497685225000009</v>
      </c>
      <c r="AB20" s="213">
        <v>9.2848748507999996</v>
      </c>
      <c r="AC20" s="213">
        <v>9.3466456798999999</v>
      </c>
      <c r="AD20" s="213">
        <v>9.3390713445000006</v>
      </c>
      <c r="AE20" s="213">
        <v>10.067204303</v>
      </c>
      <c r="AF20" s="213">
        <v>10.737746003</v>
      </c>
      <c r="AG20" s="213">
        <v>10.786098014</v>
      </c>
      <c r="AH20" s="213">
        <v>10.570508819</v>
      </c>
      <c r="AI20" s="213">
        <v>10.028946127999999</v>
      </c>
      <c r="AJ20" s="213">
        <v>9.5560573048999995</v>
      </c>
      <c r="AK20" s="213">
        <v>9.2323114668000006</v>
      </c>
      <c r="AL20" s="213">
        <v>9.0390331646999993</v>
      </c>
      <c r="AM20" s="213">
        <v>8.7410812688000004</v>
      </c>
      <c r="AN20" s="213">
        <v>9.0215213990999992</v>
      </c>
      <c r="AO20" s="213">
        <v>9.1779607778999992</v>
      </c>
      <c r="AP20" s="213">
        <v>9.3560191881999994</v>
      </c>
      <c r="AQ20" s="213">
        <v>10.011786396</v>
      </c>
      <c r="AR20" s="213">
        <v>10.662939618999999</v>
      </c>
      <c r="AS20" s="213">
        <v>10.584294579</v>
      </c>
      <c r="AT20" s="213">
        <v>10.556566682</v>
      </c>
      <c r="AU20" s="213">
        <v>10.112033064</v>
      </c>
      <c r="AV20" s="213">
        <v>9.3081407981000002</v>
      </c>
      <c r="AW20" s="213">
        <v>9.0873489999999997</v>
      </c>
      <c r="AX20" s="213">
        <v>8.9591049999999992</v>
      </c>
      <c r="AY20" s="213">
        <v>8.7797660000000004</v>
      </c>
      <c r="AZ20" s="351">
        <v>9.0801999999999996</v>
      </c>
      <c r="BA20" s="351">
        <v>9.2604050000000004</v>
      </c>
      <c r="BB20" s="351">
        <v>9.4792380000000005</v>
      </c>
      <c r="BC20" s="351">
        <v>10.176679999999999</v>
      </c>
      <c r="BD20" s="351">
        <v>10.893409999999999</v>
      </c>
      <c r="BE20" s="351">
        <v>10.894920000000001</v>
      </c>
      <c r="BF20" s="351">
        <v>10.85707</v>
      </c>
      <c r="BG20" s="351">
        <v>10.55057</v>
      </c>
      <c r="BH20" s="351">
        <v>9.690042</v>
      </c>
      <c r="BI20" s="351">
        <v>9.4880289999999992</v>
      </c>
      <c r="BJ20" s="351">
        <v>9.3353380000000001</v>
      </c>
      <c r="BK20" s="351">
        <v>9.1567570000000007</v>
      </c>
      <c r="BL20" s="351">
        <v>9.4979110000000002</v>
      </c>
      <c r="BM20" s="351">
        <v>9.6736850000000008</v>
      </c>
      <c r="BN20" s="351">
        <v>9.8745329999999996</v>
      </c>
      <c r="BO20" s="351">
        <v>10.58652</v>
      </c>
      <c r="BP20" s="351">
        <v>11.296620000000001</v>
      </c>
      <c r="BQ20" s="351">
        <v>11.27678</v>
      </c>
      <c r="BR20" s="351">
        <v>11.230029999999999</v>
      </c>
      <c r="BS20" s="351">
        <v>10.92126</v>
      </c>
      <c r="BT20" s="351">
        <v>10.023479999999999</v>
      </c>
      <c r="BU20" s="351">
        <v>9.8128449999999994</v>
      </c>
      <c r="BV20" s="351">
        <v>9.610595</v>
      </c>
    </row>
    <row r="21" spans="1:74" ht="11.1" customHeight="1" x14ac:dyDescent="0.2">
      <c r="A21" s="119" t="s">
        <v>651</v>
      </c>
      <c r="B21" s="204" t="s">
        <v>450</v>
      </c>
      <c r="C21" s="213">
        <v>9.3205561284999998</v>
      </c>
      <c r="D21" s="213">
        <v>9.4463814847999998</v>
      </c>
      <c r="E21" s="213">
        <v>9.2287710311000009</v>
      </c>
      <c r="F21" s="213">
        <v>9.1692888617000001</v>
      </c>
      <c r="G21" s="213">
        <v>9.1984099296000004</v>
      </c>
      <c r="H21" s="213">
        <v>9.3105224857</v>
      </c>
      <c r="I21" s="213">
        <v>9.2265688929999996</v>
      </c>
      <c r="J21" s="213">
        <v>9.2161903181000007</v>
      </c>
      <c r="K21" s="213">
        <v>9.2031148117000008</v>
      </c>
      <c r="L21" s="213">
        <v>9.2352254334000001</v>
      </c>
      <c r="M21" s="213">
        <v>9.2332733702999992</v>
      </c>
      <c r="N21" s="213">
        <v>9.1434315697000006</v>
      </c>
      <c r="O21" s="213">
        <v>9.3016836072999993</v>
      </c>
      <c r="P21" s="213">
        <v>9.4568581853999998</v>
      </c>
      <c r="Q21" s="213">
        <v>9.3903384501999998</v>
      </c>
      <c r="R21" s="213">
        <v>9.3687279603999993</v>
      </c>
      <c r="S21" s="213">
        <v>9.3196901930999996</v>
      </c>
      <c r="T21" s="213">
        <v>9.3391684581999996</v>
      </c>
      <c r="U21" s="213">
        <v>9.3712894600999999</v>
      </c>
      <c r="V21" s="213">
        <v>9.4052422432</v>
      </c>
      <c r="W21" s="213">
        <v>9.5156722935999998</v>
      </c>
      <c r="X21" s="213">
        <v>9.5165879196999992</v>
      </c>
      <c r="Y21" s="213">
        <v>9.3562371358000007</v>
      </c>
      <c r="Z21" s="213">
        <v>9.3607272437999995</v>
      </c>
      <c r="AA21" s="213">
        <v>9.5856653896000008</v>
      </c>
      <c r="AB21" s="213">
        <v>9.6522976415000006</v>
      </c>
      <c r="AC21" s="213">
        <v>9.2953077129999997</v>
      </c>
      <c r="AD21" s="213">
        <v>9.3284685706000001</v>
      </c>
      <c r="AE21" s="213">
        <v>9.1831706263000008</v>
      </c>
      <c r="AF21" s="213">
        <v>9.2835523439000003</v>
      </c>
      <c r="AG21" s="213">
        <v>9.2566783259999994</v>
      </c>
      <c r="AH21" s="213">
        <v>9.0760965614</v>
      </c>
      <c r="AI21" s="213">
        <v>9.1561638017</v>
      </c>
      <c r="AJ21" s="213">
        <v>9.3116383364999997</v>
      </c>
      <c r="AK21" s="213">
        <v>9.3763133167999992</v>
      </c>
      <c r="AL21" s="213">
        <v>9.2231894616000005</v>
      </c>
      <c r="AM21" s="213">
        <v>9.3313416408999998</v>
      </c>
      <c r="AN21" s="213">
        <v>9.5764299923999996</v>
      </c>
      <c r="AO21" s="213">
        <v>9.4243958753000001</v>
      </c>
      <c r="AP21" s="213">
        <v>9.4799722185000004</v>
      </c>
      <c r="AQ21" s="213">
        <v>9.3074684552000004</v>
      </c>
      <c r="AR21" s="213">
        <v>9.3326653229000005</v>
      </c>
      <c r="AS21" s="213">
        <v>9.3760489039999992</v>
      </c>
      <c r="AT21" s="213">
        <v>9.2729984431000005</v>
      </c>
      <c r="AU21" s="213">
        <v>9.3496208256000006</v>
      </c>
      <c r="AV21" s="213">
        <v>9.3552553076000002</v>
      </c>
      <c r="AW21" s="213">
        <v>9.3337489999999992</v>
      </c>
      <c r="AX21" s="213">
        <v>9.1395649999999993</v>
      </c>
      <c r="AY21" s="213">
        <v>9.2288940000000004</v>
      </c>
      <c r="AZ21" s="351">
        <v>9.4333080000000002</v>
      </c>
      <c r="BA21" s="351">
        <v>9.2755030000000005</v>
      </c>
      <c r="BB21" s="351">
        <v>9.2923449999999992</v>
      </c>
      <c r="BC21" s="351">
        <v>9.1399089999999994</v>
      </c>
      <c r="BD21" s="351">
        <v>9.1346710000000009</v>
      </c>
      <c r="BE21" s="351">
        <v>9.1835690000000003</v>
      </c>
      <c r="BF21" s="351">
        <v>9.0894929999999992</v>
      </c>
      <c r="BG21" s="351">
        <v>9.2093319999999999</v>
      </c>
      <c r="BH21" s="351">
        <v>9.2097169999999995</v>
      </c>
      <c r="BI21" s="351">
        <v>9.2027760000000001</v>
      </c>
      <c r="BJ21" s="351">
        <v>8.9982670000000002</v>
      </c>
      <c r="BK21" s="351">
        <v>9.1006230000000006</v>
      </c>
      <c r="BL21" s="351">
        <v>9.3594799999999996</v>
      </c>
      <c r="BM21" s="351">
        <v>9.2333560000000006</v>
      </c>
      <c r="BN21" s="351">
        <v>9.287153</v>
      </c>
      <c r="BO21" s="351">
        <v>9.1648820000000004</v>
      </c>
      <c r="BP21" s="351">
        <v>9.1871430000000007</v>
      </c>
      <c r="BQ21" s="351">
        <v>9.2560500000000001</v>
      </c>
      <c r="BR21" s="351">
        <v>9.173724</v>
      </c>
      <c r="BS21" s="351">
        <v>9.3066499999999994</v>
      </c>
      <c r="BT21" s="351">
        <v>9.3294689999999996</v>
      </c>
      <c r="BU21" s="351">
        <v>9.3373019999999993</v>
      </c>
      <c r="BV21" s="351">
        <v>9.1380199999999991</v>
      </c>
    </row>
    <row r="22" spans="1:74" ht="11.1" customHeight="1" x14ac:dyDescent="0.2">
      <c r="A22" s="119" t="s">
        <v>652</v>
      </c>
      <c r="B22" s="204" t="s">
        <v>451</v>
      </c>
      <c r="C22" s="213">
        <v>9.9693226834999997</v>
      </c>
      <c r="D22" s="213">
        <v>10.000310733999999</v>
      </c>
      <c r="E22" s="213">
        <v>10.010074657000001</v>
      </c>
      <c r="F22" s="213">
        <v>9.9939415844999999</v>
      </c>
      <c r="G22" s="213">
        <v>9.9280274829999993</v>
      </c>
      <c r="H22" s="213">
        <v>10.26148686</v>
      </c>
      <c r="I22" s="213">
        <v>10.232529728999999</v>
      </c>
      <c r="J22" s="213">
        <v>10.210977285</v>
      </c>
      <c r="K22" s="213">
        <v>10.299693940999999</v>
      </c>
      <c r="L22" s="213">
        <v>10.393426496</v>
      </c>
      <c r="M22" s="213">
        <v>10.453388109</v>
      </c>
      <c r="N22" s="213">
        <v>10.542033696000001</v>
      </c>
      <c r="O22" s="213">
        <v>10.505013047</v>
      </c>
      <c r="P22" s="213">
        <v>10.682125572</v>
      </c>
      <c r="Q22" s="213">
        <v>10.600890358999999</v>
      </c>
      <c r="R22" s="213">
        <v>10.509807350999999</v>
      </c>
      <c r="S22" s="213">
        <v>10.495705541</v>
      </c>
      <c r="T22" s="213">
        <v>10.734287952000001</v>
      </c>
      <c r="U22" s="213">
        <v>10.615406162999999</v>
      </c>
      <c r="V22" s="213">
        <v>10.597739946000001</v>
      </c>
      <c r="W22" s="213">
        <v>10.727172348</v>
      </c>
      <c r="X22" s="213">
        <v>10.503359146999999</v>
      </c>
      <c r="Y22" s="213">
        <v>10.69653512</v>
      </c>
      <c r="Z22" s="213">
        <v>10.567096673</v>
      </c>
      <c r="AA22" s="213">
        <v>10.326080073</v>
      </c>
      <c r="AB22" s="213">
        <v>10.621200312999999</v>
      </c>
      <c r="AC22" s="213">
        <v>10.781153766999999</v>
      </c>
      <c r="AD22" s="213">
        <v>10.629829753999999</v>
      </c>
      <c r="AE22" s="213">
        <v>10.456696095</v>
      </c>
      <c r="AF22" s="213">
        <v>10.525398954</v>
      </c>
      <c r="AG22" s="213">
        <v>10.366820202</v>
      </c>
      <c r="AH22" s="213">
        <v>10.426348617</v>
      </c>
      <c r="AI22" s="213">
        <v>10.418464505999999</v>
      </c>
      <c r="AJ22" s="213">
        <v>10.391777377</v>
      </c>
      <c r="AK22" s="213">
        <v>10.769502002999999</v>
      </c>
      <c r="AL22" s="213">
        <v>10.646296869</v>
      </c>
      <c r="AM22" s="213">
        <v>10.600747855</v>
      </c>
      <c r="AN22" s="213">
        <v>10.817919948</v>
      </c>
      <c r="AO22" s="213">
        <v>10.704111229</v>
      </c>
      <c r="AP22" s="213">
        <v>10.719381704</v>
      </c>
      <c r="AQ22" s="213">
        <v>10.641609451000001</v>
      </c>
      <c r="AR22" s="213">
        <v>10.748897682000001</v>
      </c>
      <c r="AS22" s="213">
        <v>10.729624427999999</v>
      </c>
      <c r="AT22" s="213">
        <v>10.659588034</v>
      </c>
      <c r="AU22" s="213">
        <v>10.538093463999999</v>
      </c>
      <c r="AV22" s="213">
        <v>10.493785110999999</v>
      </c>
      <c r="AW22" s="213">
        <v>10.81738</v>
      </c>
      <c r="AX22" s="213">
        <v>10.661899999999999</v>
      </c>
      <c r="AY22" s="213">
        <v>10.68784</v>
      </c>
      <c r="AZ22" s="351">
        <v>10.860709999999999</v>
      </c>
      <c r="BA22" s="351">
        <v>10.76323</v>
      </c>
      <c r="BB22" s="351">
        <v>10.845280000000001</v>
      </c>
      <c r="BC22" s="351">
        <v>10.86985</v>
      </c>
      <c r="BD22" s="351">
        <v>11.011100000000001</v>
      </c>
      <c r="BE22" s="351">
        <v>11.051080000000001</v>
      </c>
      <c r="BF22" s="351">
        <v>11.04618</v>
      </c>
      <c r="BG22" s="351">
        <v>11.13353</v>
      </c>
      <c r="BH22" s="351">
        <v>10.964040000000001</v>
      </c>
      <c r="BI22" s="351">
        <v>11.22733</v>
      </c>
      <c r="BJ22" s="351">
        <v>11.01693</v>
      </c>
      <c r="BK22" s="351">
        <v>10.951280000000001</v>
      </c>
      <c r="BL22" s="351">
        <v>11.146610000000001</v>
      </c>
      <c r="BM22" s="351">
        <v>11.047560000000001</v>
      </c>
      <c r="BN22" s="351">
        <v>11.085979999999999</v>
      </c>
      <c r="BO22" s="351">
        <v>11.08423</v>
      </c>
      <c r="BP22" s="351">
        <v>11.185180000000001</v>
      </c>
      <c r="BQ22" s="351">
        <v>11.198219999999999</v>
      </c>
      <c r="BR22" s="351">
        <v>11.17746</v>
      </c>
      <c r="BS22" s="351">
        <v>11.29067</v>
      </c>
      <c r="BT22" s="351">
        <v>11.21946</v>
      </c>
      <c r="BU22" s="351">
        <v>11.57856</v>
      </c>
      <c r="BV22" s="351">
        <v>11.346360000000001</v>
      </c>
    </row>
    <row r="23" spans="1:74" ht="11.1" customHeight="1" x14ac:dyDescent="0.2">
      <c r="A23" s="119" t="s">
        <v>653</v>
      </c>
      <c r="B23" s="204" t="s">
        <v>452</v>
      </c>
      <c r="C23" s="213">
        <v>8.1755482692000001</v>
      </c>
      <c r="D23" s="213">
        <v>8.2672297176999994</v>
      </c>
      <c r="E23" s="213">
        <v>8.2812295918000007</v>
      </c>
      <c r="F23" s="213">
        <v>8.1543240160000003</v>
      </c>
      <c r="G23" s="213">
        <v>8.1957976135999999</v>
      </c>
      <c r="H23" s="213">
        <v>8.2710036457000005</v>
      </c>
      <c r="I23" s="213">
        <v>8.1658976023999994</v>
      </c>
      <c r="J23" s="213">
        <v>8.2227453885999999</v>
      </c>
      <c r="K23" s="213">
        <v>8.3298132034000005</v>
      </c>
      <c r="L23" s="213">
        <v>8.3416221890000006</v>
      </c>
      <c r="M23" s="213">
        <v>8.1617750828000002</v>
      </c>
      <c r="N23" s="213">
        <v>8.2222224835999995</v>
      </c>
      <c r="O23" s="213">
        <v>8.1837244055999996</v>
      </c>
      <c r="P23" s="213">
        <v>8.5284943652000003</v>
      </c>
      <c r="Q23" s="213">
        <v>8.3276331340999992</v>
      </c>
      <c r="R23" s="213">
        <v>8.3797701587999995</v>
      </c>
      <c r="S23" s="213">
        <v>8.3562124220000005</v>
      </c>
      <c r="T23" s="213">
        <v>8.5286452552000007</v>
      </c>
      <c r="U23" s="213">
        <v>8.4070348823999996</v>
      </c>
      <c r="V23" s="213">
        <v>8.3282682109999993</v>
      </c>
      <c r="W23" s="213">
        <v>8.3395751196999992</v>
      </c>
      <c r="X23" s="213">
        <v>8.2672742182000007</v>
      </c>
      <c r="Y23" s="213">
        <v>8.3416489781000003</v>
      </c>
      <c r="Z23" s="213">
        <v>8.1245910273999993</v>
      </c>
      <c r="AA23" s="213">
        <v>8.2744462312000007</v>
      </c>
      <c r="AB23" s="213">
        <v>8.5578266181</v>
      </c>
      <c r="AC23" s="213">
        <v>8.4581344562999998</v>
      </c>
      <c r="AD23" s="213">
        <v>8.2587281984000001</v>
      </c>
      <c r="AE23" s="213">
        <v>8.1713022744000003</v>
      </c>
      <c r="AF23" s="213">
        <v>8.2686776990999995</v>
      </c>
      <c r="AG23" s="213">
        <v>8.1653705746000007</v>
      </c>
      <c r="AH23" s="213">
        <v>8.3063819268000003</v>
      </c>
      <c r="AI23" s="213">
        <v>8.0873333222999992</v>
      </c>
      <c r="AJ23" s="213">
        <v>8.0042703801999995</v>
      </c>
      <c r="AK23" s="213">
        <v>8.1848429918000001</v>
      </c>
      <c r="AL23" s="213">
        <v>7.8606561827999997</v>
      </c>
      <c r="AM23" s="213">
        <v>7.9180278521999998</v>
      </c>
      <c r="AN23" s="213">
        <v>8.0723707700999991</v>
      </c>
      <c r="AO23" s="213">
        <v>8.1473883777000005</v>
      </c>
      <c r="AP23" s="213">
        <v>8.0981135900000005</v>
      </c>
      <c r="AQ23" s="213">
        <v>7.9949440585999998</v>
      </c>
      <c r="AR23" s="213">
        <v>8.0545626706999993</v>
      </c>
      <c r="AS23" s="213">
        <v>8.0596863802000005</v>
      </c>
      <c r="AT23" s="213">
        <v>8.4147759331999996</v>
      </c>
      <c r="AU23" s="213">
        <v>8.4665683110999996</v>
      </c>
      <c r="AV23" s="213">
        <v>8.2056059360999996</v>
      </c>
      <c r="AW23" s="213">
        <v>8.2608069999999998</v>
      </c>
      <c r="AX23" s="213">
        <v>7.8272570000000004</v>
      </c>
      <c r="AY23" s="213">
        <v>7.9065599999999998</v>
      </c>
      <c r="AZ23" s="351">
        <v>7.9643680000000003</v>
      </c>
      <c r="BA23" s="351">
        <v>7.9860329999999999</v>
      </c>
      <c r="BB23" s="351">
        <v>7.9049459999999998</v>
      </c>
      <c r="BC23" s="351">
        <v>7.7793089999999996</v>
      </c>
      <c r="BD23" s="351">
        <v>7.8284320000000003</v>
      </c>
      <c r="BE23" s="351">
        <v>7.8413919999999999</v>
      </c>
      <c r="BF23" s="351">
        <v>8.2600899999999999</v>
      </c>
      <c r="BG23" s="351">
        <v>8.4128369999999997</v>
      </c>
      <c r="BH23" s="351">
        <v>8.1308790000000002</v>
      </c>
      <c r="BI23" s="351">
        <v>8.1916139999999995</v>
      </c>
      <c r="BJ23" s="351">
        <v>7.7553270000000003</v>
      </c>
      <c r="BK23" s="351">
        <v>7.81806</v>
      </c>
      <c r="BL23" s="351">
        <v>7.9414699999999998</v>
      </c>
      <c r="BM23" s="351">
        <v>8.0018989999999999</v>
      </c>
      <c r="BN23" s="351">
        <v>7.9304170000000003</v>
      </c>
      <c r="BO23" s="351">
        <v>7.817342</v>
      </c>
      <c r="BP23" s="351">
        <v>7.8627010000000004</v>
      </c>
      <c r="BQ23" s="351">
        <v>7.8778499999999996</v>
      </c>
      <c r="BR23" s="351">
        <v>8.306673</v>
      </c>
      <c r="BS23" s="351">
        <v>8.4740439999999992</v>
      </c>
      <c r="BT23" s="351">
        <v>8.1740960000000005</v>
      </c>
      <c r="BU23" s="351">
        <v>8.2216380000000004</v>
      </c>
      <c r="BV23" s="351">
        <v>7.7432489999999996</v>
      </c>
    </row>
    <row r="24" spans="1:74" ht="11.1" customHeight="1" x14ac:dyDescent="0.2">
      <c r="A24" s="119" t="s">
        <v>654</v>
      </c>
      <c r="B24" s="204" t="s">
        <v>453</v>
      </c>
      <c r="C24" s="213">
        <v>8.7985608436000007</v>
      </c>
      <c r="D24" s="213">
        <v>9.0390374805999993</v>
      </c>
      <c r="E24" s="213">
        <v>9.0286367993999992</v>
      </c>
      <c r="F24" s="213">
        <v>9.2138058906999998</v>
      </c>
      <c r="G24" s="213">
        <v>9.6978887407999999</v>
      </c>
      <c r="H24" s="213">
        <v>10.058980314999999</v>
      </c>
      <c r="I24" s="213">
        <v>9.9069955044999993</v>
      </c>
      <c r="J24" s="213">
        <v>9.9297190688000008</v>
      </c>
      <c r="K24" s="213">
        <v>10.01473665</v>
      </c>
      <c r="L24" s="213">
        <v>9.6159147603000008</v>
      </c>
      <c r="M24" s="213">
        <v>9.2062749112999995</v>
      </c>
      <c r="N24" s="213">
        <v>8.9676399135999993</v>
      </c>
      <c r="O24" s="213">
        <v>8.9184787960000005</v>
      </c>
      <c r="P24" s="213">
        <v>9.1451565277999993</v>
      </c>
      <c r="Q24" s="213">
        <v>9.1966350315999996</v>
      </c>
      <c r="R24" s="213">
        <v>9.3613606390000008</v>
      </c>
      <c r="S24" s="213">
        <v>9.9024306801000002</v>
      </c>
      <c r="T24" s="213">
        <v>10.191916329</v>
      </c>
      <c r="U24" s="213">
        <v>10.140595766000001</v>
      </c>
      <c r="V24" s="213">
        <v>9.9266288518000003</v>
      </c>
      <c r="W24" s="213">
        <v>9.8336111615000004</v>
      </c>
      <c r="X24" s="213">
        <v>9.8874692836999998</v>
      </c>
      <c r="Y24" s="213">
        <v>9.2738173024999995</v>
      </c>
      <c r="Z24" s="213">
        <v>9.1102557064000003</v>
      </c>
      <c r="AA24" s="213">
        <v>9.0160147835999993</v>
      </c>
      <c r="AB24" s="213">
        <v>9.2550614300999996</v>
      </c>
      <c r="AC24" s="213">
        <v>9.2471736359999994</v>
      </c>
      <c r="AD24" s="213">
        <v>9.4400488407999994</v>
      </c>
      <c r="AE24" s="213">
        <v>9.8375210105999997</v>
      </c>
      <c r="AF24" s="213">
        <v>10.029671941</v>
      </c>
      <c r="AG24" s="213">
        <v>9.9727506646999995</v>
      </c>
      <c r="AH24" s="213">
        <v>9.9674316186999992</v>
      </c>
      <c r="AI24" s="213">
        <v>9.7902831270000004</v>
      </c>
      <c r="AJ24" s="213">
        <v>9.6951847245000007</v>
      </c>
      <c r="AK24" s="213">
        <v>9.1967121140000003</v>
      </c>
      <c r="AL24" s="213">
        <v>8.8806615838000003</v>
      </c>
      <c r="AM24" s="213">
        <v>9.0230077767000001</v>
      </c>
      <c r="AN24" s="213">
        <v>9.3507235747999999</v>
      </c>
      <c r="AO24" s="213">
        <v>9.2468300148000004</v>
      </c>
      <c r="AP24" s="213">
        <v>9.3017227717999997</v>
      </c>
      <c r="AQ24" s="213">
        <v>9.6448322803999993</v>
      </c>
      <c r="AR24" s="213">
        <v>10.147163451999999</v>
      </c>
      <c r="AS24" s="213">
        <v>10.106330631000001</v>
      </c>
      <c r="AT24" s="213">
        <v>10.017714991</v>
      </c>
      <c r="AU24" s="213">
        <v>9.9070417528999997</v>
      </c>
      <c r="AV24" s="213">
        <v>9.5538954288000006</v>
      </c>
      <c r="AW24" s="213">
        <v>9.0962709999999998</v>
      </c>
      <c r="AX24" s="213">
        <v>8.8159019999999995</v>
      </c>
      <c r="AY24" s="213">
        <v>8.9918139999999998</v>
      </c>
      <c r="AZ24" s="351">
        <v>9.3113130000000002</v>
      </c>
      <c r="BA24" s="351">
        <v>9.2131319999999999</v>
      </c>
      <c r="BB24" s="351">
        <v>9.2831630000000001</v>
      </c>
      <c r="BC24" s="351">
        <v>9.6338609999999996</v>
      </c>
      <c r="BD24" s="351">
        <v>10.15034</v>
      </c>
      <c r="BE24" s="351">
        <v>10.12543</v>
      </c>
      <c r="BF24" s="351">
        <v>10.055339999999999</v>
      </c>
      <c r="BG24" s="351">
        <v>9.9594459999999998</v>
      </c>
      <c r="BH24" s="351">
        <v>9.6328779999999998</v>
      </c>
      <c r="BI24" s="351">
        <v>9.1901109999999999</v>
      </c>
      <c r="BJ24" s="351">
        <v>8.9243330000000007</v>
      </c>
      <c r="BK24" s="351">
        <v>9.1187210000000007</v>
      </c>
      <c r="BL24" s="351">
        <v>9.4627689999999998</v>
      </c>
      <c r="BM24" s="351">
        <v>9.3759599999999992</v>
      </c>
      <c r="BN24" s="351">
        <v>9.4533719999999999</v>
      </c>
      <c r="BO24" s="351">
        <v>9.8210689999999996</v>
      </c>
      <c r="BP24" s="351">
        <v>10.348240000000001</v>
      </c>
      <c r="BQ24" s="351">
        <v>10.32546</v>
      </c>
      <c r="BR24" s="351">
        <v>10.259600000000001</v>
      </c>
      <c r="BS24" s="351">
        <v>10.170059999999999</v>
      </c>
      <c r="BT24" s="351">
        <v>9.8289209999999994</v>
      </c>
      <c r="BU24" s="351">
        <v>9.3706669999999992</v>
      </c>
      <c r="BV24" s="351">
        <v>9.0786549999999995</v>
      </c>
    </row>
    <row r="25" spans="1:74" ht="11.1" customHeight="1" x14ac:dyDescent="0.2">
      <c r="A25" s="119" t="s">
        <v>655</v>
      </c>
      <c r="B25" s="206" t="s">
        <v>454</v>
      </c>
      <c r="C25" s="213">
        <v>12.063060734</v>
      </c>
      <c r="D25" s="213">
        <v>12.229446346</v>
      </c>
      <c r="E25" s="213">
        <v>12.35304792</v>
      </c>
      <c r="F25" s="213">
        <v>12.256009513</v>
      </c>
      <c r="G25" s="213">
        <v>12.869049537</v>
      </c>
      <c r="H25" s="213">
        <v>13.971058669</v>
      </c>
      <c r="I25" s="213">
        <v>14.570504486999999</v>
      </c>
      <c r="J25" s="213">
        <v>14.749562432999999</v>
      </c>
      <c r="K25" s="213">
        <v>14.683351270999999</v>
      </c>
      <c r="L25" s="213">
        <v>13.873913225000001</v>
      </c>
      <c r="M25" s="213">
        <v>12.743183347</v>
      </c>
      <c r="N25" s="213">
        <v>12.23942055</v>
      </c>
      <c r="O25" s="213">
        <v>12.180746256999999</v>
      </c>
      <c r="P25" s="213">
        <v>12.592083952999999</v>
      </c>
      <c r="Q25" s="213">
        <v>12.778686368000001</v>
      </c>
      <c r="R25" s="213">
        <v>12.268920512999999</v>
      </c>
      <c r="S25" s="213">
        <v>13.168300628000001</v>
      </c>
      <c r="T25" s="213">
        <v>14.837654941</v>
      </c>
      <c r="U25" s="213">
        <v>15.010835578</v>
      </c>
      <c r="V25" s="213">
        <v>15.232866805</v>
      </c>
      <c r="W25" s="213">
        <v>15.587652650000001</v>
      </c>
      <c r="X25" s="213">
        <v>14.786768735000001</v>
      </c>
      <c r="Y25" s="213">
        <v>13.256161876</v>
      </c>
      <c r="Z25" s="213">
        <v>12.554975109000001</v>
      </c>
      <c r="AA25" s="213">
        <v>12.775232577000001</v>
      </c>
      <c r="AB25" s="213">
        <v>12.792929898000001</v>
      </c>
      <c r="AC25" s="213">
        <v>13.028543721</v>
      </c>
      <c r="AD25" s="213">
        <v>13.023486279</v>
      </c>
      <c r="AE25" s="213">
        <v>13.584912013</v>
      </c>
      <c r="AF25" s="213">
        <v>15.242702657000001</v>
      </c>
      <c r="AG25" s="213">
        <v>15.923982194000001</v>
      </c>
      <c r="AH25" s="213">
        <v>16.336523511999999</v>
      </c>
      <c r="AI25" s="213">
        <v>14.709584225</v>
      </c>
      <c r="AJ25" s="213">
        <v>15.047861081000001</v>
      </c>
      <c r="AK25" s="213">
        <v>13.703719295000001</v>
      </c>
      <c r="AL25" s="213">
        <v>13.261636721</v>
      </c>
      <c r="AM25" s="213">
        <v>13.000481825</v>
      </c>
      <c r="AN25" s="213">
        <v>13.103196759999999</v>
      </c>
      <c r="AO25" s="213">
        <v>12.858071624999999</v>
      </c>
      <c r="AP25" s="213">
        <v>13.129101103</v>
      </c>
      <c r="AQ25" s="213">
        <v>13.733474787</v>
      </c>
      <c r="AR25" s="213">
        <v>15.610770091999999</v>
      </c>
      <c r="AS25" s="213">
        <v>16.364518404999998</v>
      </c>
      <c r="AT25" s="213">
        <v>16.300744837</v>
      </c>
      <c r="AU25" s="213">
        <v>16.459878020000001</v>
      </c>
      <c r="AV25" s="213">
        <v>15.533046627999999</v>
      </c>
      <c r="AW25" s="213">
        <v>14.118169999999999</v>
      </c>
      <c r="AX25" s="213">
        <v>13.691700000000001</v>
      </c>
      <c r="AY25" s="213">
        <v>13.31096</v>
      </c>
      <c r="AZ25" s="351">
        <v>13.33648</v>
      </c>
      <c r="BA25" s="351">
        <v>13.05593</v>
      </c>
      <c r="BB25" s="351">
        <v>13.268280000000001</v>
      </c>
      <c r="BC25" s="351">
        <v>13.815099999999999</v>
      </c>
      <c r="BD25" s="351">
        <v>15.682729999999999</v>
      </c>
      <c r="BE25" s="351">
        <v>16.40803</v>
      </c>
      <c r="BF25" s="351">
        <v>16.322330000000001</v>
      </c>
      <c r="BG25" s="351">
        <v>16.460830000000001</v>
      </c>
      <c r="BH25" s="351">
        <v>15.55514</v>
      </c>
      <c r="BI25" s="351">
        <v>14.161670000000001</v>
      </c>
      <c r="BJ25" s="351">
        <v>13.7464</v>
      </c>
      <c r="BK25" s="351">
        <v>13.40277</v>
      </c>
      <c r="BL25" s="351">
        <v>13.46369</v>
      </c>
      <c r="BM25" s="351">
        <v>13.23592</v>
      </c>
      <c r="BN25" s="351">
        <v>13.51149</v>
      </c>
      <c r="BO25" s="351">
        <v>14.13327</v>
      </c>
      <c r="BP25" s="351">
        <v>16.11946</v>
      </c>
      <c r="BQ25" s="351">
        <v>16.936319999999998</v>
      </c>
      <c r="BR25" s="351">
        <v>16.91178</v>
      </c>
      <c r="BS25" s="351">
        <v>17.10961</v>
      </c>
      <c r="BT25" s="351">
        <v>16.20795</v>
      </c>
      <c r="BU25" s="351">
        <v>14.78411</v>
      </c>
      <c r="BV25" s="351">
        <v>14.367570000000001</v>
      </c>
    </row>
    <row r="26" spans="1:74" ht="11.1" customHeight="1" x14ac:dyDescent="0.2">
      <c r="A26" s="119" t="s">
        <v>656</v>
      </c>
      <c r="B26" s="206" t="s">
        <v>428</v>
      </c>
      <c r="C26" s="213">
        <v>10.08</v>
      </c>
      <c r="D26" s="213">
        <v>10.25</v>
      </c>
      <c r="E26" s="213">
        <v>10.23</v>
      </c>
      <c r="F26" s="213">
        <v>10.19</v>
      </c>
      <c r="G26" s="213">
        <v>10.31</v>
      </c>
      <c r="H26" s="213">
        <v>10.66</v>
      </c>
      <c r="I26" s="213">
        <v>10.68</v>
      </c>
      <c r="J26" s="213">
        <v>10.76</v>
      </c>
      <c r="K26" s="213">
        <v>10.77</v>
      </c>
      <c r="L26" s="213">
        <v>10.55</v>
      </c>
      <c r="M26" s="213">
        <v>10.32</v>
      </c>
      <c r="N26" s="213">
        <v>10.17</v>
      </c>
      <c r="O26" s="213">
        <v>10.210000000000001</v>
      </c>
      <c r="P26" s="213">
        <v>10.48</v>
      </c>
      <c r="Q26" s="213">
        <v>10.46</v>
      </c>
      <c r="R26" s="213">
        <v>10.4</v>
      </c>
      <c r="S26" s="213">
        <v>10.59</v>
      </c>
      <c r="T26" s="213">
        <v>11.01</v>
      </c>
      <c r="U26" s="213">
        <v>10.97</v>
      </c>
      <c r="V26" s="213">
        <v>11.01</v>
      </c>
      <c r="W26" s="213">
        <v>11.03</v>
      </c>
      <c r="X26" s="213">
        <v>10.78</v>
      </c>
      <c r="Y26" s="213">
        <v>10.49</v>
      </c>
      <c r="Z26" s="213">
        <v>10.28</v>
      </c>
      <c r="AA26" s="213">
        <v>10.49</v>
      </c>
      <c r="AB26" s="213">
        <v>10.65</v>
      </c>
      <c r="AC26" s="213">
        <v>10.51</v>
      </c>
      <c r="AD26" s="213">
        <v>10.46</v>
      </c>
      <c r="AE26" s="213">
        <v>10.51</v>
      </c>
      <c r="AF26" s="213">
        <v>10.84</v>
      </c>
      <c r="AG26" s="213">
        <v>11</v>
      </c>
      <c r="AH26" s="213">
        <v>11.03</v>
      </c>
      <c r="AI26" s="213">
        <v>10.72</v>
      </c>
      <c r="AJ26" s="213">
        <v>10.77</v>
      </c>
      <c r="AK26" s="213">
        <v>10.54</v>
      </c>
      <c r="AL26" s="213">
        <v>10.33</v>
      </c>
      <c r="AM26" s="213">
        <v>10.29</v>
      </c>
      <c r="AN26" s="213">
        <v>10.52</v>
      </c>
      <c r="AO26" s="213">
        <v>10.44</v>
      </c>
      <c r="AP26" s="213">
        <v>10.5</v>
      </c>
      <c r="AQ26" s="213">
        <v>10.53</v>
      </c>
      <c r="AR26" s="213">
        <v>10.89</v>
      </c>
      <c r="AS26" s="213">
        <v>11.02</v>
      </c>
      <c r="AT26" s="213">
        <v>11</v>
      </c>
      <c r="AU26" s="213">
        <v>10.97</v>
      </c>
      <c r="AV26" s="213">
        <v>10.74</v>
      </c>
      <c r="AW26" s="213">
        <v>10.498749999999999</v>
      </c>
      <c r="AX26" s="213">
        <v>10.29721</v>
      </c>
      <c r="AY26" s="213">
        <v>10.256320000000001</v>
      </c>
      <c r="AZ26" s="351">
        <v>10.4133</v>
      </c>
      <c r="BA26" s="351">
        <v>10.3375</v>
      </c>
      <c r="BB26" s="351">
        <v>10.37767</v>
      </c>
      <c r="BC26" s="351">
        <v>10.4177</v>
      </c>
      <c r="BD26" s="351">
        <v>10.77281</v>
      </c>
      <c r="BE26" s="351">
        <v>10.91051</v>
      </c>
      <c r="BF26" s="351">
        <v>10.938000000000001</v>
      </c>
      <c r="BG26" s="351">
        <v>11.003909999999999</v>
      </c>
      <c r="BH26" s="351">
        <v>10.752219999999999</v>
      </c>
      <c r="BI26" s="351">
        <v>10.51423</v>
      </c>
      <c r="BJ26" s="351">
        <v>10.28145</v>
      </c>
      <c r="BK26" s="351">
        <v>10.24356</v>
      </c>
      <c r="BL26" s="351">
        <v>10.486079999999999</v>
      </c>
      <c r="BM26" s="351">
        <v>10.439450000000001</v>
      </c>
      <c r="BN26" s="351">
        <v>10.49854</v>
      </c>
      <c r="BO26" s="351">
        <v>10.56241</v>
      </c>
      <c r="BP26" s="351">
        <v>10.933619999999999</v>
      </c>
      <c r="BQ26" s="351">
        <v>11.08855</v>
      </c>
      <c r="BR26" s="351">
        <v>11.13139</v>
      </c>
      <c r="BS26" s="351">
        <v>11.216950000000001</v>
      </c>
      <c r="BT26" s="351">
        <v>10.97395</v>
      </c>
      <c r="BU26" s="351">
        <v>10.734999999999999</v>
      </c>
      <c r="BV26" s="351">
        <v>10.477639999999999</v>
      </c>
    </row>
    <row r="27" spans="1:74" ht="11.1" customHeight="1" x14ac:dyDescent="0.2">
      <c r="A27" s="119"/>
      <c r="B27" s="122" t="s">
        <v>31</v>
      </c>
      <c r="C27" s="483"/>
      <c r="D27" s="483"/>
      <c r="E27" s="483"/>
      <c r="F27" s="483"/>
      <c r="G27" s="483"/>
      <c r="H27" s="483"/>
      <c r="I27" s="483"/>
      <c r="J27" s="483"/>
      <c r="K27" s="483"/>
      <c r="L27" s="483"/>
      <c r="M27" s="483"/>
      <c r="N27" s="483"/>
      <c r="O27" s="483"/>
      <c r="P27" s="483"/>
      <c r="Q27" s="483"/>
      <c r="R27" s="483"/>
      <c r="S27" s="483"/>
      <c r="T27" s="483"/>
      <c r="U27" s="483"/>
      <c r="V27" s="483"/>
      <c r="W27" s="483"/>
      <c r="X27" s="483"/>
      <c r="Y27" s="483"/>
      <c r="Z27" s="483"/>
      <c r="AA27" s="483"/>
      <c r="AB27" s="483"/>
      <c r="AC27" s="483"/>
      <c r="AD27" s="483"/>
      <c r="AE27" s="483"/>
      <c r="AF27" s="483"/>
      <c r="AG27" s="483"/>
      <c r="AH27" s="483"/>
      <c r="AI27" s="483"/>
      <c r="AJ27" s="483"/>
      <c r="AK27" s="483"/>
      <c r="AL27" s="483"/>
      <c r="AM27" s="483"/>
      <c r="AN27" s="483"/>
      <c r="AO27" s="483"/>
      <c r="AP27" s="483"/>
      <c r="AQ27" s="483"/>
      <c r="AR27" s="483"/>
      <c r="AS27" s="483"/>
      <c r="AT27" s="483"/>
      <c r="AU27" s="483"/>
      <c r="AV27" s="483"/>
      <c r="AW27" s="483"/>
      <c r="AX27" s="483"/>
      <c r="AY27" s="483"/>
      <c r="AZ27" s="484"/>
      <c r="BA27" s="484"/>
      <c r="BB27" s="484"/>
      <c r="BC27" s="484"/>
      <c r="BD27" s="484"/>
      <c r="BE27" s="484"/>
      <c r="BF27" s="484"/>
      <c r="BG27" s="484"/>
      <c r="BH27" s="484"/>
      <c r="BI27" s="484"/>
      <c r="BJ27" s="484"/>
      <c r="BK27" s="484"/>
      <c r="BL27" s="484"/>
      <c r="BM27" s="484"/>
      <c r="BN27" s="484"/>
      <c r="BO27" s="484"/>
      <c r="BP27" s="484"/>
      <c r="BQ27" s="484"/>
      <c r="BR27" s="484"/>
      <c r="BS27" s="484"/>
      <c r="BT27" s="484"/>
      <c r="BU27" s="484"/>
      <c r="BV27" s="484"/>
    </row>
    <row r="28" spans="1:74" ht="11.1" customHeight="1" x14ac:dyDescent="0.2">
      <c r="A28" s="119" t="s">
        <v>657</v>
      </c>
      <c r="B28" s="204" t="s">
        <v>447</v>
      </c>
      <c r="C28" s="213">
        <v>12.221913176999999</v>
      </c>
      <c r="D28" s="213">
        <v>12.351034458000001</v>
      </c>
      <c r="E28" s="213">
        <v>12.268488891000001</v>
      </c>
      <c r="F28" s="213">
        <v>11.992099654</v>
      </c>
      <c r="G28" s="213">
        <v>11.882656556000001</v>
      </c>
      <c r="H28" s="213">
        <v>11.969740572999999</v>
      </c>
      <c r="I28" s="213">
        <v>12.409880997</v>
      </c>
      <c r="J28" s="213">
        <v>12.449153411999999</v>
      </c>
      <c r="K28" s="213">
        <v>12.33454957</v>
      </c>
      <c r="L28" s="213">
        <v>12.074569305000001</v>
      </c>
      <c r="M28" s="213">
        <v>12.065797656000001</v>
      </c>
      <c r="N28" s="213">
        <v>12.309073605</v>
      </c>
      <c r="O28" s="213">
        <v>12.582858787999999</v>
      </c>
      <c r="P28" s="213">
        <v>12.429948617999999</v>
      </c>
      <c r="Q28" s="213">
        <v>12.428291076000001</v>
      </c>
      <c r="R28" s="213">
        <v>12.274060553</v>
      </c>
      <c r="S28" s="213">
        <v>12.138303944</v>
      </c>
      <c r="T28" s="213">
        <v>12.508081369999999</v>
      </c>
      <c r="U28" s="213">
        <v>12.828689370999999</v>
      </c>
      <c r="V28" s="213">
        <v>12.755233370999999</v>
      </c>
      <c r="W28" s="213">
        <v>12.660213646000001</v>
      </c>
      <c r="X28" s="213">
        <v>12.316445468</v>
      </c>
      <c r="Y28" s="213">
        <v>12.560435927</v>
      </c>
      <c r="Z28" s="213">
        <v>12.885526641</v>
      </c>
      <c r="AA28" s="213">
        <v>13.740759567</v>
      </c>
      <c r="AB28" s="213">
        <v>13.984055361999999</v>
      </c>
      <c r="AC28" s="213">
        <v>13.034494538000001</v>
      </c>
      <c r="AD28" s="213">
        <v>12.971408236</v>
      </c>
      <c r="AE28" s="213">
        <v>12.707495418000001</v>
      </c>
      <c r="AF28" s="213">
        <v>13.194402922</v>
      </c>
      <c r="AG28" s="213">
        <v>13.110414345000001</v>
      </c>
      <c r="AH28" s="213">
        <v>13.026301889999999</v>
      </c>
      <c r="AI28" s="213">
        <v>13.131640423</v>
      </c>
      <c r="AJ28" s="213">
        <v>12.914551341999999</v>
      </c>
      <c r="AK28" s="213">
        <v>13.042464449000001</v>
      </c>
      <c r="AL28" s="213">
        <v>13.607805449000001</v>
      </c>
      <c r="AM28" s="213">
        <v>13.264062573</v>
      </c>
      <c r="AN28" s="213">
        <v>13.962866966</v>
      </c>
      <c r="AO28" s="213">
        <v>13.197551523</v>
      </c>
      <c r="AP28" s="213">
        <v>13.100005304</v>
      </c>
      <c r="AQ28" s="213">
        <v>12.499981589000001</v>
      </c>
      <c r="AR28" s="213">
        <v>13.102795384</v>
      </c>
      <c r="AS28" s="213">
        <v>12.600087368000001</v>
      </c>
      <c r="AT28" s="213">
        <v>12.610741288</v>
      </c>
      <c r="AU28" s="213">
        <v>12.780366593</v>
      </c>
      <c r="AV28" s="213">
        <v>12.317033313</v>
      </c>
      <c r="AW28" s="213">
        <v>12.50253</v>
      </c>
      <c r="AX28" s="213">
        <v>13.156359999999999</v>
      </c>
      <c r="AY28" s="213">
        <v>12.88551</v>
      </c>
      <c r="AZ28" s="351">
        <v>13.51397</v>
      </c>
      <c r="BA28" s="351">
        <v>12.796099999999999</v>
      </c>
      <c r="BB28" s="351">
        <v>12.813280000000001</v>
      </c>
      <c r="BC28" s="351">
        <v>12.2326</v>
      </c>
      <c r="BD28" s="351">
        <v>12.94115</v>
      </c>
      <c r="BE28" s="351">
        <v>12.532</v>
      </c>
      <c r="BF28" s="351">
        <v>12.59554</v>
      </c>
      <c r="BG28" s="351">
        <v>12.60778</v>
      </c>
      <c r="BH28" s="351">
        <v>12.24662</v>
      </c>
      <c r="BI28" s="351">
        <v>12.41994</v>
      </c>
      <c r="BJ28" s="351">
        <v>13.11632</v>
      </c>
      <c r="BK28" s="351">
        <v>13.042350000000001</v>
      </c>
      <c r="BL28" s="351">
        <v>13.77624</v>
      </c>
      <c r="BM28" s="351">
        <v>13.047190000000001</v>
      </c>
      <c r="BN28" s="351">
        <v>13.018520000000001</v>
      </c>
      <c r="BO28" s="351">
        <v>12.433400000000001</v>
      </c>
      <c r="BP28" s="351">
        <v>13.06263</v>
      </c>
      <c r="BQ28" s="351">
        <v>12.59375</v>
      </c>
      <c r="BR28" s="351">
        <v>12.65024</v>
      </c>
      <c r="BS28" s="351">
        <v>12.71224</v>
      </c>
      <c r="BT28" s="351">
        <v>12.33684</v>
      </c>
      <c r="BU28" s="351">
        <v>12.49775</v>
      </c>
      <c r="BV28" s="351">
        <v>13.185689999999999</v>
      </c>
    </row>
    <row r="29" spans="1:74" ht="11.1" customHeight="1" x14ac:dyDescent="0.2">
      <c r="A29" s="119" t="s">
        <v>658</v>
      </c>
      <c r="B29" s="187" t="s">
        <v>480</v>
      </c>
      <c r="C29" s="213">
        <v>6.9299799727</v>
      </c>
      <c r="D29" s="213">
        <v>7.1016222220999996</v>
      </c>
      <c r="E29" s="213">
        <v>7.0573750647000004</v>
      </c>
      <c r="F29" s="213">
        <v>6.9335188709000004</v>
      </c>
      <c r="G29" s="213">
        <v>6.9132971323000003</v>
      </c>
      <c r="H29" s="213">
        <v>7.1956887252000001</v>
      </c>
      <c r="I29" s="213">
        <v>6.9793618853000003</v>
      </c>
      <c r="J29" s="213">
        <v>7.2841146095999996</v>
      </c>
      <c r="K29" s="213">
        <v>7.1408326621000002</v>
      </c>
      <c r="L29" s="213">
        <v>6.8895679289</v>
      </c>
      <c r="M29" s="213">
        <v>7.0329963282000003</v>
      </c>
      <c r="N29" s="213">
        <v>6.8793157254999997</v>
      </c>
      <c r="O29" s="213">
        <v>7.0673160975</v>
      </c>
      <c r="P29" s="213">
        <v>6.7646632134000004</v>
      </c>
      <c r="Q29" s="213">
        <v>7.0068870563000001</v>
      </c>
      <c r="R29" s="213">
        <v>6.9294253252000004</v>
      </c>
      <c r="S29" s="213">
        <v>6.9815101049999999</v>
      </c>
      <c r="T29" s="213">
        <v>6.9452886984999997</v>
      </c>
      <c r="U29" s="213">
        <v>6.8826226487</v>
      </c>
      <c r="V29" s="213">
        <v>6.9230049550999997</v>
      </c>
      <c r="W29" s="213">
        <v>6.8991358996000001</v>
      </c>
      <c r="X29" s="213">
        <v>6.9182513247999999</v>
      </c>
      <c r="Y29" s="213">
        <v>6.6799544610000003</v>
      </c>
      <c r="Z29" s="213">
        <v>6.7946066517999997</v>
      </c>
      <c r="AA29" s="213">
        <v>7.7000656687999998</v>
      </c>
      <c r="AB29" s="213">
        <v>7.4231806952000001</v>
      </c>
      <c r="AC29" s="213">
        <v>6.6317900020999998</v>
      </c>
      <c r="AD29" s="213">
        <v>6.6883451172999999</v>
      </c>
      <c r="AE29" s="213">
        <v>6.9353132101000003</v>
      </c>
      <c r="AF29" s="213">
        <v>6.9305458277999996</v>
      </c>
      <c r="AG29" s="213">
        <v>6.9535433271000002</v>
      </c>
      <c r="AH29" s="213">
        <v>6.9309608163999998</v>
      </c>
      <c r="AI29" s="213">
        <v>6.8539148935999998</v>
      </c>
      <c r="AJ29" s="213">
        <v>6.8948052553999997</v>
      </c>
      <c r="AK29" s="213">
        <v>6.8093281121000002</v>
      </c>
      <c r="AL29" s="213">
        <v>6.7848082791</v>
      </c>
      <c r="AM29" s="213">
        <v>6.7840579057000001</v>
      </c>
      <c r="AN29" s="213">
        <v>6.7077876520000004</v>
      </c>
      <c r="AO29" s="213">
        <v>6.6612287520000004</v>
      </c>
      <c r="AP29" s="213">
        <v>6.5475034553000002</v>
      </c>
      <c r="AQ29" s="213">
        <v>6.6552176222000003</v>
      </c>
      <c r="AR29" s="213">
        <v>6.3437813312999998</v>
      </c>
      <c r="AS29" s="213">
        <v>6.5422500318000001</v>
      </c>
      <c r="AT29" s="213">
        <v>6.6167822961000002</v>
      </c>
      <c r="AU29" s="213">
        <v>6.4431524471000001</v>
      </c>
      <c r="AV29" s="213">
        <v>6.4235183525000004</v>
      </c>
      <c r="AW29" s="213">
        <v>6.3953790000000001</v>
      </c>
      <c r="AX29" s="213">
        <v>6.3615170000000001</v>
      </c>
      <c r="AY29" s="213">
        <v>6.385929</v>
      </c>
      <c r="AZ29" s="351">
        <v>6.2670940000000002</v>
      </c>
      <c r="BA29" s="351">
        <v>6.2210939999999999</v>
      </c>
      <c r="BB29" s="351">
        <v>6.2254990000000001</v>
      </c>
      <c r="BC29" s="351">
        <v>6.3204549999999999</v>
      </c>
      <c r="BD29" s="351">
        <v>6.1392350000000002</v>
      </c>
      <c r="BE29" s="351">
        <v>6.4275159999999998</v>
      </c>
      <c r="BF29" s="351">
        <v>6.5605570000000002</v>
      </c>
      <c r="BG29" s="351">
        <v>6.282222</v>
      </c>
      <c r="BH29" s="351">
        <v>6.3291409999999999</v>
      </c>
      <c r="BI29" s="351">
        <v>6.2123790000000003</v>
      </c>
      <c r="BJ29" s="351">
        <v>6.2181329999999999</v>
      </c>
      <c r="BK29" s="351">
        <v>6.4326509999999999</v>
      </c>
      <c r="BL29" s="351">
        <v>6.4075569999999997</v>
      </c>
      <c r="BM29" s="351">
        <v>6.3661370000000002</v>
      </c>
      <c r="BN29" s="351">
        <v>6.3293739999999996</v>
      </c>
      <c r="BO29" s="351">
        <v>6.4314349999999996</v>
      </c>
      <c r="BP29" s="351">
        <v>6.1576310000000003</v>
      </c>
      <c r="BQ29" s="351">
        <v>6.3859110000000001</v>
      </c>
      <c r="BR29" s="351">
        <v>6.5073999999999996</v>
      </c>
      <c r="BS29" s="351">
        <v>6.2789539999999997</v>
      </c>
      <c r="BT29" s="351">
        <v>6.315429</v>
      </c>
      <c r="BU29" s="351">
        <v>6.1864309999999998</v>
      </c>
      <c r="BV29" s="351">
        <v>6.1806429999999999</v>
      </c>
    </row>
    <row r="30" spans="1:74" ht="11.1" customHeight="1" x14ac:dyDescent="0.2">
      <c r="A30" s="119" t="s">
        <v>659</v>
      </c>
      <c r="B30" s="204" t="s">
        <v>448</v>
      </c>
      <c r="C30" s="213">
        <v>6.7740946143</v>
      </c>
      <c r="D30" s="213">
        <v>6.7778260385999998</v>
      </c>
      <c r="E30" s="213">
        <v>6.7744088622999996</v>
      </c>
      <c r="F30" s="213">
        <v>6.8127669921000003</v>
      </c>
      <c r="G30" s="213">
        <v>6.8884283041999996</v>
      </c>
      <c r="H30" s="213">
        <v>6.9342707492000004</v>
      </c>
      <c r="I30" s="213">
        <v>7.0494780884999999</v>
      </c>
      <c r="J30" s="213">
        <v>7.0821145040999998</v>
      </c>
      <c r="K30" s="213">
        <v>7.0184065671000004</v>
      </c>
      <c r="L30" s="213">
        <v>7.0420186406000003</v>
      </c>
      <c r="M30" s="213">
        <v>6.9740846014000004</v>
      </c>
      <c r="N30" s="213">
        <v>6.9314147523000003</v>
      </c>
      <c r="O30" s="213">
        <v>7.1330343986000004</v>
      </c>
      <c r="P30" s="213">
        <v>7.0626941391000004</v>
      </c>
      <c r="Q30" s="213">
        <v>7.1562811689999997</v>
      </c>
      <c r="R30" s="213">
        <v>6.9980036305000004</v>
      </c>
      <c r="S30" s="213">
        <v>7.1054968610999998</v>
      </c>
      <c r="T30" s="213">
        <v>7.1457101978999997</v>
      </c>
      <c r="U30" s="213">
        <v>7.1589745894999997</v>
      </c>
      <c r="V30" s="213">
        <v>7.0752464170999998</v>
      </c>
      <c r="W30" s="213">
        <v>7.0606976809999997</v>
      </c>
      <c r="X30" s="213">
        <v>7.0017160234000002</v>
      </c>
      <c r="Y30" s="213">
        <v>7.0389506416999996</v>
      </c>
      <c r="Z30" s="213">
        <v>6.9573190289999998</v>
      </c>
      <c r="AA30" s="213">
        <v>7.4028139007</v>
      </c>
      <c r="AB30" s="213">
        <v>7.1147421318999999</v>
      </c>
      <c r="AC30" s="213">
        <v>6.9309859598000001</v>
      </c>
      <c r="AD30" s="213">
        <v>7.0159652640000001</v>
      </c>
      <c r="AE30" s="213">
        <v>7.0430742097000003</v>
      </c>
      <c r="AF30" s="213">
        <v>7.0729013452</v>
      </c>
      <c r="AG30" s="213">
        <v>7.1314755212999996</v>
      </c>
      <c r="AH30" s="213">
        <v>7.0639824352999998</v>
      </c>
      <c r="AI30" s="213">
        <v>7.0192329652999996</v>
      </c>
      <c r="AJ30" s="213">
        <v>7.1291569539999999</v>
      </c>
      <c r="AK30" s="213">
        <v>7.0996645816999999</v>
      </c>
      <c r="AL30" s="213">
        <v>7.2436060391000003</v>
      </c>
      <c r="AM30" s="213">
        <v>7.0037518713000004</v>
      </c>
      <c r="AN30" s="213">
        <v>7.0500352792000003</v>
      </c>
      <c r="AO30" s="213">
        <v>7.0506530922000001</v>
      </c>
      <c r="AP30" s="213">
        <v>6.9637113545</v>
      </c>
      <c r="AQ30" s="213">
        <v>6.8502923840000003</v>
      </c>
      <c r="AR30" s="213">
        <v>6.8393371531999998</v>
      </c>
      <c r="AS30" s="213">
        <v>6.9781947375</v>
      </c>
      <c r="AT30" s="213">
        <v>6.9282241761999996</v>
      </c>
      <c r="AU30" s="213">
        <v>6.7727288612000001</v>
      </c>
      <c r="AV30" s="213">
        <v>6.7959160883000003</v>
      </c>
      <c r="AW30" s="213">
        <v>6.8809370000000003</v>
      </c>
      <c r="AX30" s="213">
        <v>7.044257</v>
      </c>
      <c r="AY30" s="213">
        <v>6.8531810000000002</v>
      </c>
      <c r="AZ30" s="351">
        <v>6.9034409999999999</v>
      </c>
      <c r="BA30" s="351">
        <v>6.9148839999999998</v>
      </c>
      <c r="BB30" s="351">
        <v>6.9067670000000003</v>
      </c>
      <c r="BC30" s="351">
        <v>6.7912179999999998</v>
      </c>
      <c r="BD30" s="351">
        <v>6.8567340000000003</v>
      </c>
      <c r="BE30" s="351">
        <v>7.0549879999999998</v>
      </c>
      <c r="BF30" s="351">
        <v>7.04739</v>
      </c>
      <c r="BG30" s="351">
        <v>6.847658</v>
      </c>
      <c r="BH30" s="351">
        <v>6.892703</v>
      </c>
      <c r="BI30" s="351">
        <v>6.8950909999999999</v>
      </c>
      <c r="BJ30" s="351">
        <v>7.0810339999999998</v>
      </c>
      <c r="BK30" s="351">
        <v>6.9932030000000003</v>
      </c>
      <c r="BL30" s="351">
        <v>7.1</v>
      </c>
      <c r="BM30" s="351">
        <v>7.1161269999999996</v>
      </c>
      <c r="BN30" s="351">
        <v>7.0866230000000003</v>
      </c>
      <c r="BO30" s="351">
        <v>6.9715759999999998</v>
      </c>
      <c r="BP30" s="351">
        <v>6.9855159999999996</v>
      </c>
      <c r="BQ30" s="351">
        <v>7.1515659999999999</v>
      </c>
      <c r="BR30" s="351">
        <v>7.1371070000000003</v>
      </c>
      <c r="BS30" s="351">
        <v>6.9615600000000004</v>
      </c>
      <c r="BT30" s="351">
        <v>7.0012840000000001</v>
      </c>
      <c r="BU30" s="351">
        <v>6.9962840000000002</v>
      </c>
      <c r="BV30" s="351">
        <v>7.1774500000000003</v>
      </c>
    </row>
    <row r="31" spans="1:74" ht="11.1" customHeight="1" x14ac:dyDescent="0.2">
      <c r="A31" s="119" t="s">
        <v>660</v>
      </c>
      <c r="B31" s="204" t="s">
        <v>449</v>
      </c>
      <c r="C31" s="213">
        <v>6.6044842514999997</v>
      </c>
      <c r="D31" s="213">
        <v>6.6583585854000003</v>
      </c>
      <c r="E31" s="213">
        <v>6.8606939714999999</v>
      </c>
      <c r="F31" s="213">
        <v>6.5705424102999999</v>
      </c>
      <c r="G31" s="213">
        <v>6.9594603451000001</v>
      </c>
      <c r="H31" s="213">
        <v>7.8202853599999997</v>
      </c>
      <c r="I31" s="213">
        <v>8.0453237482999995</v>
      </c>
      <c r="J31" s="213">
        <v>7.9605418764999998</v>
      </c>
      <c r="K31" s="213">
        <v>7.3779774449</v>
      </c>
      <c r="L31" s="213">
        <v>6.8760797340000002</v>
      </c>
      <c r="M31" s="213">
        <v>6.6968937689999999</v>
      </c>
      <c r="N31" s="213">
        <v>6.7277644740999998</v>
      </c>
      <c r="O31" s="213">
        <v>6.7246987712999999</v>
      </c>
      <c r="P31" s="213">
        <v>6.7894122776000003</v>
      </c>
      <c r="Q31" s="213">
        <v>6.8840373297999999</v>
      </c>
      <c r="R31" s="213">
        <v>6.8914836042000003</v>
      </c>
      <c r="S31" s="213">
        <v>6.9727418524000004</v>
      </c>
      <c r="T31" s="213">
        <v>7.7631670897999996</v>
      </c>
      <c r="U31" s="213">
        <v>8.1508646356999996</v>
      </c>
      <c r="V31" s="213">
        <v>7.9451002839999996</v>
      </c>
      <c r="W31" s="213">
        <v>7.6366086352</v>
      </c>
      <c r="X31" s="213">
        <v>6.8404593278999997</v>
      </c>
      <c r="Y31" s="213">
        <v>6.7718628728999999</v>
      </c>
      <c r="Z31" s="213">
        <v>6.4163575178999999</v>
      </c>
      <c r="AA31" s="213">
        <v>6.8691126897999997</v>
      </c>
      <c r="AB31" s="213">
        <v>7.0548246600000004</v>
      </c>
      <c r="AC31" s="213">
        <v>6.9788178043000002</v>
      </c>
      <c r="AD31" s="213">
        <v>6.7387531988999996</v>
      </c>
      <c r="AE31" s="213">
        <v>7.1894724965999997</v>
      </c>
      <c r="AF31" s="213">
        <v>7.9165721070000004</v>
      </c>
      <c r="AG31" s="213">
        <v>8.1678870024000005</v>
      </c>
      <c r="AH31" s="213">
        <v>7.923271368</v>
      </c>
      <c r="AI31" s="213">
        <v>7.7042590423000004</v>
      </c>
      <c r="AJ31" s="213">
        <v>6.9669079448</v>
      </c>
      <c r="AK31" s="213">
        <v>6.8589076939</v>
      </c>
      <c r="AL31" s="213">
        <v>6.7429203824000004</v>
      </c>
      <c r="AM31" s="213">
        <v>6.857597749</v>
      </c>
      <c r="AN31" s="213">
        <v>7.2344572479</v>
      </c>
      <c r="AO31" s="213">
        <v>7.3207857377999996</v>
      </c>
      <c r="AP31" s="213">
        <v>6.8669980799000001</v>
      </c>
      <c r="AQ31" s="213">
        <v>7.1763563953</v>
      </c>
      <c r="AR31" s="213">
        <v>7.9417941973000001</v>
      </c>
      <c r="AS31" s="213">
        <v>8.1072131744</v>
      </c>
      <c r="AT31" s="213">
        <v>8.1249444175000001</v>
      </c>
      <c r="AU31" s="213">
        <v>7.8290100654000003</v>
      </c>
      <c r="AV31" s="213">
        <v>7.0662843095000003</v>
      </c>
      <c r="AW31" s="213">
        <v>7.0290080000000001</v>
      </c>
      <c r="AX31" s="213">
        <v>6.9267789999999998</v>
      </c>
      <c r="AY31" s="213">
        <v>7.0455019999999999</v>
      </c>
      <c r="AZ31" s="351">
        <v>7.4242720000000002</v>
      </c>
      <c r="BA31" s="351">
        <v>7.5075760000000002</v>
      </c>
      <c r="BB31" s="351">
        <v>7.0605739999999999</v>
      </c>
      <c r="BC31" s="351">
        <v>7.374282</v>
      </c>
      <c r="BD31" s="351">
        <v>8.1807370000000006</v>
      </c>
      <c r="BE31" s="351">
        <v>8.3622650000000007</v>
      </c>
      <c r="BF31" s="351">
        <v>8.4024490000000007</v>
      </c>
      <c r="BG31" s="351">
        <v>8.0893709999999999</v>
      </c>
      <c r="BH31" s="351">
        <v>7.2994669999999999</v>
      </c>
      <c r="BI31" s="351">
        <v>7.2339469999999997</v>
      </c>
      <c r="BJ31" s="351">
        <v>7.1334730000000004</v>
      </c>
      <c r="BK31" s="351">
        <v>7.2773000000000003</v>
      </c>
      <c r="BL31" s="351">
        <v>7.6799499999999998</v>
      </c>
      <c r="BM31" s="351">
        <v>7.7654560000000004</v>
      </c>
      <c r="BN31" s="351">
        <v>7.2978620000000003</v>
      </c>
      <c r="BO31" s="351">
        <v>7.6221500000000004</v>
      </c>
      <c r="BP31" s="351">
        <v>8.4395699999999998</v>
      </c>
      <c r="BQ31" s="351">
        <v>8.6164319999999996</v>
      </c>
      <c r="BR31" s="351">
        <v>8.6549960000000006</v>
      </c>
      <c r="BS31" s="351">
        <v>8.3387209999999996</v>
      </c>
      <c r="BT31" s="351">
        <v>7.521738</v>
      </c>
      <c r="BU31" s="351">
        <v>7.4512029999999996</v>
      </c>
      <c r="BV31" s="351">
        <v>7.3444640000000003</v>
      </c>
    </row>
    <row r="32" spans="1:74" ht="11.1" customHeight="1" x14ac:dyDescent="0.2">
      <c r="A32" s="119" t="s">
        <v>661</v>
      </c>
      <c r="B32" s="204" t="s">
        <v>450</v>
      </c>
      <c r="C32" s="213">
        <v>6.3852516911999997</v>
      </c>
      <c r="D32" s="213">
        <v>6.2149133831999999</v>
      </c>
      <c r="E32" s="213">
        <v>5.9887051896000001</v>
      </c>
      <c r="F32" s="213">
        <v>6.2276023999000003</v>
      </c>
      <c r="G32" s="213">
        <v>6.2326217847000001</v>
      </c>
      <c r="H32" s="213">
        <v>6.6911160598999997</v>
      </c>
      <c r="I32" s="213">
        <v>7.0106394923000002</v>
      </c>
      <c r="J32" s="213">
        <v>6.7252428932999999</v>
      </c>
      <c r="K32" s="213">
        <v>6.7496581439999996</v>
      </c>
      <c r="L32" s="213">
        <v>6.4286508056000002</v>
      </c>
      <c r="M32" s="213">
        <v>6.2605158209000003</v>
      </c>
      <c r="N32" s="213">
        <v>6.4377111517000003</v>
      </c>
      <c r="O32" s="213">
        <v>6.3614569642000003</v>
      </c>
      <c r="P32" s="213">
        <v>6.3832892744</v>
      </c>
      <c r="Q32" s="213">
        <v>6.3875779357000004</v>
      </c>
      <c r="R32" s="213">
        <v>6.3845338442999999</v>
      </c>
      <c r="S32" s="213">
        <v>6.3175940765999998</v>
      </c>
      <c r="T32" s="213">
        <v>6.5980363468999998</v>
      </c>
      <c r="U32" s="213">
        <v>6.9454571645999996</v>
      </c>
      <c r="V32" s="213">
        <v>6.7331692360000002</v>
      </c>
      <c r="W32" s="213">
        <v>6.7730171843000004</v>
      </c>
      <c r="X32" s="213">
        <v>6.4468618693000002</v>
      </c>
      <c r="Y32" s="213">
        <v>6.3273894163</v>
      </c>
      <c r="Z32" s="213">
        <v>6.3091567579000003</v>
      </c>
      <c r="AA32" s="213">
        <v>7.0032712354999997</v>
      </c>
      <c r="AB32" s="213">
        <v>6.4489868678000004</v>
      </c>
      <c r="AC32" s="213">
        <v>6.2630836527999998</v>
      </c>
      <c r="AD32" s="213">
        <v>6.3323732449000003</v>
      </c>
      <c r="AE32" s="213">
        <v>6.2969114928999996</v>
      </c>
      <c r="AF32" s="213">
        <v>6.6809413264000002</v>
      </c>
      <c r="AG32" s="213">
        <v>6.7734572091</v>
      </c>
      <c r="AH32" s="213">
        <v>6.4956283493000004</v>
      </c>
      <c r="AI32" s="213">
        <v>6.6917917861999996</v>
      </c>
      <c r="AJ32" s="213">
        <v>6.2730721141999997</v>
      </c>
      <c r="AK32" s="213">
        <v>6.7029295041000001</v>
      </c>
      <c r="AL32" s="213">
        <v>6.3378410197999999</v>
      </c>
      <c r="AM32" s="213">
        <v>6.1648811617000003</v>
      </c>
      <c r="AN32" s="213">
        <v>6.1924125057000001</v>
      </c>
      <c r="AO32" s="213">
        <v>6.3017407256000002</v>
      </c>
      <c r="AP32" s="213">
        <v>6.0688559284999997</v>
      </c>
      <c r="AQ32" s="213">
        <v>6.2988132906000001</v>
      </c>
      <c r="AR32" s="213">
        <v>6.4905002514000003</v>
      </c>
      <c r="AS32" s="213">
        <v>6.8292848006</v>
      </c>
      <c r="AT32" s="213">
        <v>6.7359776143000003</v>
      </c>
      <c r="AU32" s="213">
        <v>6.5832653958999998</v>
      </c>
      <c r="AV32" s="213">
        <v>6.3007036771999996</v>
      </c>
      <c r="AW32" s="213">
        <v>6.5634670000000002</v>
      </c>
      <c r="AX32" s="213">
        <v>6.1519979999999999</v>
      </c>
      <c r="AY32" s="213">
        <v>5.9858909999999996</v>
      </c>
      <c r="AZ32" s="351">
        <v>5.9782630000000001</v>
      </c>
      <c r="BA32" s="351">
        <v>6.0815809999999999</v>
      </c>
      <c r="BB32" s="351">
        <v>5.9135730000000004</v>
      </c>
      <c r="BC32" s="351">
        <v>6.1348520000000004</v>
      </c>
      <c r="BD32" s="351">
        <v>6.3864890000000001</v>
      </c>
      <c r="BE32" s="351">
        <v>6.7768800000000002</v>
      </c>
      <c r="BF32" s="351">
        <v>6.7122140000000003</v>
      </c>
      <c r="BG32" s="351">
        <v>6.4960779999999998</v>
      </c>
      <c r="BH32" s="351">
        <v>6.2606289999999998</v>
      </c>
      <c r="BI32" s="351">
        <v>6.4727870000000003</v>
      </c>
      <c r="BJ32" s="351">
        <v>6.0898950000000003</v>
      </c>
      <c r="BK32" s="351">
        <v>6.0283389999999999</v>
      </c>
      <c r="BL32" s="351">
        <v>6.0712029999999997</v>
      </c>
      <c r="BM32" s="351">
        <v>6.1791929999999997</v>
      </c>
      <c r="BN32" s="351">
        <v>5.9858700000000002</v>
      </c>
      <c r="BO32" s="351">
        <v>6.2127400000000002</v>
      </c>
      <c r="BP32" s="351">
        <v>6.4162129999999999</v>
      </c>
      <c r="BQ32" s="351">
        <v>6.772729</v>
      </c>
      <c r="BR32" s="351">
        <v>6.7025329999999999</v>
      </c>
      <c r="BS32" s="351">
        <v>6.5151339999999998</v>
      </c>
      <c r="BT32" s="351">
        <v>6.2741040000000003</v>
      </c>
      <c r="BU32" s="351">
        <v>6.4803319999999998</v>
      </c>
      <c r="BV32" s="351">
        <v>6.0916949999999996</v>
      </c>
    </row>
    <row r="33" spans="1:74" ht="11.1" customHeight="1" x14ac:dyDescent="0.2">
      <c r="A33" s="119" t="s">
        <v>662</v>
      </c>
      <c r="B33" s="204" t="s">
        <v>451</v>
      </c>
      <c r="C33" s="213">
        <v>5.5217609884999996</v>
      </c>
      <c r="D33" s="213">
        <v>5.3442734031999999</v>
      </c>
      <c r="E33" s="213">
        <v>5.4304246950000001</v>
      </c>
      <c r="F33" s="213">
        <v>5.5330276490000001</v>
      </c>
      <c r="G33" s="213">
        <v>5.5022050013000001</v>
      </c>
      <c r="H33" s="213">
        <v>6.0362518168000001</v>
      </c>
      <c r="I33" s="213">
        <v>6.1853353148999997</v>
      </c>
      <c r="J33" s="213">
        <v>6.1007624229999999</v>
      </c>
      <c r="K33" s="213">
        <v>6.0941219157999997</v>
      </c>
      <c r="L33" s="213">
        <v>5.9742779896</v>
      </c>
      <c r="M33" s="213">
        <v>5.8261900474999999</v>
      </c>
      <c r="N33" s="213">
        <v>6.1199847395000004</v>
      </c>
      <c r="O33" s="213">
        <v>5.8149235504999996</v>
      </c>
      <c r="P33" s="213">
        <v>5.8865849346000001</v>
      </c>
      <c r="Q33" s="213">
        <v>5.8716025557</v>
      </c>
      <c r="R33" s="213">
        <v>5.8060998424000001</v>
      </c>
      <c r="S33" s="213">
        <v>5.8131304521000002</v>
      </c>
      <c r="T33" s="213">
        <v>6.0713337342000004</v>
      </c>
      <c r="U33" s="213">
        <v>6.2064986331999998</v>
      </c>
      <c r="V33" s="213">
        <v>6.0785904996999998</v>
      </c>
      <c r="W33" s="213">
        <v>6.0875000409000002</v>
      </c>
      <c r="X33" s="213">
        <v>5.8172973648999999</v>
      </c>
      <c r="Y33" s="213">
        <v>5.8759969423999996</v>
      </c>
      <c r="Z33" s="213">
        <v>5.8020745356000001</v>
      </c>
      <c r="AA33" s="213">
        <v>5.8328858108999997</v>
      </c>
      <c r="AB33" s="213">
        <v>5.7013120174000003</v>
      </c>
      <c r="AC33" s="213">
        <v>5.6213161594000001</v>
      </c>
      <c r="AD33" s="213">
        <v>5.6686153171999996</v>
      </c>
      <c r="AE33" s="213">
        <v>5.8917306503000004</v>
      </c>
      <c r="AF33" s="213">
        <v>6.1129282706000003</v>
      </c>
      <c r="AG33" s="213">
        <v>5.9160762759000001</v>
      </c>
      <c r="AH33" s="213">
        <v>5.9008494776999996</v>
      </c>
      <c r="AI33" s="213">
        <v>5.9205478649999996</v>
      </c>
      <c r="AJ33" s="213">
        <v>5.7348967908999997</v>
      </c>
      <c r="AK33" s="213">
        <v>5.9631246133999998</v>
      </c>
      <c r="AL33" s="213">
        <v>5.8729722707000001</v>
      </c>
      <c r="AM33" s="213">
        <v>5.7189703970999997</v>
      </c>
      <c r="AN33" s="213">
        <v>5.6975819427000003</v>
      </c>
      <c r="AO33" s="213">
        <v>5.6653042408000003</v>
      </c>
      <c r="AP33" s="213">
        <v>5.7091158705999998</v>
      </c>
      <c r="AQ33" s="213">
        <v>5.8141647189999999</v>
      </c>
      <c r="AR33" s="213">
        <v>5.8047897965999997</v>
      </c>
      <c r="AS33" s="213">
        <v>6.0066374708000003</v>
      </c>
      <c r="AT33" s="213">
        <v>5.8925363233999999</v>
      </c>
      <c r="AU33" s="213">
        <v>5.9646282591000004</v>
      </c>
      <c r="AV33" s="213">
        <v>5.5682996793999999</v>
      </c>
      <c r="AW33" s="213">
        <v>5.8156400000000001</v>
      </c>
      <c r="AX33" s="213">
        <v>5.7309000000000001</v>
      </c>
      <c r="AY33" s="213">
        <v>5.595307</v>
      </c>
      <c r="AZ33" s="351">
        <v>5.5469799999999996</v>
      </c>
      <c r="BA33" s="351">
        <v>5.513719</v>
      </c>
      <c r="BB33" s="351">
        <v>5.610087</v>
      </c>
      <c r="BC33" s="351">
        <v>5.7104549999999996</v>
      </c>
      <c r="BD33" s="351">
        <v>5.7614780000000003</v>
      </c>
      <c r="BE33" s="351">
        <v>6.0116639999999997</v>
      </c>
      <c r="BF33" s="351">
        <v>5.9344270000000003</v>
      </c>
      <c r="BG33" s="351">
        <v>5.9531850000000004</v>
      </c>
      <c r="BH33" s="351">
        <v>5.5860380000000003</v>
      </c>
      <c r="BI33" s="351">
        <v>5.7917069999999997</v>
      </c>
      <c r="BJ33" s="351">
        <v>5.7242090000000001</v>
      </c>
      <c r="BK33" s="351">
        <v>5.6798659999999996</v>
      </c>
      <c r="BL33" s="351">
        <v>5.6765850000000002</v>
      </c>
      <c r="BM33" s="351">
        <v>5.6454740000000001</v>
      </c>
      <c r="BN33" s="351">
        <v>5.724634</v>
      </c>
      <c r="BO33" s="351">
        <v>5.829313</v>
      </c>
      <c r="BP33" s="351">
        <v>5.8354210000000002</v>
      </c>
      <c r="BQ33" s="351">
        <v>6.0571039999999998</v>
      </c>
      <c r="BR33" s="351">
        <v>5.9730540000000003</v>
      </c>
      <c r="BS33" s="351">
        <v>6.0156530000000004</v>
      </c>
      <c r="BT33" s="351">
        <v>5.6386960000000004</v>
      </c>
      <c r="BU33" s="351">
        <v>5.8387719999999996</v>
      </c>
      <c r="BV33" s="351">
        <v>5.7635719999999999</v>
      </c>
    </row>
    <row r="34" spans="1:74" ht="11.1" customHeight="1" x14ac:dyDescent="0.2">
      <c r="A34" s="119" t="s">
        <v>663</v>
      </c>
      <c r="B34" s="204" t="s">
        <v>452</v>
      </c>
      <c r="C34" s="213">
        <v>5.1820360868000002</v>
      </c>
      <c r="D34" s="213">
        <v>5.1050500896999997</v>
      </c>
      <c r="E34" s="213">
        <v>5.2029957991</v>
      </c>
      <c r="F34" s="213">
        <v>5.0427350534000004</v>
      </c>
      <c r="G34" s="213">
        <v>5.1467947360000004</v>
      </c>
      <c r="H34" s="213">
        <v>5.3191057466</v>
      </c>
      <c r="I34" s="213">
        <v>5.4603491361999996</v>
      </c>
      <c r="J34" s="213">
        <v>5.5167238074</v>
      </c>
      <c r="K34" s="213">
        <v>5.6050211455000003</v>
      </c>
      <c r="L34" s="213">
        <v>5.3882807590999997</v>
      </c>
      <c r="M34" s="213">
        <v>5.3225988960999997</v>
      </c>
      <c r="N34" s="213">
        <v>5.4203498838000002</v>
      </c>
      <c r="O34" s="213">
        <v>5.1593206141000003</v>
      </c>
      <c r="P34" s="213">
        <v>5.3403576656</v>
      </c>
      <c r="Q34" s="213">
        <v>5.3821733183999996</v>
      </c>
      <c r="R34" s="213">
        <v>5.3975078194000004</v>
      </c>
      <c r="S34" s="213">
        <v>5.5262809046000001</v>
      </c>
      <c r="T34" s="213">
        <v>5.6142178283000002</v>
      </c>
      <c r="U34" s="213">
        <v>5.7689608707</v>
      </c>
      <c r="V34" s="213">
        <v>5.5769746991</v>
      </c>
      <c r="W34" s="213">
        <v>5.6007644922999997</v>
      </c>
      <c r="X34" s="213">
        <v>5.4304743879000004</v>
      </c>
      <c r="Y34" s="213">
        <v>5.3118826983999998</v>
      </c>
      <c r="Z34" s="213">
        <v>5.2102966420000003</v>
      </c>
      <c r="AA34" s="213">
        <v>5.4909695909999998</v>
      </c>
      <c r="AB34" s="213">
        <v>5.3446916282999997</v>
      </c>
      <c r="AC34" s="213">
        <v>5.2923807563</v>
      </c>
      <c r="AD34" s="213">
        <v>5.1688300922000003</v>
      </c>
      <c r="AE34" s="213">
        <v>5.3858144873000002</v>
      </c>
      <c r="AF34" s="213">
        <v>5.6265231201999999</v>
      </c>
      <c r="AG34" s="213">
        <v>5.9133779005999996</v>
      </c>
      <c r="AH34" s="213">
        <v>5.6400771793000004</v>
      </c>
      <c r="AI34" s="213">
        <v>5.2444885849</v>
      </c>
      <c r="AJ34" s="213">
        <v>5.2228788699999997</v>
      </c>
      <c r="AK34" s="213">
        <v>5.3284298928</v>
      </c>
      <c r="AL34" s="213">
        <v>5.1067917078000002</v>
      </c>
      <c r="AM34" s="213">
        <v>5.1923230089999999</v>
      </c>
      <c r="AN34" s="213">
        <v>5.1838310032999999</v>
      </c>
      <c r="AO34" s="213">
        <v>5.3884058911999997</v>
      </c>
      <c r="AP34" s="213">
        <v>5.1350239425000002</v>
      </c>
      <c r="AQ34" s="213">
        <v>5.2881923276</v>
      </c>
      <c r="AR34" s="213">
        <v>5.3093937801999997</v>
      </c>
      <c r="AS34" s="213">
        <v>5.4948768040999996</v>
      </c>
      <c r="AT34" s="213">
        <v>6.7605913995</v>
      </c>
      <c r="AU34" s="213">
        <v>5.6936070466000004</v>
      </c>
      <c r="AV34" s="213">
        <v>5.4983022327000004</v>
      </c>
      <c r="AW34" s="213">
        <v>5.5601700000000003</v>
      </c>
      <c r="AX34" s="213">
        <v>5.1663370000000004</v>
      </c>
      <c r="AY34" s="213">
        <v>5.1988640000000004</v>
      </c>
      <c r="AZ34" s="351">
        <v>5.1269939999999998</v>
      </c>
      <c r="BA34" s="351">
        <v>5.2761139999999997</v>
      </c>
      <c r="BB34" s="351">
        <v>5.1007429999999996</v>
      </c>
      <c r="BC34" s="351">
        <v>5.2111349999999996</v>
      </c>
      <c r="BD34" s="351">
        <v>5.3196950000000003</v>
      </c>
      <c r="BE34" s="351">
        <v>5.5724030000000004</v>
      </c>
      <c r="BF34" s="351">
        <v>6.9323050000000004</v>
      </c>
      <c r="BG34" s="351">
        <v>5.7941039999999999</v>
      </c>
      <c r="BH34" s="351">
        <v>5.5955349999999999</v>
      </c>
      <c r="BI34" s="351">
        <v>5.4760059999999999</v>
      </c>
      <c r="BJ34" s="351">
        <v>5.114935</v>
      </c>
      <c r="BK34" s="351">
        <v>5.2828330000000001</v>
      </c>
      <c r="BL34" s="351">
        <v>5.2887190000000004</v>
      </c>
      <c r="BM34" s="351">
        <v>5.4522069999999996</v>
      </c>
      <c r="BN34" s="351">
        <v>5.2456829999999997</v>
      </c>
      <c r="BO34" s="351">
        <v>5.3661399999999997</v>
      </c>
      <c r="BP34" s="351">
        <v>5.3976410000000001</v>
      </c>
      <c r="BQ34" s="351">
        <v>5.5998669999999997</v>
      </c>
      <c r="BR34" s="351">
        <v>6.9525399999999999</v>
      </c>
      <c r="BS34" s="351">
        <v>5.8526220000000002</v>
      </c>
      <c r="BT34" s="351">
        <v>5.6435259999999996</v>
      </c>
      <c r="BU34" s="351">
        <v>5.5130309999999998</v>
      </c>
      <c r="BV34" s="351">
        <v>5.1400920000000001</v>
      </c>
    </row>
    <row r="35" spans="1:74" s="120" customFormat="1" ht="11.1" customHeight="1" x14ac:dyDescent="0.2">
      <c r="A35" s="119" t="s">
        <v>664</v>
      </c>
      <c r="B35" s="204" t="s">
        <v>453</v>
      </c>
      <c r="C35" s="213">
        <v>5.8334736812000001</v>
      </c>
      <c r="D35" s="213">
        <v>5.8972449047</v>
      </c>
      <c r="E35" s="213">
        <v>5.9098078233000004</v>
      </c>
      <c r="F35" s="213">
        <v>5.9691439794000001</v>
      </c>
      <c r="G35" s="213">
        <v>6.1227806584</v>
      </c>
      <c r="H35" s="213">
        <v>6.8115690543999996</v>
      </c>
      <c r="I35" s="213">
        <v>7.1596605395999999</v>
      </c>
      <c r="J35" s="213">
        <v>7.1099751383000003</v>
      </c>
      <c r="K35" s="213">
        <v>6.9219673614000001</v>
      </c>
      <c r="L35" s="213">
        <v>6.5230546006000001</v>
      </c>
      <c r="M35" s="213">
        <v>5.7787142420000004</v>
      </c>
      <c r="N35" s="213">
        <v>6.0385924759999998</v>
      </c>
      <c r="O35" s="213">
        <v>6.0131854254999997</v>
      </c>
      <c r="P35" s="213">
        <v>6.1367556565000001</v>
      </c>
      <c r="Q35" s="213">
        <v>6.2470914781999998</v>
      </c>
      <c r="R35" s="213">
        <v>6.0832461157999997</v>
      </c>
      <c r="S35" s="213">
        <v>6.4843956441000001</v>
      </c>
      <c r="T35" s="213">
        <v>7.1671016299000003</v>
      </c>
      <c r="U35" s="213">
        <v>7.2276296645000002</v>
      </c>
      <c r="V35" s="213">
        <v>7.2475426034000003</v>
      </c>
      <c r="W35" s="213">
        <v>7.0492265628000004</v>
      </c>
      <c r="X35" s="213">
        <v>6.4389484180999998</v>
      </c>
      <c r="Y35" s="213">
        <v>6.1192063806999997</v>
      </c>
      <c r="Z35" s="213">
        <v>5.9797980826000003</v>
      </c>
      <c r="AA35" s="213">
        <v>6.0647772424999999</v>
      </c>
      <c r="AB35" s="213">
        <v>6.2053024172000004</v>
      </c>
      <c r="AC35" s="213">
        <v>6.1569017120999998</v>
      </c>
      <c r="AD35" s="213">
        <v>6.0968588852999996</v>
      </c>
      <c r="AE35" s="213">
        <v>6.4714427195999997</v>
      </c>
      <c r="AF35" s="213">
        <v>6.9058776713999999</v>
      </c>
      <c r="AG35" s="213">
        <v>7.0207272076000002</v>
      </c>
      <c r="AH35" s="213">
        <v>7.1696465118999999</v>
      </c>
      <c r="AI35" s="213">
        <v>6.7124912875999998</v>
      </c>
      <c r="AJ35" s="213">
        <v>6.3577652649000003</v>
      </c>
      <c r="AK35" s="213">
        <v>5.9468645566999996</v>
      </c>
      <c r="AL35" s="213">
        <v>5.9726129005999997</v>
      </c>
      <c r="AM35" s="213">
        <v>5.8555194258999999</v>
      </c>
      <c r="AN35" s="213">
        <v>6.3350756745999997</v>
      </c>
      <c r="AO35" s="213">
        <v>6.2386366419000003</v>
      </c>
      <c r="AP35" s="213">
        <v>5.9575432500999996</v>
      </c>
      <c r="AQ35" s="213">
        <v>6.0961698090000001</v>
      </c>
      <c r="AR35" s="213">
        <v>6.6376074806999998</v>
      </c>
      <c r="AS35" s="213">
        <v>6.7685369209999999</v>
      </c>
      <c r="AT35" s="213">
        <v>6.9368118822999998</v>
      </c>
      <c r="AU35" s="213">
        <v>6.5874620484999999</v>
      </c>
      <c r="AV35" s="213">
        <v>6.0924252742</v>
      </c>
      <c r="AW35" s="213">
        <v>5.7528560000000004</v>
      </c>
      <c r="AX35" s="213">
        <v>5.8005820000000003</v>
      </c>
      <c r="AY35" s="213">
        <v>5.7076840000000004</v>
      </c>
      <c r="AZ35" s="351">
        <v>6.1659100000000002</v>
      </c>
      <c r="BA35" s="351">
        <v>6.0840899999999998</v>
      </c>
      <c r="BB35" s="351">
        <v>5.8630940000000002</v>
      </c>
      <c r="BC35" s="351">
        <v>6.0067110000000001</v>
      </c>
      <c r="BD35" s="351">
        <v>6.597626</v>
      </c>
      <c r="BE35" s="351">
        <v>6.7712289999999999</v>
      </c>
      <c r="BF35" s="351">
        <v>6.9722489999999997</v>
      </c>
      <c r="BG35" s="351">
        <v>6.5821870000000002</v>
      </c>
      <c r="BH35" s="351">
        <v>6.1181390000000002</v>
      </c>
      <c r="BI35" s="351">
        <v>5.7435340000000004</v>
      </c>
      <c r="BJ35" s="351">
        <v>5.8061740000000004</v>
      </c>
      <c r="BK35" s="351">
        <v>5.784116</v>
      </c>
      <c r="BL35" s="351">
        <v>6.2877049999999999</v>
      </c>
      <c r="BM35" s="351">
        <v>6.2076399999999996</v>
      </c>
      <c r="BN35" s="351">
        <v>5.9668669999999997</v>
      </c>
      <c r="BO35" s="351">
        <v>6.1154010000000003</v>
      </c>
      <c r="BP35" s="351">
        <v>6.6783919999999997</v>
      </c>
      <c r="BQ35" s="351">
        <v>6.8276899999999996</v>
      </c>
      <c r="BR35" s="351">
        <v>7.025455</v>
      </c>
      <c r="BS35" s="351">
        <v>6.6526880000000004</v>
      </c>
      <c r="BT35" s="351">
        <v>6.1802489999999999</v>
      </c>
      <c r="BU35" s="351">
        <v>5.7979849999999997</v>
      </c>
      <c r="BV35" s="351">
        <v>5.8577409999999999</v>
      </c>
    </row>
    <row r="36" spans="1:74" s="120" customFormat="1" ht="11.1" customHeight="1" x14ac:dyDescent="0.2">
      <c r="A36" s="119" t="s">
        <v>665</v>
      </c>
      <c r="B36" s="206" t="s">
        <v>454</v>
      </c>
      <c r="C36" s="213">
        <v>7.6987706936000002</v>
      </c>
      <c r="D36" s="213">
        <v>7.7489934837999996</v>
      </c>
      <c r="E36" s="213">
        <v>7.9256788951999999</v>
      </c>
      <c r="F36" s="213">
        <v>8.0555463793000008</v>
      </c>
      <c r="G36" s="213">
        <v>8.5691209557000008</v>
      </c>
      <c r="H36" s="213">
        <v>9.9075253108000005</v>
      </c>
      <c r="I36" s="213">
        <v>10.306360959999999</v>
      </c>
      <c r="J36" s="213">
        <v>10.392962916</v>
      </c>
      <c r="K36" s="213">
        <v>10.279197339</v>
      </c>
      <c r="L36" s="213">
        <v>8.2889192301999994</v>
      </c>
      <c r="M36" s="213">
        <v>8.9337565880999996</v>
      </c>
      <c r="N36" s="213">
        <v>8.1369997788999999</v>
      </c>
      <c r="O36" s="213">
        <v>7.9190484406000001</v>
      </c>
      <c r="P36" s="213">
        <v>8.0288173099000009</v>
      </c>
      <c r="Q36" s="213">
        <v>8.2011075357000003</v>
      </c>
      <c r="R36" s="213">
        <v>7.6751617175</v>
      </c>
      <c r="S36" s="213">
        <v>8.932352453</v>
      </c>
      <c r="T36" s="213">
        <v>10.71691362</v>
      </c>
      <c r="U36" s="213">
        <v>10.373329936999999</v>
      </c>
      <c r="V36" s="213">
        <v>10.603914230000001</v>
      </c>
      <c r="W36" s="213">
        <v>10.526235914000001</v>
      </c>
      <c r="X36" s="213">
        <v>10.509296689999999</v>
      </c>
      <c r="Y36" s="213">
        <v>9.4924522578000001</v>
      </c>
      <c r="Z36" s="213">
        <v>8.3150749027999993</v>
      </c>
      <c r="AA36" s="213">
        <v>8.3089597229999992</v>
      </c>
      <c r="AB36" s="213">
        <v>8.4132359292000007</v>
      </c>
      <c r="AC36" s="213">
        <v>8.6213319207999994</v>
      </c>
      <c r="AD36" s="213">
        <v>8.2733890058000004</v>
      </c>
      <c r="AE36" s="213">
        <v>9.0646167083999991</v>
      </c>
      <c r="AF36" s="213">
        <v>10.476591249</v>
      </c>
      <c r="AG36" s="213">
        <v>10.736970624</v>
      </c>
      <c r="AH36" s="213">
        <v>11.150125584</v>
      </c>
      <c r="AI36" s="213">
        <v>10.805231116</v>
      </c>
      <c r="AJ36" s="213">
        <v>10.468616224</v>
      </c>
      <c r="AK36" s="213">
        <v>9.6623814025999994</v>
      </c>
      <c r="AL36" s="213">
        <v>8.6095913032000002</v>
      </c>
      <c r="AM36" s="213">
        <v>8.3355222061000003</v>
      </c>
      <c r="AN36" s="213">
        <v>8.9261466799000004</v>
      </c>
      <c r="AO36" s="213">
        <v>8.7075562842000007</v>
      </c>
      <c r="AP36" s="213">
        <v>8.2972722356999995</v>
      </c>
      <c r="AQ36" s="213">
        <v>9.4293354157000007</v>
      </c>
      <c r="AR36" s="213">
        <v>10.53600232</v>
      </c>
      <c r="AS36" s="213">
        <v>11.111966710000001</v>
      </c>
      <c r="AT36" s="213">
        <v>11.384211474000001</v>
      </c>
      <c r="AU36" s="213">
        <v>11.279161187</v>
      </c>
      <c r="AV36" s="213">
        <v>11.111433439000001</v>
      </c>
      <c r="AW36" s="213">
        <v>10.21923</v>
      </c>
      <c r="AX36" s="213">
        <v>8.9956700000000005</v>
      </c>
      <c r="AY36" s="213">
        <v>8.6577669999999998</v>
      </c>
      <c r="AZ36" s="351">
        <v>9.2253190000000007</v>
      </c>
      <c r="BA36" s="351">
        <v>8.9576060000000002</v>
      </c>
      <c r="BB36" s="351">
        <v>8.5610700000000008</v>
      </c>
      <c r="BC36" s="351">
        <v>9.6981210000000004</v>
      </c>
      <c r="BD36" s="351">
        <v>10.880179999999999</v>
      </c>
      <c r="BE36" s="351">
        <v>11.509259999999999</v>
      </c>
      <c r="BF36" s="351">
        <v>11.82699</v>
      </c>
      <c r="BG36" s="351">
        <v>11.704650000000001</v>
      </c>
      <c r="BH36" s="351">
        <v>11.51501</v>
      </c>
      <c r="BI36" s="351">
        <v>10.464029999999999</v>
      </c>
      <c r="BJ36" s="351">
        <v>9.2230159999999994</v>
      </c>
      <c r="BK36" s="351">
        <v>8.9408069999999995</v>
      </c>
      <c r="BL36" s="351">
        <v>9.5689539999999997</v>
      </c>
      <c r="BM36" s="351">
        <v>9.2966689999999996</v>
      </c>
      <c r="BN36" s="351">
        <v>8.8744029999999992</v>
      </c>
      <c r="BO36" s="351">
        <v>10.05599</v>
      </c>
      <c r="BP36" s="351">
        <v>11.235010000000001</v>
      </c>
      <c r="BQ36" s="351">
        <v>11.85116</v>
      </c>
      <c r="BR36" s="351">
        <v>12.17057</v>
      </c>
      <c r="BS36" s="351">
        <v>12.06804</v>
      </c>
      <c r="BT36" s="351">
        <v>11.86881</v>
      </c>
      <c r="BU36" s="351">
        <v>10.780889999999999</v>
      </c>
      <c r="BV36" s="351">
        <v>9.4979800000000001</v>
      </c>
    </row>
    <row r="37" spans="1:74" s="120" customFormat="1" ht="11.1" customHeight="1" x14ac:dyDescent="0.2">
      <c r="A37" s="119" t="s">
        <v>666</v>
      </c>
      <c r="B37" s="206" t="s">
        <v>428</v>
      </c>
      <c r="C37" s="213">
        <v>6.44</v>
      </c>
      <c r="D37" s="213">
        <v>6.42</v>
      </c>
      <c r="E37" s="213">
        <v>6.46</v>
      </c>
      <c r="F37" s="213">
        <v>6.44</v>
      </c>
      <c r="G37" s="213">
        <v>6.57</v>
      </c>
      <c r="H37" s="213">
        <v>7.03</v>
      </c>
      <c r="I37" s="213">
        <v>7.23</v>
      </c>
      <c r="J37" s="213">
        <v>7.23</v>
      </c>
      <c r="K37" s="213">
        <v>7.14</v>
      </c>
      <c r="L37" s="213">
        <v>6.73</v>
      </c>
      <c r="M37" s="213">
        <v>6.66</v>
      </c>
      <c r="N37" s="213">
        <v>6.67</v>
      </c>
      <c r="O37" s="213">
        <v>6.59</v>
      </c>
      <c r="P37" s="213">
        <v>6.63</v>
      </c>
      <c r="Q37" s="213">
        <v>6.71</v>
      </c>
      <c r="R37" s="213">
        <v>6.6</v>
      </c>
      <c r="S37" s="213">
        <v>6.78</v>
      </c>
      <c r="T37" s="213">
        <v>7.19</v>
      </c>
      <c r="U37" s="213">
        <v>7.31</v>
      </c>
      <c r="V37" s="213">
        <v>7.22</v>
      </c>
      <c r="W37" s="213">
        <v>7.17</v>
      </c>
      <c r="X37" s="213">
        <v>6.91</v>
      </c>
      <c r="Y37" s="213">
        <v>6.73</v>
      </c>
      <c r="Z37" s="213">
        <v>6.54</v>
      </c>
      <c r="AA37" s="213">
        <v>6.94</v>
      </c>
      <c r="AB37" s="213">
        <v>6.78</v>
      </c>
      <c r="AC37" s="213">
        <v>6.63</v>
      </c>
      <c r="AD37" s="213">
        <v>6.57</v>
      </c>
      <c r="AE37" s="213">
        <v>6.8</v>
      </c>
      <c r="AF37" s="213">
        <v>7.18</v>
      </c>
      <c r="AG37" s="213">
        <v>7.32</v>
      </c>
      <c r="AH37" s="213">
        <v>7.25</v>
      </c>
      <c r="AI37" s="213">
        <v>7.05</v>
      </c>
      <c r="AJ37" s="213">
        <v>6.88</v>
      </c>
      <c r="AK37" s="213">
        <v>6.85</v>
      </c>
      <c r="AL37" s="213">
        <v>6.67</v>
      </c>
      <c r="AM37" s="213">
        <v>6.58</v>
      </c>
      <c r="AN37" s="213">
        <v>6.69</v>
      </c>
      <c r="AO37" s="213">
        <v>6.73</v>
      </c>
      <c r="AP37" s="213">
        <v>6.51</v>
      </c>
      <c r="AQ37" s="213">
        <v>6.71</v>
      </c>
      <c r="AR37" s="213">
        <v>6.92</v>
      </c>
      <c r="AS37" s="213">
        <v>7.18</v>
      </c>
      <c r="AT37" s="213">
        <v>7.44</v>
      </c>
      <c r="AU37" s="213">
        <v>7.09</v>
      </c>
      <c r="AV37" s="213">
        <v>6.85</v>
      </c>
      <c r="AW37" s="213">
        <v>6.8237909999999999</v>
      </c>
      <c r="AX37" s="213">
        <v>6.5916030000000001</v>
      </c>
      <c r="AY37" s="213">
        <v>6.519285</v>
      </c>
      <c r="AZ37" s="351">
        <v>6.5888460000000002</v>
      </c>
      <c r="BA37" s="351">
        <v>6.6162809999999999</v>
      </c>
      <c r="BB37" s="351">
        <v>6.4621709999999997</v>
      </c>
      <c r="BC37" s="351">
        <v>6.6532619999999998</v>
      </c>
      <c r="BD37" s="351">
        <v>6.9382169999999999</v>
      </c>
      <c r="BE37" s="351">
        <v>7.2527220000000003</v>
      </c>
      <c r="BF37" s="351">
        <v>7.5703849999999999</v>
      </c>
      <c r="BG37" s="351">
        <v>7.1634270000000004</v>
      </c>
      <c r="BH37" s="351">
        <v>6.9361129999999998</v>
      </c>
      <c r="BI37" s="351">
        <v>6.7952219999999999</v>
      </c>
      <c r="BJ37" s="351">
        <v>6.6183930000000002</v>
      </c>
      <c r="BK37" s="351">
        <v>6.6186850000000002</v>
      </c>
      <c r="BL37" s="351">
        <v>6.7637989999999997</v>
      </c>
      <c r="BM37" s="351">
        <v>6.797879</v>
      </c>
      <c r="BN37" s="351">
        <v>6.6185830000000001</v>
      </c>
      <c r="BO37" s="351">
        <v>6.8220419999999997</v>
      </c>
      <c r="BP37" s="351">
        <v>7.0619040000000002</v>
      </c>
      <c r="BQ37" s="351">
        <v>7.3452999999999999</v>
      </c>
      <c r="BR37" s="351">
        <v>7.6628730000000003</v>
      </c>
      <c r="BS37" s="351">
        <v>7.2769149999999998</v>
      </c>
      <c r="BT37" s="351">
        <v>7.0370600000000003</v>
      </c>
      <c r="BU37" s="351">
        <v>6.8812519999999999</v>
      </c>
      <c r="BV37" s="351">
        <v>6.6933590000000001</v>
      </c>
    </row>
    <row r="38" spans="1:74" ht="11.1" customHeight="1" x14ac:dyDescent="0.2">
      <c r="A38" s="119"/>
      <c r="B38" s="122" t="s">
        <v>253</v>
      </c>
      <c r="C38" s="483"/>
      <c r="D38" s="483"/>
      <c r="E38" s="483"/>
      <c r="F38" s="483"/>
      <c r="G38" s="483"/>
      <c r="H38" s="483"/>
      <c r="I38" s="483"/>
      <c r="J38" s="483"/>
      <c r="K38" s="483"/>
      <c r="L38" s="483"/>
      <c r="M38" s="483"/>
      <c r="N38" s="483"/>
      <c r="O38" s="483"/>
      <c r="P38" s="483"/>
      <c r="Q38" s="483"/>
      <c r="R38" s="483"/>
      <c r="S38" s="483"/>
      <c r="T38" s="483"/>
      <c r="U38" s="483"/>
      <c r="V38" s="483"/>
      <c r="W38" s="483"/>
      <c r="X38" s="483"/>
      <c r="Y38" s="483"/>
      <c r="Z38" s="483"/>
      <c r="AA38" s="483"/>
      <c r="AB38" s="483"/>
      <c r="AC38" s="483"/>
      <c r="AD38" s="483"/>
      <c r="AE38" s="483"/>
      <c r="AF38" s="483"/>
      <c r="AG38" s="483"/>
      <c r="AH38" s="483"/>
      <c r="AI38" s="483"/>
      <c r="AJ38" s="483"/>
      <c r="AK38" s="483"/>
      <c r="AL38" s="483"/>
      <c r="AM38" s="483"/>
      <c r="AN38" s="483"/>
      <c r="AO38" s="483"/>
      <c r="AP38" s="483"/>
      <c r="AQ38" s="483"/>
      <c r="AR38" s="483"/>
      <c r="AS38" s="483"/>
      <c r="AT38" s="483"/>
      <c r="AU38" s="483"/>
      <c r="AV38" s="483"/>
      <c r="AW38" s="483"/>
      <c r="AX38" s="483"/>
      <c r="AY38" s="483"/>
      <c r="AZ38" s="484"/>
      <c r="BA38" s="484"/>
      <c r="BB38" s="484"/>
      <c r="BC38" s="484"/>
      <c r="BD38" s="484"/>
      <c r="BE38" s="484"/>
      <c r="BF38" s="484"/>
      <c r="BG38" s="484"/>
      <c r="BH38" s="484"/>
      <c r="BI38" s="484"/>
      <c r="BJ38" s="484"/>
      <c r="BK38" s="484"/>
      <c r="BL38" s="484"/>
      <c r="BM38" s="484"/>
      <c r="BN38" s="484"/>
      <c r="BO38" s="484"/>
      <c r="BP38" s="484"/>
      <c r="BQ38" s="484"/>
      <c r="BR38" s="484"/>
      <c r="BS38" s="484"/>
      <c r="BT38" s="484"/>
      <c r="BU38" s="484"/>
      <c r="BV38" s="484"/>
    </row>
    <row r="39" spans="1:74" ht="11.1" customHeight="1" x14ac:dyDescent="0.2">
      <c r="A39" s="263" t="s">
        <v>196</v>
      </c>
      <c r="B39" s="204" t="s">
        <v>447</v>
      </c>
      <c r="C39" s="259">
        <v>16.225829396999998</v>
      </c>
      <c r="D39" s="259">
        <v>16.606979820999999</v>
      </c>
      <c r="E39" s="259">
        <v>16.357681349</v>
      </c>
      <c r="F39" s="259">
        <v>16.256933607000001</v>
      </c>
      <c r="G39" s="259">
        <v>15.883431049</v>
      </c>
      <c r="H39" s="259">
        <v>15.978756298</v>
      </c>
      <c r="I39" s="259">
        <v>15.990349514</v>
      </c>
      <c r="J39" s="259">
        <v>16.028572158999999</v>
      </c>
      <c r="K39" s="259">
        <v>16.422082495000002</v>
      </c>
      <c r="L39" s="259">
        <v>16.033653480000002</v>
      </c>
      <c r="M39" s="259">
        <v>15.871025081000001</v>
      </c>
      <c r="N39" s="259">
        <v>15.845880518</v>
      </c>
      <c r="O39" s="259">
        <v>16.411166227999999</v>
      </c>
      <c r="P39" s="259">
        <v>16.69715892</v>
      </c>
      <c r="Q39" s="259">
        <v>16.189465037000002</v>
      </c>
      <c r="R39" s="259">
        <v>16.474666986999999</v>
      </c>
      <c r="S39" s="259">
        <v>16.068820038999998</v>
      </c>
      <c r="T39" s="259">
        <v>16.480907834</v>
      </c>
      <c r="U39" s="259">
        <v>16.750683528</v>
      </c>
      <c r="V39" s="259">
        <v>16.680256921000002</v>
      </c>
      <c r="W39" s="259">
        <v>16.959381315000002</v>
      </c>
      <c r="X39" s="259">
        <v>16.666948237</v>
      </c>
      <c r="Y39" s="259">
        <v>16.704016787</v>
      </c>
      <c r="Z39" s="259">
        <v>16.744647749999999</v>
      </c>
      <c r="AA39" s="259">
        <v>17.994405539999999</v>
      </c>
      <c r="AB39" s="259">
        <v>18.240342637000001</v>
      </c>
      <c r="AC39" s="259">
        <v>17.954824948999999</v>
      </c>
      <c r="AD39" s="259">
        <v>17.48367202</v>
      </c>
      <c r="AE39" s="259">
        <v>17.133544036</v>
      </c>
      <c r="AF39" s="259">
        <v>17.143976006999999</v>
      </c>
      <c r="AG39" s="259">
        <v>17.342507905000002</v>
      </c>
      <c r="AH39" s="259">
        <v>17.396568941000002</v>
      </c>
      <c r="AI39" s="259">
        <v>18.080426335999999</v>
      </c>
      <c r="AJ39" s="259">
        <v>17.452875498000001</v>
      </c>
      <c r="AK39" s="259">
        <v>17.468796019999999</v>
      </c>
      <c r="AL39" s="259">
        <v>17.880544747999998</v>
      </c>
      <c r="AM39" s="259">
        <v>18.176137600000001</v>
      </c>
      <c r="AN39" s="259">
        <v>18.682145931000001</v>
      </c>
      <c r="AO39" s="259">
        <v>18.250896591</v>
      </c>
      <c r="AP39" s="259">
        <v>17.91263262</v>
      </c>
      <c r="AQ39" s="259">
        <v>17.530116649</v>
      </c>
      <c r="AR39" s="259">
        <v>17.734374800000001</v>
      </c>
      <c r="AS39" s="259">
        <v>17.317084491999999</v>
      </c>
      <c r="AT39" s="259">
        <v>17.571335254000001</v>
      </c>
      <c r="AU39" s="259">
        <v>17.56143325</v>
      </c>
      <c r="AV39" s="259">
        <v>17.119220853000002</v>
      </c>
      <c r="AW39" s="259">
        <v>17.22635</v>
      </c>
      <c r="AX39" s="259">
        <v>17.666399999999999</v>
      </c>
      <c r="AY39" s="259">
        <v>17.91771</v>
      </c>
      <c r="AZ39" s="378">
        <v>18.42689</v>
      </c>
      <c r="BA39" s="378">
        <v>18.023669999999999</v>
      </c>
      <c r="BB39" s="378">
        <v>17.667000000000002</v>
      </c>
      <c r="BC39" s="378">
        <v>17.270009999999999</v>
      </c>
      <c r="BD39" s="378">
        <v>17.44397</v>
      </c>
      <c r="BE39" s="378">
        <v>17.078250000000001</v>
      </c>
      <c r="BF39" s="378">
        <v>17.286149999999999</v>
      </c>
      <c r="BG39" s="378">
        <v>17.29758</v>
      </c>
      <c r="BH39" s="378">
        <v>16.915759999999999</v>
      </c>
      <c r="BI39" s="378">
        <v>16.974920000000001</v>
      </c>
      <c r="BJ39" s="378">
        <v>17.440580000000001</v>
      </c>
      <c r="BK39" s="378">
        <v>17.83015</v>
      </c>
      <c r="BL39" s="378">
        <v>18.429349999999999</v>
      </c>
      <c r="BM39" s="378">
        <v>18.110900000000001</v>
      </c>
      <c r="BN39" s="378">
        <v>17.83766</v>
      </c>
      <c r="BO39" s="378">
        <v>17.534600000000001</v>
      </c>
      <c r="BP39" s="378">
        <v>17.790769999999998</v>
      </c>
      <c r="BQ39" s="378">
        <v>17.506399999999999</v>
      </c>
      <c r="BR39" s="378">
        <v>17.814689999999999</v>
      </c>
      <c r="BS39" s="378">
        <v>17.906300000000002</v>
      </c>
      <c r="BT39" s="378">
        <v>17.560210000000001</v>
      </c>
      <c r="BU39" s="378">
        <v>17.677420000000001</v>
      </c>
      <c r="BV39" s="378">
        <v>18.21041</v>
      </c>
    </row>
    <row r="40" spans="1:74" ht="11.1" customHeight="1" x14ac:dyDescent="0.2">
      <c r="A40" s="263" t="s">
        <v>197</v>
      </c>
      <c r="B40" s="187" t="s">
        <v>480</v>
      </c>
      <c r="C40" s="259">
        <v>12.158868701999999</v>
      </c>
      <c r="D40" s="259">
        <v>12.229037018</v>
      </c>
      <c r="E40" s="259">
        <v>12.133290450000001</v>
      </c>
      <c r="F40" s="259">
        <v>12.145797399999999</v>
      </c>
      <c r="G40" s="259">
        <v>12.129694615</v>
      </c>
      <c r="H40" s="259">
        <v>12.842353541</v>
      </c>
      <c r="I40" s="259">
        <v>13.177121395</v>
      </c>
      <c r="J40" s="259">
        <v>13.312404211</v>
      </c>
      <c r="K40" s="259">
        <v>13.214819138999999</v>
      </c>
      <c r="L40" s="259">
        <v>12.475485256000001</v>
      </c>
      <c r="M40" s="259">
        <v>12.226639183</v>
      </c>
      <c r="N40" s="259">
        <v>12.156250775</v>
      </c>
      <c r="O40" s="259">
        <v>12.387283756</v>
      </c>
      <c r="P40" s="259">
        <v>12.235478246</v>
      </c>
      <c r="Q40" s="259">
        <v>12.292025966000001</v>
      </c>
      <c r="R40" s="259">
        <v>12.142377669</v>
      </c>
      <c r="S40" s="259">
        <v>12.582338209</v>
      </c>
      <c r="T40" s="259">
        <v>13.160471338000001</v>
      </c>
      <c r="U40" s="259">
        <v>13.354413308</v>
      </c>
      <c r="V40" s="259">
        <v>13.223182012000001</v>
      </c>
      <c r="W40" s="259">
        <v>13.047336834999999</v>
      </c>
      <c r="X40" s="259">
        <v>12.503062654000001</v>
      </c>
      <c r="Y40" s="259">
        <v>12.120859167000001</v>
      </c>
      <c r="Z40" s="259">
        <v>12.139663585999999</v>
      </c>
      <c r="AA40" s="259">
        <v>12.73935311</v>
      </c>
      <c r="AB40" s="259">
        <v>12.573449292999999</v>
      </c>
      <c r="AC40" s="259">
        <v>12.027712657</v>
      </c>
      <c r="AD40" s="259">
        <v>12.002254800999999</v>
      </c>
      <c r="AE40" s="259">
        <v>12.284096226000001</v>
      </c>
      <c r="AF40" s="259">
        <v>12.954842130999999</v>
      </c>
      <c r="AG40" s="259">
        <v>13.342745989999999</v>
      </c>
      <c r="AH40" s="259">
        <v>13.151420513</v>
      </c>
      <c r="AI40" s="259">
        <v>13.138450110000001</v>
      </c>
      <c r="AJ40" s="259">
        <v>12.619464859000001</v>
      </c>
      <c r="AK40" s="259">
        <v>12.20503499</v>
      </c>
      <c r="AL40" s="259">
        <v>12.033286652999999</v>
      </c>
      <c r="AM40" s="259">
        <v>11.881345058999999</v>
      </c>
      <c r="AN40" s="259">
        <v>12.242174622</v>
      </c>
      <c r="AO40" s="259">
        <v>11.935087429999999</v>
      </c>
      <c r="AP40" s="259">
        <v>12.003201073</v>
      </c>
      <c r="AQ40" s="259">
        <v>12.124982843</v>
      </c>
      <c r="AR40" s="259">
        <v>12.63514926</v>
      </c>
      <c r="AS40" s="259">
        <v>13.123021791999999</v>
      </c>
      <c r="AT40" s="259">
        <v>12.992648682</v>
      </c>
      <c r="AU40" s="259">
        <v>12.820329746000001</v>
      </c>
      <c r="AV40" s="259">
        <v>12.212207305</v>
      </c>
      <c r="AW40" s="259">
        <v>11.90335</v>
      </c>
      <c r="AX40" s="259">
        <v>11.744859999999999</v>
      </c>
      <c r="AY40" s="259">
        <v>11.566140000000001</v>
      </c>
      <c r="AZ40" s="378">
        <v>11.81385</v>
      </c>
      <c r="BA40" s="378">
        <v>11.527810000000001</v>
      </c>
      <c r="BB40" s="378">
        <v>11.636609999999999</v>
      </c>
      <c r="BC40" s="378">
        <v>11.743930000000001</v>
      </c>
      <c r="BD40" s="378">
        <v>12.2981</v>
      </c>
      <c r="BE40" s="378">
        <v>12.73898</v>
      </c>
      <c r="BF40" s="378">
        <v>12.71852</v>
      </c>
      <c r="BG40" s="378">
        <v>12.55965</v>
      </c>
      <c r="BH40" s="378">
        <v>12.077909999999999</v>
      </c>
      <c r="BI40" s="378">
        <v>11.711600000000001</v>
      </c>
      <c r="BJ40" s="378">
        <v>11.71233</v>
      </c>
      <c r="BK40" s="378">
        <v>11.678129999999999</v>
      </c>
      <c r="BL40" s="378">
        <v>11.98556</v>
      </c>
      <c r="BM40" s="378">
        <v>11.690200000000001</v>
      </c>
      <c r="BN40" s="378">
        <v>11.80864</v>
      </c>
      <c r="BO40" s="378">
        <v>11.947520000000001</v>
      </c>
      <c r="BP40" s="378">
        <v>12.49933</v>
      </c>
      <c r="BQ40" s="378">
        <v>12.95036</v>
      </c>
      <c r="BR40" s="378">
        <v>12.941179999999999</v>
      </c>
      <c r="BS40" s="378">
        <v>12.8048</v>
      </c>
      <c r="BT40" s="378">
        <v>12.279920000000001</v>
      </c>
      <c r="BU40" s="378">
        <v>11.88669</v>
      </c>
      <c r="BV40" s="378">
        <v>11.826230000000001</v>
      </c>
    </row>
    <row r="41" spans="1:74" ht="11.1" customHeight="1" x14ac:dyDescent="0.2">
      <c r="A41" s="263" t="s">
        <v>198</v>
      </c>
      <c r="B41" s="204" t="s">
        <v>448</v>
      </c>
      <c r="C41" s="259">
        <v>9.7235569550999994</v>
      </c>
      <c r="D41" s="259">
        <v>9.7205937432000002</v>
      </c>
      <c r="E41" s="259">
        <v>9.6974702943000004</v>
      </c>
      <c r="F41" s="259">
        <v>9.7376903995999999</v>
      </c>
      <c r="G41" s="259">
        <v>9.8915104375999992</v>
      </c>
      <c r="H41" s="259">
        <v>10.018803639</v>
      </c>
      <c r="I41" s="259">
        <v>10.18477128</v>
      </c>
      <c r="J41" s="259">
        <v>10.225991233</v>
      </c>
      <c r="K41" s="259">
        <v>10.033247995</v>
      </c>
      <c r="L41" s="259">
        <v>9.9410443412999996</v>
      </c>
      <c r="M41" s="259">
        <v>9.9594638610999997</v>
      </c>
      <c r="N41" s="259">
        <v>9.9891884435999998</v>
      </c>
      <c r="O41" s="259">
        <v>9.9396742223000007</v>
      </c>
      <c r="P41" s="259">
        <v>10.006458747</v>
      </c>
      <c r="Q41" s="259">
        <v>10.232113160999999</v>
      </c>
      <c r="R41" s="259">
        <v>10.000012444999999</v>
      </c>
      <c r="S41" s="259">
        <v>10.172265475</v>
      </c>
      <c r="T41" s="259">
        <v>10.303650233999999</v>
      </c>
      <c r="U41" s="259">
        <v>10.287180595000001</v>
      </c>
      <c r="V41" s="259">
        <v>10.217151665999999</v>
      </c>
      <c r="W41" s="259">
        <v>10.120672152999999</v>
      </c>
      <c r="X41" s="259">
        <v>9.9396324896999992</v>
      </c>
      <c r="Y41" s="259">
        <v>10.123270312000001</v>
      </c>
      <c r="Z41" s="259">
        <v>10.055494935</v>
      </c>
      <c r="AA41" s="259">
        <v>10.300873786</v>
      </c>
      <c r="AB41" s="259">
        <v>10.142376710000001</v>
      </c>
      <c r="AC41" s="259">
        <v>10.043475113</v>
      </c>
      <c r="AD41" s="259">
        <v>10.099620255</v>
      </c>
      <c r="AE41" s="259">
        <v>10.12214612</v>
      </c>
      <c r="AF41" s="259">
        <v>10.201655058</v>
      </c>
      <c r="AG41" s="259">
        <v>10.391580891</v>
      </c>
      <c r="AH41" s="259">
        <v>10.26430867</v>
      </c>
      <c r="AI41" s="259">
        <v>10.011997812000001</v>
      </c>
      <c r="AJ41" s="259">
        <v>10.103556459</v>
      </c>
      <c r="AK41" s="259">
        <v>10.171044921</v>
      </c>
      <c r="AL41" s="259">
        <v>10.076855408</v>
      </c>
      <c r="AM41" s="259">
        <v>10.092180041000001</v>
      </c>
      <c r="AN41" s="259">
        <v>10.17226546</v>
      </c>
      <c r="AO41" s="259">
        <v>10.152971153999999</v>
      </c>
      <c r="AP41" s="259">
        <v>10.12022559</v>
      </c>
      <c r="AQ41" s="259">
        <v>10.092593582999999</v>
      </c>
      <c r="AR41" s="259">
        <v>10.204603712000001</v>
      </c>
      <c r="AS41" s="259">
        <v>10.380499872</v>
      </c>
      <c r="AT41" s="259">
        <v>10.253578078</v>
      </c>
      <c r="AU41" s="259">
        <v>9.9872320653000006</v>
      </c>
      <c r="AV41" s="259">
        <v>9.9952901995999994</v>
      </c>
      <c r="AW41" s="259">
        <v>10.145630000000001</v>
      </c>
      <c r="AX41" s="259">
        <v>10.08595</v>
      </c>
      <c r="AY41" s="259">
        <v>10.06007</v>
      </c>
      <c r="AZ41" s="378">
        <v>10.134399999999999</v>
      </c>
      <c r="BA41" s="378">
        <v>10.13564</v>
      </c>
      <c r="BB41" s="378">
        <v>10.14719</v>
      </c>
      <c r="BC41" s="378">
        <v>10.14264</v>
      </c>
      <c r="BD41" s="378">
        <v>10.331149999999999</v>
      </c>
      <c r="BE41" s="378">
        <v>10.48706</v>
      </c>
      <c r="BF41" s="378">
        <v>10.44496</v>
      </c>
      <c r="BG41" s="378">
        <v>10.12762</v>
      </c>
      <c r="BH41" s="378">
        <v>10.20829</v>
      </c>
      <c r="BI41" s="378">
        <v>10.345370000000001</v>
      </c>
      <c r="BJ41" s="378">
        <v>10.298500000000001</v>
      </c>
      <c r="BK41" s="378">
        <v>10.38862</v>
      </c>
      <c r="BL41" s="378">
        <v>10.456289999999999</v>
      </c>
      <c r="BM41" s="378">
        <v>10.43906</v>
      </c>
      <c r="BN41" s="378">
        <v>10.4352</v>
      </c>
      <c r="BO41" s="378">
        <v>10.430999999999999</v>
      </c>
      <c r="BP41" s="378">
        <v>10.59803</v>
      </c>
      <c r="BQ41" s="378">
        <v>10.74183</v>
      </c>
      <c r="BR41" s="378">
        <v>10.691610000000001</v>
      </c>
      <c r="BS41" s="378">
        <v>10.375870000000001</v>
      </c>
      <c r="BT41" s="378">
        <v>10.455410000000001</v>
      </c>
      <c r="BU41" s="378">
        <v>10.598739999999999</v>
      </c>
      <c r="BV41" s="378">
        <v>10.526590000000001</v>
      </c>
    </row>
    <row r="42" spans="1:74" ht="11.1" customHeight="1" x14ac:dyDescent="0.2">
      <c r="A42" s="263" t="s">
        <v>199</v>
      </c>
      <c r="B42" s="204" t="s">
        <v>449</v>
      </c>
      <c r="C42" s="259">
        <v>8.8275866761999993</v>
      </c>
      <c r="D42" s="259">
        <v>8.8940170901000002</v>
      </c>
      <c r="E42" s="259">
        <v>9.0695600211999992</v>
      </c>
      <c r="F42" s="259">
        <v>9.0426343508000002</v>
      </c>
      <c r="G42" s="259">
        <v>9.5982114545999995</v>
      </c>
      <c r="H42" s="259">
        <v>10.484066761999999</v>
      </c>
      <c r="I42" s="259">
        <v>10.640113510000001</v>
      </c>
      <c r="J42" s="259">
        <v>10.61912893</v>
      </c>
      <c r="K42" s="259">
        <v>9.9834773742999996</v>
      </c>
      <c r="L42" s="259">
        <v>9.2507127089000001</v>
      </c>
      <c r="M42" s="259">
        <v>9.1853315966999993</v>
      </c>
      <c r="N42" s="259">
        <v>8.9830778428000002</v>
      </c>
      <c r="O42" s="259">
        <v>8.946964736</v>
      </c>
      <c r="P42" s="259">
        <v>9.2194029022000006</v>
      </c>
      <c r="Q42" s="259">
        <v>9.1827662665999998</v>
      </c>
      <c r="R42" s="259">
        <v>9.3514321869000003</v>
      </c>
      <c r="S42" s="259">
        <v>9.8130804084999994</v>
      </c>
      <c r="T42" s="259">
        <v>10.720952318</v>
      </c>
      <c r="U42" s="259">
        <v>11.006127286</v>
      </c>
      <c r="V42" s="259">
        <v>10.786761083</v>
      </c>
      <c r="W42" s="259">
        <v>10.160803567</v>
      </c>
      <c r="X42" s="259">
        <v>9.3793230756000003</v>
      </c>
      <c r="Y42" s="259">
        <v>9.1843876787000003</v>
      </c>
      <c r="Z42" s="259">
        <v>9.0237716543000008</v>
      </c>
      <c r="AA42" s="259">
        <v>9.0618831158000006</v>
      </c>
      <c r="AB42" s="259">
        <v>9.2686519364999995</v>
      </c>
      <c r="AC42" s="259">
        <v>9.3470937451000005</v>
      </c>
      <c r="AD42" s="259">
        <v>9.2187938119999995</v>
      </c>
      <c r="AE42" s="259">
        <v>9.9977421229000001</v>
      </c>
      <c r="AF42" s="259">
        <v>10.834735272</v>
      </c>
      <c r="AG42" s="259">
        <v>11.007895467000001</v>
      </c>
      <c r="AH42" s="259">
        <v>10.749074947</v>
      </c>
      <c r="AI42" s="259">
        <v>10.117380061</v>
      </c>
      <c r="AJ42" s="259">
        <v>9.4530757249999997</v>
      </c>
      <c r="AK42" s="259">
        <v>9.2079893978000005</v>
      </c>
      <c r="AL42" s="259">
        <v>9.0327149267000006</v>
      </c>
      <c r="AM42" s="259">
        <v>8.9413490717999995</v>
      </c>
      <c r="AN42" s="259">
        <v>9.1984348532000002</v>
      </c>
      <c r="AO42" s="259">
        <v>9.3141218024000008</v>
      </c>
      <c r="AP42" s="259">
        <v>9.3392889457999999</v>
      </c>
      <c r="AQ42" s="259">
        <v>9.9469630149999997</v>
      </c>
      <c r="AR42" s="259">
        <v>10.730228073999999</v>
      </c>
      <c r="AS42" s="259">
        <v>10.827251342</v>
      </c>
      <c r="AT42" s="259">
        <v>10.781419284</v>
      </c>
      <c r="AU42" s="259">
        <v>10.237988211999999</v>
      </c>
      <c r="AV42" s="259">
        <v>9.3895218184000004</v>
      </c>
      <c r="AW42" s="259">
        <v>9.2533940000000001</v>
      </c>
      <c r="AX42" s="259">
        <v>9.1306410000000007</v>
      </c>
      <c r="AY42" s="259">
        <v>9.0925569999999993</v>
      </c>
      <c r="AZ42" s="378">
        <v>9.3622929999999993</v>
      </c>
      <c r="BA42" s="378">
        <v>9.4948049999999995</v>
      </c>
      <c r="BB42" s="378">
        <v>9.5422740000000008</v>
      </c>
      <c r="BC42" s="378">
        <v>10.18712</v>
      </c>
      <c r="BD42" s="378">
        <v>11.017810000000001</v>
      </c>
      <c r="BE42" s="378">
        <v>11.169790000000001</v>
      </c>
      <c r="BF42" s="378">
        <v>11.130050000000001</v>
      </c>
      <c r="BG42" s="378">
        <v>10.63095</v>
      </c>
      <c r="BH42" s="378">
        <v>9.7528559999999995</v>
      </c>
      <c r="BI42" s="378">
        <v>9.5999660000000002</v>
      </c>
      <c r="BJ42" s="378">
        <v>9.4740909999999996</v>
      </c>
      <c r="BK42" s="378">
        <v>9.4532500000000006</v>
      </c>
      <c r="BL42" s="378">
        <v>9.7510980000000007</v>
      </c>
      <c r="BM42" s="378">
        <v>9.8790800000000001</v>
      </c>
      <c r="BN42" s="378">
        <v>9.9036019999999994</v>
      </c>
      <c r="BO42" s="378">
        <v>10.56179</v>
      </c>
      <c r="BP42" s="378">
        <v>11.394579999999999</v>
      </c>
      <c r="BQ42" s="378">
        <v>11.532970000000001</v>
      </c>
      <c r="BR42" s="378">
        <v>11.4838</v>
      </c>
      <c r="BS42" s="378">
        <v>10.972860000000001</v>
      </c>
      <c r="BT42" s="378">
        <v>10.05978</v>
      </c>
      <c r="BU42" s="378">
        <v>9.8987259999999999</v>
      </c>
      <c r="BV42" s="378">
        <v>9.7403150000000007</v>
      </c>
    </row>
    <row r="43" spans="1:74" ht="11.1" customHeight="1" x14ac:dyDescent="0.2">
      <c r="A43" s="263" t="s">
        <v>200</v>
      </c>
      <c r="B43" s="204" t="s">
        <v>450</v>
      </c>
      <c r="C43" s="259">
        <v>9.7164810962000008</v>
      </c>
      <c r="D43" s="259">
        <v>9.7412390301999991</v>
      </c>
      <c r="E43" s="259">
        <v>9.6268939448000008</v>
      </c>
      <c r="F43" s="259">
        <v>9.5348894611000006</v>
      </c>
      <c r="G43" s="259">
        <v>9.5702859277000005</v>
      </c>
      <c r="H43" s="259">
        <v>10.013318178</v>
      </c>
      <c r="I43" s="259">
        <v>10.097223001</v>
      </c>
      <c r="J43" s="259">
        <v>10.080974786000001</v>
      </c>
      <c r="K43" s="259">
        <v>9.9793311433999996</v>
      </c>
      <c r="L43" s="259">
        <v>9.6797463491000002</v>
      </c>
      <c r="M43" s="259">
        <v>9.5959473710999994</v>
      </c>
      <c r="N43" s="259">
        <v>9.5762073307000009</v>
      </c>
      <c r="O43" s="259">
        <v>9.7612588959999993</v>
      </c>
      <c r="P43" s="259">
        <v>9.8879011087999995</v>
      </c>
      <c r="Q43" s="259">
        <v>9.8251884280000006</v>
      </c>
      <c r="R43" s="259">
        <v>9.7850185466999999</v>
      </c>
      <c r="S43" s="259">
        <v>9.7956693818999998</v>
      </c>
      <c r="T43" s="259">
        <v>10.105596155000001</v>
      </c>
      <c r="U43" s="259">
        <v>10.262871225</v>
      </c>
      <c r="V43" s="259">
        <v>10.215284752000001</v>
      </c>
      <c r="W43" s="259">
        <v>10.243364914000001</v>
      </c>
      <c r="X43" s="259">
        <v>9.9905149632000008</v>
      </c>
      <c r="Y43" s="259">
        <v>9.7436208267000008</v>
      </c>
      <c r="Z43" s="259">
        <v>9.7186668550000004</v>
      </c>
      <c r="AA43" s="259">
        <v>10.056947074</v>
      </c>
      <c r="AB43" s="259">
        <v>10.064371918999999</v>
      </c>
      <c r="AC43" s="259">
        <v>9.7491865665000006</v>
      </c>
      <c r="AD43" s="259">
        <v>9.7722158949000004</v>
      </c>
      <c r="AE43" s="259">
        <v>9.7001238129999994</v>
      </c>
      <c r="AF43" s="259">
        <v>10.050516804000001</v>
      </c>
      <c r="AG43" s="259">
        <v>10.117265626</v>
      </c>
      <c r="AH43" s="259">
        <v>9.8710967878999991</v>
      </c>
      <c r="AI43" s="259">
        <v>9.9709823492999998</v>
      </c>
      <c r="AJ43" s="259">
        <v>9.8278837089</v>
      </c>
      <c r="AK43" s="259">
        <v>9.8597933113000007</v>
      </c>
      <c r="AL43" s="259">
        <v>9.6043839008000003</v>
      </c>
      <c r="AM43" s="259">
        <v>9.8468280786999998</v>
      </c>
      <c r="AN43" s="259">
        <v>10.008446745000001</v>
      </c>
      <c r="AO43" s="259">
        <v>9.9152233590000005</v>
      </c>
      <c r="AP43" s="259">
        <v>9.9321333131999996</v>
      </c>
      <c r="AQ43" s="259">
        <v>9.8968558282999997</v>
      </c>
      <c r="AR43" s="259">
        <v>10.199088024</v>
      </c>
      <c r="AS43" s="259">
        <v>10.29812948</v>
      </c>
      <c r="AT43" s="259">
        <v>10.210446686999999</v>
      </c>
      <c r="AU43" s="259">
        <v>10.166049457</v>
      </c>
      <c r="AV43" s="259">
        <v>9.9697567867999997</v>
      </c>
      <c r="AW43" s="259">
        <v>9.894781</v>
      </c>
      <c r="AX43" s="259">
        <v>9.5912459999999999</v>
      </c>
      <c r="AY43" s="259">
        <v>9.7863179999999996</v>
      </c>
      <c r="AZ43" s="378">
        <v>9.9187060000000002</v>
      </c>
      <c r="BA43" s="378">
        <v>9.8156839999999992</v>
      </c>
      <c r="BB43" s="378">
        <v>9.7952169999999992</v>
      </c>
      <c r="BC43" s="378">
        <v>9.7516890000000007</v>
      </c>
      <c r="BD43" s="378">
        <v>10.031879999999999</v>
      </c>
      <c r="BE43" s="378">
        <v>10.144209999999999</v>
      </c>
      <c r="BF43" s="378">
        <v>10.05913</v>
      </c>
      <c r="BG43" s="378">
        <v>10.025869999999999</v>
      </c>
      <c r="BH43" s="378">
        <v>9.8379449999999995</v>
      </c>
      <c r="BI43" s="378">
        <v>9.7860420000000001</v>
      </c>
      <c r="BJ43" s="378">
        <v>9.5053459999999994</v>
      </c>
      <c r="BK43" s="378">
        <v>9.7501160000000002</v>
      </c>
      <c r="BL43" s="378">
        <v>9.9340620000000008</v>
      </c>
      <c r="BM43" s="378">
        <v>9.8575820000000007</v>
      </c>
      <c r="BN43" s="378">
        <v>9.8665599999999998</v>
      </c>
      <c r="BO43" s="378">
        <v>9.8462479999999992</v>
      </c>
      <c r="BP43" s="378">
        <v>10.143800000000001</v>
      </c>
      <c r="BQ43" s="378">
        <v>10.2668</v>
      </c>
      <c r="BR43" s="378">
        <v>10.18787</v>
      </c>
      <c r="BS43" s="378">
        <v>10.164479999999999</v>
      </c>
      <c r="BT43" s="378">
        <v>9.9852670000000003</v>
      </c>
      <c r="BU43" s="378">
        <v>9.9373590000000007</v>
      </c>
      <c r="BV43" s="378">
        <v>9.6610099999999992</v>
      </c>
    </row>
    <row r="44" spans="1:74" ht="11.1" customHeight="1" x14ac:dyDescent="0.2">
      <c r="A44" s="263" t="s">
        <v>201</v>
      </c>
      <c r="B44" s="204" t="s">
        <v>451</v>
      </c>
      <c r="C44" s="259">
        <v>8.7700196997000006</v>
      </c>
      <c r="D44" s="259">
        <v>8.6744082347999996</v>
      </c>
      <c r="E44" s="259">
        <v>8.6802342304</v>
      </c>
      <c r="F44" s="259">
        <v>8.6594477151000007</v>
      </c>
      <c r="G44" s="259">
        <v>8.6585608501000006</v>
      </c>
      <c r="H44" s="259">
        <v>9.1959633829000005</v>
      </c>
      <c r="I44" s="259">
        <v>9.3629862560999992</v>
      </c>
      <c r="J44" s="259">
        <v>9.3519368894999992</v>
      </c>
      <c r="K44" s="259">
        <v>9.3588308522000005</v>
      </c>
      <c r="L44" s="259">
        <v>9.1751703220999996</v>
      </c>
      <c r="M44" s="259">
        <v>9.0827522617999996</v>
      </c>
      <c r="N44" s="259">
        <v>9.2765964123</v>
      </c>
      <c r="O44" s="259">
        <v>9.1564860947</v>
      </c>
      <c r="P44" s="259">
        <v>9.2432793814000007</v>
      </c>
      <c r="Q44" s="259">
        <v>9.1287102542999996</v>
      </c>
      <c r="R44" s="259">
        <v>9.0782279199999998</v>
      </c>
      <c r="S44" s="259">
        <v>9.1206237925</v>
      </c>
      <c r="T44" s="259">
        <v>9.4720078801999996</v>
      </c>
      <c r="U44" s="259">
        <v>9.5761099536999996</v>
      </c>
      <c r="V44" s="259">
        <v>9.4761309251999997</v>
      </c>
      <c r="W44" s="259">
        <v>9.4837478747000006</v>
      </c>
      <c r="X44" s="259">
        <v>9.1807961038000006</v>
      </c>
      <c r="Y44" s="259">
        <v>9.2260905301000005</v>
      </c>
      <c r="Z44" s="259">
        <v>9.1810935926999999</v>
      </c>
      <c r="AA44" s="259">
        <v>9.1672640817000008</v>
      </c>
      <c r="AB44" s="259">
        <v>9.2486984943999992</v>
      </c>
      <c r="AC44" s="259">
        <v>9.2096068698</v>
      </c>
      <c r="AD44" s="259">
        <v>9.1353574067000007</v>
      </c>
      <c r="AE44" s="259">
        <v>9.2334017606999996</v>
      </c>
      <c r="AF44" s="259">
        <v>9.5160594434999997</v>
      </c>
      <c r="AG44" s="259">
        <v>9.3934618607000004</v>
      </c>
      <c r="AH44" s="259">
        <v>9.3945411310000004</v>
      </c>
      <c r="AI44" s="259">
        <v>9.3781231922000003</v>
      </c>
      <c r="AJ44" s="259">
        <v>9.1182886476</v>
      </c>
      <c r="AK44" s="259">
        <v>9.3158461973000009</v>
      </c>
      <c r="AL44" s="259">
        <v>9.2537880992999995</v>
      </c>
      <c r="AM44" s="259">
        <v>9.2862376640999997</v>
      </c>
      <c r="AN44" s="259">
        <v>9.3746022690000004</v>
      </c>
      <c r="AO44" s="259">
        <v>9.2494087056000005</v>
      </c>
      <c r="AP44" s="259">
        <v>9.2867214151000006</v>
      </c>
      <c r="AQ44" s="259">
        <v>9.3776101867000001</v>
      </c>
      <c r="AR44" s="259">
        <v>9.6116544833000006</v>
      </c>
      <c r="AS44" s="259">
        <v>9.7425258808000006</v>
      </c>
      <c r="AT44" s="259">
        <v>9.6339577199999997</v>
      </c>
      <c r="AU44" s="259">
        <v>9.5672069451000006</v>
      </c>
      <c r="AV44" s="259">
        <v>9.2550926211999993</v>
      </c>
      <c r="AW44" s="259">
        <v>9.4121880000000004</v>
      </c>
      <c r="AX44" s="259">
        <v>9.3442620000000005</v>
      </c>
      <c r="AY44" s="259">
        <v>9.3581979999999998</v>
      </c>
      <c r="AZ44" s="378">
        <v>9.4095420000000001</v>
      </c>
      <c r="BA44" s="378">
        <v>9.2909930000000003</v>
      </c>
      <c r="BB44" s="378">
        <v>9.3777159999999995</v>
      </c>
      <c r="BC44" s="378">
        <v>9.508718</v>
      </c>
      <c r="BD44" s="378">
        <v>9.8184559999999994</v>
      </c>
      <c r="BE44" s="378">
        <v>10.01768</v>
      </c>
      <c r="BF44" s="378">
        <v>9.9610920000000007</v>
      </c>
      <c r="BG44" s="378">
        <v>9.9408370000000001</v>
      </c>
      <c r="BH44" s="378">
        <v>9.5679459999999992</v>
      </c>
      <c r="BI44" s="378">
        <v>9.6973990000000008</v>
      </c>
      <c r="BJ44" s="378">
        <v>9.5658290000000008</v>
      </c>
      <c r="BK44" s="378">
        <v>9.5901169999999993</v>
      </c>
      <c r="BL44" s="378">
        <v>9.6734209999999994</v>
      </c>
      <c r="BM44" s="378">
        <v>9.5524559999999994</v>
      </c>
      <c r="BN44" s="378">
        <v>9.6122499999999995</v>
      </c>
      <c r="BO44" s="378">
        <v>9.7270869999999992</v>
      </c>
      <c r="BP44" s="378">
        <v>9.9967649999999999</v>
      </c>
      <c r="BQ44" s="378">
        <v>10.166840000000001</v>
      </c>
      <c r="BR44" s="378">
        <v>10.09634</v>
      </c>
      <c r="BS44" s="378">
        <v>10.098839999999999</v>
      </c>
      <c r="BT44" s="378">
        <v>9.7893410000000003</v>
      </c>
      <c r="BU44" s="378">
        <v>9.9746000000000006</v>
      </c>
      <c r="BV44" s="378">
        <v>9.8289480000000005</v>
      </c>
    </row>
    <row r="45" spans="1:74" ht="11.1" customHeight="1" x14ac:dyDescent="0.2">
      <c r="A45" s="263" t="s">
        <v>202</v>
      </c>
      <c r="B45" s="204" t="s">
        <v>452</v>
      </c>
      <c r="C45" s="259">
        <v>7.9826758053000004</v>
      </c>
      <c r="D45" s="259">
        <v>7.9978511977000002</v>
      </c>
      <c r="E45" s="259">
        <v>7.9758277706999996</v>
      </c>
      <c r="F45" s="259">
        <v>7.8616534920000003</v>
      </c>
      <c r="G45" s="259">
        <v>8.0096294393999994</v>
      </c>
      <c r="H45" s="259">
        <v>8.2736713551999994</v>
      </c>
      <c r="I45" s="259">
        <v>8.4499587267000003</v>
      </c>
      <c r="J45" s="259">
        <v>8.5353161053999997</v>
      </c>
      <c r="K45" s="259">
        <v>8.5873875700000006</v>
      </c>
      <c r="L45" s="259">
        <v>8.2618322785</v>
      </c>
      <c r="M45" s="259">
        <v>7.9597636293000003</v>
      </c>
      <c r="N45" s="259">
        <v>8.0586585617999997</v>
      </c>
      <c r="O45" s="259">
        <v>7.9128723879000002</v>
      </c>
      <c r="P45" s="259">
        <v>8.1715961830000001</v>
      </c>
      <c r="Q45" s="259">
        <v>8.0430949844999997</v>
      </c>
      <c r="R45" s="259">
        <v>8.0985772342000004</v>
      </c>
      <c r="S45" s="259">
        <v>8.2127721012000006</v>
      </c>
      <c r="T45" s="259">
        <v>8.5105058555999999</v>
      </c>
      <c r="U45" s="259">
        <v>8.6133539590999995</v>
      </c>
      <c r="V45" s="259">
        <v>8.5513984166999997</v>
      </c>
      <c r="W45" s="259">
        <v>8.5246060336999996</v>
      </c>
      <c r="X45" s="259">
        <v>8.2623755112000001</v>
      </c>
      <c r="Y45" s="259">
        <v>8.0394780187000006</v>
      </c>
      <c r="Z45" s="259">
        <v>7.9004460238999998</v>
      </c>
      <c r="AA45" s="259">
        <v>8.2501721890000006</v>
      </c>
      <c r="AB45" s="259">
        <v>8.2475849998000008</v>
      </c>
      <c r="AC45" s="259">
        <v>8.1691683593000004</v>
      </c>
      <c r="AD45" s="259">
        <v>7.9856135904999999</v>
      </c>
      <c r="AE45" s="259">
        <v>8.1297310817999993</v>
      </c>
      <c r="AF45" s="259">
        <v>8.5366277178000001</v>
      </c>
      <c r="AG45" s="259">
        <v>8.6208747906000003</v>
      </c>
      <c r="AH45" s="259">
        <v>8.6350806817999999</v>
      </c>
      <c r="AI45" s="259">
        <v>8.3564831404</v>
      </c>
      <c r="AJ45" s="259">
        <v>8.094585897</v>
      </c>
      <c r="AK45" s="259">
        <v>8.0548672696000008</v>
      </c>
      <c r="AL45" s="259">
        <v>7.8360964428999997</v>
      </c>
      <c r="AM45" s="259">
        <v>8.1328793716999996</v>
      </c>
      <c r="AN45" s="259">
        <v>8.1776772270000002</v>
      </c>
      <c r="AO45" s="259">
        <v>8.2181666505000006</v>
      </c>
      <c r="AP45" s="259">
        <v>8.0522351570000001</v>
      </c>
      <c r="AQ45" s="259">
        <v>8.2323534824000006</v>
      </c>
      <c r="AR45" s="259">
        <v>8.4703793579000006</v>
      </c>
      <c r="AS45" s="259">
        <v>8.6211792838000001</v>
      </c>
      <c r="AT45" s="259">
        <v>9.1514411727000002</v>
      </c>
      <c r="AU45" s="259">
        <v>8.8611755551000009</v>
      </c>
      <c r="AV45" s="259">
        <v>8.5521021300999998</v>
      </c>
      <c r="AW45" s="259">
        <v>8.318206</v>
      </c>
      <c r="AX45" s="259">
        <v>7.951759</v>
      </c>
      <c r="AY45" s="259">
        <v>8.1480429999999995</v>
      </c>
      <c r="AZ45" s="378">
        <v>8.1135719999999996</v>
      </c>
      <c r="BA45" s="378">
        <v>8.1071519999999992</v>
      </c>
      <c r="BB45" s="378">
        <v>7.9417679999999997</v>
      </c>
      <c r="BC45" s="378">
        <v>8.0919460000000001</v>
      </c>
      <c r="BD45" s="378">
        <v>8.3358319999999999</v>
      </c>
      <c r="BE45" s="378">
        <v>8.501042</v>
      </c>
      <c r="BF45" s="378">
        <v>9.0629229999999996</v>
      </c>
      <c r="BG45" s="378">
        <v>8.7648650000000004</v>
      </c>
      <c r="BH45" s="378">
        <v>8.4752930000000006</v>
      </c>
      <c r="BI45" s="378">
        <v>8.2369850000000007</v>
      </c>
      <c r="BJ45" s="378">
        <v>7.8669399999999996</v>
      </c>
      <c r="BK45" s="378">
        <v>8.1684090000000005</v>
      </c>
      <c r="BL45" s="378">
        <v>8.165616</v>
      </c>
      <c r="BM45" s="378">
        <v>8.1739630000000005</v>
      </c>
      <c r="BN45" s="378">
        <v>8.0182120000000001</v>
      </c>
      <c r="BO45" s="378">
        <v>8.1903070000000007</v>
      </c>
      <c r="BP45" s="378">
        <v>8.4227360000000004</v>
      </c>
      <c r="BQ45" s="378">
        <v>8.5888559999999998</v>
      </c>
      <c r="BR45" s="378">
        <v>9.1623940000000008</v>
      </c>
      <c r="BS45" s="378">
        <v>8.8855079999999997</v>
      </c>
      <c r="BT45" s="378">
        <v>8.5813679999999994</v>
      </c>
      <c r="BU45" s="378">
        <v>8.3284269999999996</v>
      </c>
      <c r="BV45" s="378">
        <v>7.9330689999999997</v>
      </c>
    </row>
    <row r="46" spans="1:74" s="120" customFormat="1" ht="11.1" customHeight="1" x14ac:dyDescent="0.2">
      <c r="A46" s="263" t="s">
        <v>203</v>
      </c>
      <c r="B46" s="204" t="s">
        <v>453</v>
      </c>
      <c r="C46" s="259">
        <v>8.6819844744000001</v>
      </c>
      <c r="D46" s="259">
        <v>8.7367812879999995</v>
      </c>
      <c r="E46" s="259">
        <v>8.7370038575999995</v>
      </c>
      <c r="F46" s="259">
        <v>8.8491311422999992</v>
      </c>
      <c r="G46" s="259">
        <v>9.2458550771999999</v>
      </c>
      <c r="H46" s="259">
        <v>9.8651229237999996</v>
      </c>
      <c r="I46" s="259">
        <v>10.007925885000001</v>
      </c>
      <c r="J46" s="259">
        <v>9.9862174737</v>
      </c>
      <c r="K46" s="259">
        <v>9.8540021325999998</v>
      </c>
      <c r="L46" s="259">
        <v>9.3116308238999999</v>
      </c>
      <c r="M46" s="259">
        <v>8.8294577402000005</v>
      </c>
      <c r="N46" s="259">
        <v>8.8818303708999995</v>
      </c>
      <c r="O46" s="259">
        <v>8.8751906337000008</v>
      </c>
      <c r="P46" s="259">
        <v>8.9620494291000004</v>
      </c>
      <c r="Q46" s="259">
        <v>9.0049081222999998</v>
      </c>
      <c r="R46" s="259">
        <v>9.0695961040000004</v>
      </c>
      <c r="S46" s="259">
        <v>9.5585648106000001</v>
      </c>
      <c r="T46" s="259">
        <v>10.128077184</v>
      </c>
      <c r="U46" s="259">
        <v>10.217574259999999</v>
      </c>
      <c r="V46" s="259">
        <v>10.079898836</v>
      </c>
      <c r="W46" s="259">
        <v>9.9118748076000003</v>
      </c>
      <c r="X46" s="259">
        <v>9.5399949930000005</v>
      </c>
      <c r="Y46" s="259">
        <v>9.0633304362999993</v>
      </c>
      <c r="Z46" s="259">
        <v>9.0533001804000008</v>
      </c>
      <c r="AA46" s="259">
        <v>9.0152866451999998</v>
      </c>
      <c r="AB46" s="259">
        <v>9.1152841304999992</v>
      </c>
      <c r="AC46" s="259">
        <v>9.0763640136999992</v>
      </c>
      <c r="AD46" s="259">
        <v>9.2035571692999998</v>
      </c>
      <c r="AE46" s="259">
        <v>9.5762285886999994</v>
      </c>
      <c r="AF46" s="259">
        <v>9.9822426489999998</v>
      </c>
      <c r="AG46" s="259">
        <v>10.065825429</v>
      </c>
      <c r="AH46" s="259">
        <v>10.077049861000001</v>
      </c>
      <c r="AI46" s="259">
        <v>9.7886124132999992</v>
      </c>
      <c r="AJ46" s="259">
        <v>9.3947203133000006</v>
      </c>
      <c r="AK46" s="259">
        <v>8.9250474548999996</v>
      </c>
      <c r="AL46" s="259">
        <v>8.9253569869000007</v>
      </c>
      <c r="AM46" s="259">
        <v>9.0108077215000009</v>
      </c>
      <c r="AN46" s="259">
        <v>9.2507144338000007</v>
      </c>
      <c r="AO46" s="259">
        <v>9.1037990150999999</v>
      </c>
      <c r="AP46" s="259">
        <v>9.0685715461999994</v>
      </c>
      <c r="AQ46" s="259">
        <v>9.2899723012000006</v>
      </c>
      <c r="AR46" s="259">
        <v>9.8507792652999999</v>
      </c>
      <c r="AS46" s="259">
        <v>10.054319866</v>
      </c>
      <c r="AT46" s="259">
        <v>10.058383900000001</v>
      </c>
      <c r="AU46" s="259">
        <v>9.7780078210999992</v>
      </c>
      <c r="AV46" s="259">
        <v>9.2627339243000009</v>
      </c>
      <c r="AW46" s="259">
        <v>8.8161149999999999</v>
      </c>
      <c r="AX46" s="259">
        <v>8.8634179999999994</v>
      </c>
      <c r="AY46" s="259">
        <v>8.9643060000000006</v>
      </c>
      <c r="AZ46" s="378">
        <v>9.1614009999999997</v>
      </c>
      <c r="BA46" s="378">
        <v>9.0447330000000008</v>
      </c>
      <c r="BB46" s="378">
        <v>9.0471299999999992</v>
      </c>
      <c r="BC46" s="378">
        <v>9.3506309999999999</v>
      </c>
      <c r="BD46" s="378">
        <v>9.9352060000000009</v>
      </c>
      <c r="BE46" s="378">
        <v>10.13317</v>
      </c>
      <c r="BF46" s="378">
        <v>10.09783</v>
      </c>
      <c r="BG46" s="378">
        <v>9.8516899999999996</v>
      </c>
      <c r="BH46" s="378">
        <v>9.3658370000000009</v>
      </c>
      <c r="BI46" s="378">
        <v>8.9471109999999996</v>
      </c>
      <c r="BJ46" s="378">
        <v>8.9945369999999993</v>
      </c>
      <c r="BK46" s="378">
        <v>9.1475390000000001</v>
      </c>
      <c r="BL46" s="378">
        <v>9.3586430000000007</v>
      </c>
      <c r="BM46" s="378">
        <v>9.2453830000000004</v>
      </c>
      <c r="BN46" s="378">
        <v>9.2462389999999992</v>
      </c>
      <c r="BO46" s="378">
        <v>9.5618510000000008</v>
      </c>
      <c r="BP46" s="378">
        <v>10.150639999999999</v>
      </c>
      <c r="BQ46" s="378">
        <v>10.34905</v>
      </c>
      <c r="BR46" s="378">
        <v>10.310790000000001</v>
      </c>
      <c r="BS46" s="378">
        <v>10.06582</v>
      </c>
      <c r="BT46" s="378">
        <v>9.5580809999999996</v>
      </c>
      <c r="BU46" s="378">
        <v>9.1248660000000008</v>
      </c>
      <c r="BV46" s="378">
        <v>9.1608730000000005</v>
      </c>
    </row>
    <row r="47" spans="1:74" s="120" customFormat="1" ht="11.1" customHeight="1" x14ac:dyDescent="0.2">
      <c r="A47" s="263" t="s">
        <v>204</v>
      </c>
      <c r="B47" s="206" t="s">
        <v>454</v>
      </c>
      <c r="C47" s="259">
        <v>12.081372213</v>
      </c>
      <c r="D47" s="259">
        <v>12.002573949</v>
      </c>
      <c r="E47" s="259">
        <v>11.989813861</v>
      </c>
      <c r="F47" s="259">
        <v>10.962573969999999</v>
      </c>
      <c r="G47" s="259">
        <v>12.450028684999999</v>
      </c>
      <c r="H47" s="259">
        <v>13.503010263</v>
      </c>
      <c r="I47" s="259">
        <v>14.068066259</v>
      </c>
      <c r="J47" s="259">
        <v>14.382511969999999</v>
      </c>
      <c r="K47" s="259">
        <v>14.059625924000001</v>
      </c>
      <c r="L47" s="259">
        <v>12.115473398000001</v>
      </c>
      <c r="M47" s="259">
        <v>12.520949219</v>
      </c>
      <c r="N47" s="259">
        <v>12.191356553</v>
      </c>
      <c r="O47" s="259">
        <v>12.254538738000001</v>
      </c>
      <c r="P47" s="259">
        <v>12.415525027999999</v>
      </c>
      <c r="Q47" s="259">
        <v>12.598219672999999</v>
      </c>
      <c r="R47" s="259">
        <v>11.21484734</v>
      </c>
      <c r="S47" s="259">
        <v>12.851437862999999</v>
      </c>
      <c r="T47" s="259">
        <v>14.374265238</v>
      </c>
      <c r="U47" s="259">
        <v>14.412456614</v>
      </c>
      <c r="V47" s="259">
        <v>14.705804235</v>
      </c>
      <c r="W47" s="259">
        <v>14.898019624</v>
      </c>
      <c r="X47" s="259">
        <v>13.380792171</v>
      </c>
      <c r="Y47" s="259">
        <v>13.038590367999999</v>
      </c>
      <c r="Z47" s="259">
        <v>12.451982851</v>
      </c>
      <c r="AA47" s="259">
        <v>12.718601546</v>
      </c>
      <c r="AB47" s="259">
        <v>12.611224570999999</v>
      </c>
      <c r="AC47" s="259">
        <v>12.885357699</v>
      </c>
      <c r="AD47" s="259">
        <v>12.095455385999999</v>
      </c>
      <c r="AE47" s="259">
        <v>13.215957776</v>
      </c>
      <c r="AF47" s="259">
        <v>14.488145340000001</v>
      </c>
      <c r="AG47" s="259">
        <v>15.087646606</v>
      </c>
      <c r="AH47" s="259">
        <v>15.678725074000001</v>
      </c>
      <c r="AI47" s="259">
        <v>14.318156663</v>
      </c>
      <c r="AJ47" s="259">
        <v>13.529679140000001</v>
      </c>
      <c r="AK47" s="259">
        <v>13.306009098000001</v>
      </c>
      <c r="AL47" s="259">
        <v>13.013748889</v>
      </c>
      <c r="AM47" s="259">
        <v>12.785026923</v>
      </c>
      <c r="AN47" s="259">
        <v>13.022497445999999</v>
      </c>
      <c r="AO47" s="259">
        <v>12.838099497</v>
      </c>
      <c r="AP47" s="259">
        <v>12.488312773000001</v>
      </c>
      <c r="AQ47" s="259">
        <v>13.412037482000001</v>
      </c>
      <c r="AR47" s="259">
        <v>14.953974317</v>
      </c>
      <c r="AS47" s="259">
        <v>15.407895362</v>
      </c>
      <c r="AT47" s="259">
        <v>15.569164917</v>
      </c>
      <c r="AU47" s="259">
        <v>15.731925992000001</v>
      </c>
      <c r="AV47" s="259">
        <v>13.714146344</v>
      </c>
      <c r="AW47" s="259">
        <v>13.81812</v>
      </c>
      <c r="AX47" s="259">
        <v>13.54172</v>
      </c>
      <c r="AY47" s="259">
        <v>13.1652</v>
      </c>
      <c r="AZ47" s="378">
        <v>13.2821</v>
      </c>
      <c r="BA47" s="378">
        <v>13.082129999999999</v>
      </c>
      <c r="BB47" s="378">
        <v>12.966950000000001</v>
      </c>
      <c r="BC47" s="378">
        <v>13.61734</v>
      </c>
      <c r="BD47" s="378">
        <v>15.15484</v>
      </c>
      <c r="BE47" s="378">
        <v>15.62405</v>
      </c>
      <c r="BF47" s="378">
        <v>15.75273</v>
      </c>
      <c r="BG47" s="378">
        <v>15.86408</v>
      </c>
      <c r="BH47" s="378">
        <v>13.719049999999999</v>
      </c>
      <c r="BI47" s="378">
        <v>14.00057</v>
      </c>
      <c r="BJ47" s="378">
        <v>13.67235</v>
      </c>
      <c r="BK47" s="378">
        <v>13.415100000000001</v>
      </c>
      <c r="BL47" s="378">
        <v>13.553570000000001</v>
      </c>
      <c r="BM47" s="378">
        <v>13.372059999999999</v>
      </c>
      <c r="BN47" s="378">
        <v>13.54208</v>
      </c>
      <c r="BO47" s="378">
        <v>13.994199999999999</v>
      </c>
      <c r="BP47" s="378">
        <v>15.60027</v>
      </c>
      <c r="BQ47" s="378">
        <v>16.112850000000002</v>
      </c>
      <c r="BR47" s="378">
        <v>16.275369999999999</v>
      </c>
      <c r="BS47" s="378">
        <v>16.421320000000001</v>
      </c>
      <c r="BT47" s="378">
        <v>14.086650000000001</v>
      </c>
      <c r="BU47" s="378">
        <v>14.516249999999999</v>
      </c>
      <c r="BV47" s="378">
        <v>14.180529999999999</v>
      </c>
    </row>
    <row r="48" spans="1:74" s="120" customFormat="1" ht="11.1" customHeight="1" x14ac:dyDescent="0.2">
      <c r="A48" s="263" t="s">
        <v>205</v>
      </c>
      <c r="B48" s="207" t="s">
        <v>428</v>
      </c>
      <c r="C48" s="214">
        <v>9.9700000000000006</v>
      </c>
      <c r="D48" s="214">
        <v>10</v>
      </c>
      <c r="E48" s="214">
        <v>10</v>
      </c>
      <c r="F48" s="214">
        <v>9.83</v>
      </c>
      <c r="G48" s="214">
        <v>10.06</v>
      </c>
      <c r="H48" s="214">
        <v>10.52</v>
      </c>
      <c r="I48" s="214">
        <v>10.7</v>
      </c>
      <c r="J48" s="214">
        <v>10.81</v>
      </c>
      <c r="K48" s="214">
        <v>10.68</v>
      </c>
      <c r="L48" s="214">
        <v>10.15</v>
      </c>
      <c r="M48" s="214">
        <v>10.1</v>
      </c>
      <c r="N48" s="214">
        <v>10.09</v>
      </c>
      <c r="O48" s="214">
        <v>10.130000000000001</v>
      </c>
      <c r="P48" s="214">
        <v>10.28</v>
      </c>
      <c r="Q48" s="214">
        <v>10.28</v>
      </c>
      <c r="R48" s="214">
        <v>10.07</v>
      </c>
      <c r="S48" s="214">
        <v>10.34</v>
      </c>
      <c r="T48" s="214">
        <v>10.83</v>
      </c>
      <c r="U48" s="214">
        <v>10.95</v>
      </c>
      <c r="V48" s="214">
        <v>10.91</v>
      </c>
      <c r="W48" s="214">
        <v>10.86</v>
      </c>
      <c r="X48" s="214">
        <v>10.4</v>
      </c>
      <c r="Y48" s="214">
        <v>10.28</v>
      </c>
      <c r="Z48" s="214">
        <v>10.17</v>
      </c>
      <c r="AA48" s="214">
        <v>10.41</v>
      </c>
      <c r="AB48" s="214">
        <v>10.42</v>
      </c>
      <c r="AC48" s="214">
        <v>10.34</v>
      </c>
      <c r="AD48" s="214">
        <v>10.18</v>
      </c>
      <c r="AE48" s="214">
        <v>10.35</v>
      </c>
      <c r="AF48" s="214">
        <v>10.75</v>
      </c>
      <c r="AG48" s="214">
        <v>10.99</v>
      </c>
      <c r="AH48" s="214">
        <v>11.01</v>
      </c>
      <c r="AI48" s="214">
        <v>10.66</v>
      </c>
      <c r="AJ48" s="214">
        <v>10.41</v>
      </c>
      <c r="AK48" s="214">
        <v>10.35</v>
      </c>
      <c r="AL48" s="214">
        <v>10.210000000000001</v>
      </c>
      <c r="AM48" s="214">
        <v>10.29</v>
      </c>
      <c r="AN48" s="214">
        <v>10.45</v>
      </c>
      <c r="AO48" s="214">
        <v>10.38</v>
      </c>
      <c r="AP48" s="214">
        <v>10.29</v>
      </c>
      <c r="AQ48" s="214">
        <v>10.43</v>
      </c>
      <c r="AR48" s="214">
        <v>10.81</v>
      </c>
      <c r="AS48" s="214">
        <v>11.05</v>
      </c>
      <c r="AT48" s="214">
        <v>11.1</v>
      </c>
      <c r="AU48" s="214">
        <v>10.88</v>
      </c>
      <c r="AV48" s="214">
        <v>10.45</v>
      </c>
      <c r="AW48" s="214">
        <v>10.414619999999999</v>
      </c>
      <c r="AX48" s="214">
        <v>10.27267</v>
      </c>
      <c r="AY48" s="214">
        <v>10.310460000000001</v>
      </c>
      <c r="AZ48" s="380">
        <v>10.39019</v>
      </c>
      <c r="BA48" s="380">
        <v>10.32389</v>
      </c>
      <c r="BB48" s="380">
        <v>10.269410000000001</v>
      </c>
      <c r="BC48" s="380">
        <v>10.384880000000001</v>
      </c>
      <c r="BD48" s="380">
        <v>10.77983</v>
      </c>
      <c r="BE48" s="380">
        <v>11.016959999999999</v>
      </c>
      <c r="BF48" s="380">
        <v>11.12227</v>
      </c>
      <c r="BG48" s="380">
        <v>10.943820000000001</v>
      </c>
      <c r="BH48" s="380">
        <v>10.49962</v>
      </c>
      <c r="BI48" s="380">
        <v>10.452579999999999</v>
      </c>
      <c r="BJ48" s="380">
        <v>10.30986</v>
      </c>
      <c r="BK48" s="380">
        <v>10.395770000000001</v>
      </c>
      <c r="BL48" s="380">
        <v>10.54785</v>
      </c>
      <c r="BM48" s="380">
        <v>10.49938</v>
      </c>
      <c r="BN48" s="380">
        <v>10.479229999999999</v>
      </c>
      <c r="BO48" s="380">
        <v>10.588559999999999</v>
      </c>
      <c r="BP48" s="380">
        <v>10.984529999999999</v>
      </c>
      <c r="BQ48" s="380">
        <v>11.228730000000001</v>
      </c>
      <c r="BR48" s="380">
        <v>11.3437</v>
      </c>
      <c r="BS48" s="380">
        <v>11.17802</v>
      </c>
      <c r="BT48" s="380">
        <v>10.7135</v>
      </c>
      <c r="BU48" s="380">
        <v>10.68371</v>
      </c>
      <c r="BV48" s="380">
        <v>10.52491</v>
      </c>
    </row>
    <row r="49" spans="1:74" s="293" customFormat="1" ht="11.1" customHeight="1" x14ac:dyDescent="0.2">
      <c r="A49" s="119"/>
      <c r="B49" s="291"/>
      <c r="C49" s="292"/>
      <c r="D49" s="292"/>
      <c r="E49" s="292"/>
      <c r="F49" s="292"/>
      <c r="G49" s="292"/>
      <c r="H49" s="292"/>
      <c r="I49" s="292"/>
      <c r="J49" s="292"/>
      <c r="K49" s="292"/>
      <c r="L49" s="292"/>
      <c r="M49" s="292"/>
      <c r="N49" s="292"/>
      <c r="O49" s="292"/>
      <c r="P49" s="292"/>
      <c r="Q49" s="292"/>
      <c r="R49" s="292"/>
      <c r="S49" s="292"/>
      <c r="T49" s="292"/>
      <c r="U49" s="292"/>
      <c r="V49" s="292"/>
      <c r="W49" s="292"/>
      <c r="X49" s="292"/>
      <c r="Y49" s="292"/>
      <c r="Z49" s="292"/>
      <c r="AA49" s="292"/>
      <c r="AB49" s="292"/>
      <c r="AC49" s="292"/>
      <c r="AD49" s="292"/>
      <c r="AE49" s="292"/>
      <c r="AF49" s="292"/>
      <c r="AG49" s="292"/>
      <c r="AH49" s="292"/>
      <c r="AI49" s="292"/>
      <c r="AJ49" s="292"/>
      <c r="AK49" s="292"/>
      <c r="AL49" s="292"/>
      <c r="AM49" s="292"/>
      <c r="AN49" s="292"/>
      <c r="AO49" s="292"/>
      <c r="AP49" s="292"/>
      <c r="AQ49" s="292"/>
      <c r="AR49" s="292"/>
      <c r="AS49" s="292"/>
      <c r="AT49" s="292"/>
      <c r="AU49" s="292"/>
      <c r="AV49" s="292"/>
      <c r="AW49" s="292"/>
      <c r="AX49" s="292"/>
      <c r="AY49" s="362"/>
      <c r="AZ49" s="362"/>
      <c r="BA49" s="362"/>
      <c r="BB49" s="362"/>
      <c r="BC49" s="362"/>
      <c r="BD49" s="362"/>
      <c r="BE49" s="362"/>
      <c r="BF49" s="362"/>
      <c r="BG49" s="362"/>
      <c r="BH49" s="362"/>
      <c r="BI49" s="362"/>
      <c r="BJ49" s="362"/>
      <c r="BK49" s="362"/>
      <c r="BL49" s="362"/>
      <c r="BM49" s="362"/>
      <c r="BN49" s="362"/>
      <c r="BO49" s="362"/>
      <c r="BP49" s="362"/>
      <c r="BQ49" s="362"/>
      <c r="BR49" s="362"/>
      <c r="BS49" s="362"/>
      <c r="BT49" s="362"/>
      <c r="BU49" s="362"/>
      <c r="BV49" s="362"/>
    </row>
    <row r="50" spans="1:74" s="293" customFormat="1" ht="12" customHeight="1" x14ac:dyDescent="0.2">
      <c r="A50" s="119"/>
      <c r="B50" s="803" t="s">
        <v>834</v>
      </c>
      <c r="C50" s="800"/>
      <c r="D50" s="800"/>
      <c r="E50" s="800"/>
      <c r="F50" s="800"/>
      <c r="G50" s="800"/>
      <c r="H50" s="800"/>
      <c r="I50" s="800"/>
      <c r="J50" s="800"/>
      <c r="K50" s="800"/>
      <c r="L50" s="800"/>
      <c r="M50" s="800"/>
      <c r="N50" s="800"/>
      <c r="O50" s="800"/>
      <c r="P50" s="800"/>
      <c r="Q50" s="800"/>
      <c r="AY50" s="507"/>
      <c r="AZ50" s="507"/>
      <c r="BA50" s="507"/>
      <c r="BB50" s="507"/>
      <c r="BC50" s="507"/>
      <c r="BD50" s="669"/>
      <c r="BE50" s="669"/>
      <c r="BF50" s="669"/>
      <c r="BG50" s="507"/>
      <c r="BH50" s="507"/>
      <c r="BI50" s="507"/>
      <c r="BJ50" s="507"/>
    </row>
    <row r="51" spans="1:74" s="293" customFormat="1" ht="12" customHeight="1" x14ac:dyDescent="0.2">
      <c r="A51" s="119"/>
      <c r="B51" s="805" t="s">
        <v>133</v>
      </c>
      <c r="C51" s="800"/>
      <c r="D51" s="800"/>
      <c r="E51" s="800"/>
      <c r="F51" s="800"/>
      <c r="G51" s="800"/>
      <c r="H51" s="800"/>
      <c r="I51" s="800"/>
      <c r="J51" s="800"/>
      <c r="K51" s="800"/>
      <c r="L51" s="800"/>
      <c r="M51" s="800"/>
      <c r="N51" s="800"/>
      <c r="O51" s="800"/>
      <c r="P51" s="800"/>
      <c r="Q51" s="800"/>
      <c r="AY51" s="507"/>
      <c r="AZ51" s="507"/>
      <c r="BA51" s="507"/>
      <c r="BB51" s="507"/>
      <c r="BC51" s="507"/>
      <c r="BD51" s="669"/>
      <c r="BE51" s="669"/>
      <c r="BF51" s="669"/>
      <c r="BG51" s="507"/>
      <c r="BH51" s="507"/>
      <c r="BI51" s="507"/>
      <c r="BJ51" s="507"/>
    </row>
    <row r="52" spans="1:74" s="458" customFormat="1" ht="12" customHeight="1" x14ac:dyDescent="0.2">
      <c r="A52" s="457"/>
      <c r="B52" s="851" t="s">
        <v>906</v>
      </c>
      <c r="C52" s="786"/>
      <c r="D52" s="786"/>
      <c r="E52" s="786"/>
      <c r="F52" s="786"/>
      <c r="G52" s="786"/>
      <c r="H52" s="786"/>
      <c r="I52" s="786"/>
      <c r="J52" s="786"/>
      <c r="K52" s="786"/>
      <c r="L52" s="786"/>
      <c r="M52" s="786"/>
      <c r="N52" s="786"/>
      <c r="O52" s="786"/>
      <c r="P52" s="786"/>
      <c r="Q52" s="786"/>
      <c r="AY52" s="508"/>
      <c r="AZ52" s="508"/>
      <c r="BA52" s="508"/>
      <c r="BB52" s="508"/>
      <c r="BC52" s="508"/>
      <c r="BD52" s="670"/>
      <c r="BE52" s="670"/>
      <c r="BF52" s="670"/>
      <c r="BG52" s="508"/>
      <c r="BH52" s="508"/>
      <c r="BI52" s="508"/>
      <c r="BJ52" s="508"/>
    </row>
    <row r="53" spans="1:74" s="458" customFormat="1" ht="12" customHeight="1" x14ac:dyDescent="0.2">
      <c r="A53" s="459"/>
      <c r="B53" s="789" t="s">
        <v>859</v>
      </c>
      <c r="C53" s="790"/>
      <c r="D53" s="790"/>
      <c r="E53" s="790"/>
      <c r="F53" s="790"/>
      <c r="G53" s="790"/>
      <c r="H53" s="790"/>
      <c r="I53" s="790"/>
      <c r="J53" s="790"/>
      <c r="K53" s="790"/>
      <c r="L53" s="790"/>
      <c r="M53" s="790"/>
      <c r="N53" s="790"/>
      <c r="O53" s="790"/>
      <c r="P53" s="790"/>
      <c r="Q53" s="786"/>
      <c r="AY53" s="508"/>
      <c r="AZ53" s="508"/>
      <c r="BA53" s="508"/>
      <c r="BB53" s="508"/>
      <c r="BC53" s="508"/>
      <c r="BD53" s="670"/>
      <c r="BE53" s="670"/>
      <c r="BF53" s="670"/>
      <c r="BG53" s="508"/>
      <c r="BH53" s="508"/>
      <c r="BI53" s="508"/>
      <c r="BJ53" s="508"/>
    </row>
    <row r="54" spans="1:74" s="458" customFormat="1" ht="12" customHeight="1" x14ac:dyDescent="0.2">
      <c r="A54" s="459"/>
      <c r="B54" s="784" t="s">
        <v>895</v>
      </c>
      <c r="C54" s="790"/>
      <c r="D54" s="790"/>
      <c r="E54" s="790"/>
      <c r="F54" s="790"/>
      <c r="G54" s="790"/>
      <c r="H54" s="790"/>
      <c r="I54" s="790"/>
      <c r="J54" s="790"/>
      <c r="K54" s="790"/>
      <c r="L54" s="790"/>
      <c r="M54" s="790"/>
      <c r="N54" s="790"/>
      <c r="O54" s="790"/>
      <c r="P54" s="790"/>
      <c r="Q54" s="786"/>
      <c r="AY54" s="508"/>
      <c r="AZ54" s="508"/>
      <c r="BA54" s="508"/>
      <c r="BB54" s="508"/>
      <c r="BC54" s="508"/>
      <c r="BD54" s="670"/>
      <c r="BE54" s="670"/>
      <c r="BF54" s="670"/>
      <c r="BG54" s="508"/>
      <c r="BH54" s="508"/>
      <c r="BI54" s="508"/>
      <c r="BJ54" s="508"/>
    </row>
    <row r="55" spans="1:74" s="458" customFormat="1" ht="12" customHeight="1" x14ac:dyDescent="0.2">
      <c r="A55" s="459"/>
      <c r="B55" s="833" t="s">
        <v>896</v>
      </c>
      <c r="C55" s="786"/>
      <c r="D55" s="786"/>
      <c r="E55" s="786"/>
      <c r="F55" s="786"/>
      <c r="G55" s="786"/>
      <c r="H55" s="786"/>
      <c r="I55" s="786"/>
      <c r="J55" s="786"/>
      <c r="K55" s="786"/>
      <c r="L55" s="786"/>
      <c r="M55" s="786"/>
      <c r="N55" s="786"/>
      <c r="O55" s="786"/>
      <c r="P55" s="786"/>
      <c r="Q55" s="786"/>
      <c r="AY55" s="508"/>
      <c r="AZ55" s="508"/>
      <c r="BA55" s="508"/>
      <c r="BB55" s="508"/>
      <c r="BC55" s="508"/>
      <c r="BD55" s="670"/>
      <c r="BE55" s="670"/>
      <c r="BF55" s="670"/>
      <c r="BG55" s="508"/>
      <c r="BH55" s="508"/>
      <c r="BI55" s="508"/>
      <c r="BJ55" s="508"/>
    </row>
    <row r="56" spans="1:74" s="458" customFormat="1" ht="22.35" customHeight="1" x14ac:dyDescent="0.2">
      <c r="A56" s="459"/>
      <c r="B56" s="789" t="s">
        <v>902</v>
      </c>
      <c r="C56" s="790"/>
      <c r="D56" s="790"/>
      <c r="E56" s="790"/>
      <c r="F56" s="790"/>
      <c r="G56" s="790"/>
      <c r="H56" s="790"/>
      <c r="I56" s="790"/>
      <c r="J56" s="790"/>
      <c r="K56" s="790"/>
      <c r="L56" s="790"/>
      <c r="M56" s="790"/>
      <c r="N56" s="790"/>
      <c r="O56" s="790"/>
      <c r="P56" s="790"/>
      <c r="Q56" s="786"/>
      <c r="AY56" s="508"/>
      <c r="AZ56" s="508"/>
      <c r="BA56" s="508"/>
      <c r="BB56" s="508"/>
      <c r="BC56" s="508"/>
      <c r="BD56" s="670"/>
      <c r="BE56" s="670"/>
      <c r="BF56" s="670"/>
      <c r="BG56" s="508"/>
      <c r="BH56" s="508"/>
      <c r="BI56" s="508"/>
      <c r="BJ56" s="508"/>
    </row>
    <row r="57" spans="1:74" s="458" customFormat="1" ht="12" customHeight="1" x14ac:dyDescent="0.2">
      <c r="A57" s="459"/>
      <c r="B57" s="784" t="s">
        <v>863</v>
      </c>
      <c r="C57" s="785"/>
      <c r="D57" s="785"/>
      <c r="E57" s="785"/>
      <c r="F57" s="785"/>
      <c r="G57" s="785"/>
      <c r="H57" s="785"/>
      <c r="I57" s="785"/>
      <c r="J57" s="785"/>
      <c r="K57" s="785"/>
      <c r="L57" s="785"/>
      <c r="M57" s="785"/>
      <c r="N57" s="785"/>
      <c r="O57" s="785"/>
      <c r="P57" s="785"/>
      <c r="Q57" s="786"/>
      <c r="AY57" s="508"/>
      <c r="AZ57" s="508"/>
      <c r="BA57" s="508"/>
      <c r="BB57" s="508"/>
      <c r="BC57" s="508"/>
      <c r="BD57" s="670"/>
      <c r="BE57" s="670"/>
      <c r="BF57" s="670"/>
      <c r="BG57" s="508"/>
      <c r="BH57" s="508"/>
      <c r="BI57" s="508"/>
      <c r="BJ57" s="508"/>
    </row>
    <row r="58" spans="1:74" s="454" customFormat="1" ht="12" customHeight="1" x14ac:dyDescent="0.2">
      <c r="A58" s="429"/>
      <c r="B58" s="806" t="s">
        <v>959</v>
      </c>
      <c r="C58" s="786"/>
      <c r="D58" s="786"/>
      <c r="E58" s="786"/>
      <c r="F58" s="786"/>
      <c r="G58" s="786"/>
      <c r="H58" s="786"/>
      <c r="I58" s="786"/>
      <c r="J58" s="786"/>
      <c r="K58" s="786"/>
      <c r="L58" s="786"/>
      <c r="M58" s="786"/>
      <c r="N58" s="786"/>
      <c r="O58" s="786"/>
      <c r="P58" s="786"/>
      <c r="Q58" s="786"/>
      <c r="AY58" s="506"/>
      <c r="AZ58" s="506"/>
      <c r="BA58" s="506"/>
      <c r="BB58" s="506"/>
      <c r="BC58" s="506"/>
      <c r="BD58" s="663"/>
      <c r="BE58" s="663"/>
      <c r="BF58" s="663"/>
      <c r="BG58" s="506"/>
      <c r="BH58" s="506"/>
      <c r="BI58" s="506"/>
      <c r="BJ58" s="506"/>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3"/>
      <c r="AZ59" s="363"/>
      <c r="BA59" s="363"/>
      <c r="BB59" s="363"/>
      <c r="BC59" s="363"/>
      <c r="BD59" s="671"/>
      <c r="BE59" s="671"/>
      <c r="BF59" s="671"/>
      <c r="BG59" s="363"/>
      <c r="BH59" s="363"/>
      <c r="BI59" s="363"/>
      <c r="BJ59" s="363"/>
      <c r="BK59" s="363"/>
      <c r="BL59" s="363"/>
      <c r="BM59" s="363"/>
      <c r="BN59" s="363"/>
      <c r="BO59" s="363"/>
      <c r="BP59" s="363"/>
      <c r="BQ59" s="363"/>
      <c r="BR59" s="363"/>
      <c r="BS59" s="363"/>
      <c r="BT59" s="363"/>
      <c r="BU59" s="363"/>
      <c r="BV59" s="363"/>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3"/>
      <c r="AZ60" s="363"/>
      <c r="BA60" s="363"/>
      <c r="BB60" s="363"/>
      <c r="BC60" s="363"/>
      <c r="BD60" s="671"/>
      <c r="BE60" s="671"/>
      <c r="BF60" s="671"/>
      <c r="BG60" s="363"/>
      <c r="BH60" s="363"/>
      <c r="BI60" s="363"/>
      <c r="BJ60" s="363"/>
      <c r="BK60" s="363"/>
      <c r="BL60" s="363"/>
      <c r="BM60" s="363"/>
      <c r="BN60" s="363"/>
      <c r="BO60" s="363"/>
      <c r="BP60" s="363"/>
      <c r="BQ60" s="363"/>
      <c r="BR60" s="363"/>
      <c r="BS60" s="363"/>
      <c r="BT60" s="363"/>
      <c r="BU60" s="363"/>
      <c r="BV60" s="363"/>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3"/>
      <c r="AZ61" s="363"/>
      <c r="BA61" s="363"/>
      <c r="BB61" s="363"/>
      <c r="BC61" s="363"/>
      <c r="BD61" s="671"/>
      <c r="BE61" s="671"/>
      <c r="BF61" s="671"/>
      <c r="BG61" s="363"/>
      <c r="BH61" s="363"/>
      <c r="BI61" s="363"/>
      <c r="BJ61" s="363"/>
      <c r="BK61" s="363"/>
      <c r="BL61" s="363"/>
      <c r="BM61" s="363"/>
      <c r="BN61" s="363"/>
      <c r="BO61" s="363"/>
      <c r="BP61" s="363"/>
      <c r="BQ61" s="363"/>
      <c r="BR61" s="363"/>
      <c r="BS61" s="363"/>
      <c r="BT61" s="363"/>
      <c r="BU61" s="363"/>
      <c r="BV61" s="363"/>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3"/>
      <c r="AZ62" s="363"/>
      <c r="BA62" s="363"/>
      <c r="BB62" s="363"/>
      <c r="BC62" s="363"/>
      <c r="BD62" s="671"/>
      <c r="BE62" s="671"/>
      <c r="BF62" s="671"/>
      <c r="BG62" s="363"/>
      <c r="BH62" s="363"/>
      <c r="BI62" s="363"/>
      <c r="BJ62" s="363"/>
      <c r="BK62" s="363"/>
      <c r="BL62" s="363"/>
      <c r="BM62" s="363"/>
      <c r="BN62" s="363"/>
      <c r="BO62" s="363"/>
      <c r="BP62" s="363"/>
      <c r="BQ62" s="363"/>
      <c r="BR62" s="363"/>
      <c r="BS62" s="363"/>
      <c r="BT62" s="363"/>
      <c r="BU62" s="363"/>
      <c r="BV62" s="363"/>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3"/>
      <c r="AZ63" s="363"/>
      <c r="BA63" s="363"/>
      <c r="BB63" s="363"/>
      <c r="BC63" s="363"/>
      <c r="BD63" s="671"/>
      <c r="BE63" s="671"/>
      <c r="BF63" s="671"/>
      <c r="BG63" s="363"/>
      <c r="BH63" s="363"/>
      <c r="BI63" s="363"/>
      <c r="BJ63" s="363"/>
      <c r="BK63" s="363"/>
      <c r="BL63" s="363"/>
      <c r="BM63" s="363"/>
      <c r="BN63" s="363"/>
      <c r="BO63" s="363"/>
      <c r="BP63" s="363"/>
      <c r="BQ63" s="363"/>
      <c r="BR63" s="363"/>
      <c r="BS63" s="363"/>
      <c r="BT63" s="363"/>
      <c r="BU63" s="363"/>
      <c r="BV63" s="363"/>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3"/>
      <c r="AZ64" s="363"/>
      <c r="BA64" s="363"/>
      <c r="BB64" s="363"/>
      <c r="BC64" s="363"/>
      <c r="BD64" s="671"/>
      <c r="BE64" s="671"/>
      <c r="BF64" s="671"/>
      <c r="BG64" s="363"/>
      <c r="BH64" s="363"/>
      <c r="BI64" s="363"/>
      <c r="BJ64" s="363"/>
      <c r="BK64" s="363"/>
      <c r="BL64" s="363"/>
      <c r="BM64" s="363"/>
      <c r="BN64" s="363"/>
      <c r="BO64" s="363"/>
      <c r="BP64" s="363"/>
      <c r="BQ64" s="363"/>
      <c r="BR64" s="363"/>
      <c r="BS64" s="363"/>
      <c r="BT64" s="363"/>
      <c r="BU64" s="363"/>
      <c r="BV64" s="363"/>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3"/>
      <c r="AZ65" s="363"/>
      <c r="BA65" s="363"/>
      <c r="BB65" s="363"/>
      <c r="BC65" s="363"/>
      <c r="BD65" s="671"/>
      <c r="BE65" s="671"/>
      <c r="BF65" s="671"/>
      <c r="BG65" s="363"/>
      <c r="BH65" s="363"/>
      <c r="BI65" s="363"/>
      <c r="BJ65" s="363"/>
      <c r="BK65" s="363"/>
      <c r="BL65" s="363"/>
      <c r="BM65" s="363"/>
      <c r="BN65" s="363"/>
      <c r="BO65" s="363"/>
      <c r="BP65" s="363"/>
      <c r="BQ65" s="363"/>
      <c r="BR65" s="363"/>
      <c r="BS65" s="363"/>
      <c r="BT65" s="363"/>
      <c r="BU65" s="363"/>
      <c r="BV65" s="363"/>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3"/>
      <c r="AZ66" s="363"/>
      <c r="BA66" s="363"/>
      <c r="BB66" s="363"/>
      <c r="BC66" s="363"/>
      <c r="BD66" s="671"/>
      <c r="BE66" s="671"/>
      <c r="BF66" s="671"/>
      <c r="BG66" s="363"/>
      <c r="BH66" s="363"/>
      <c r="BI66" s="363"/>
      <c r="BJ66" s="363"/>
      <c r="BK66" s="363"/>
      <c r="BL66" s="363"/>
      <c r="BM66" s="363"/>
      <c r="BN66" s="363"/>
      <c r="BO66" s="363"/>
      <c r="BP66" s="363"/>
      <c r="BQ66" s="363"/>
      <c r="BR66" s="363"/>
      <c r="BS66" s="363"/>
      <c r="BT66" s="363"/>
      <c r="BU66" s="363"/>
      <c r="BV66" s="363"/>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3"/>
      <c r="AZ67" s="363"/>
      <c r="BA67" s="363"/>
      <c r="BB67" s="363"/>
      <c r="BC67" s="363"/>
      <c r="BD67" s="671"/>
      <c r="BE67" s="671"/>
      <c r="BF67" s="671"/>
      <c r="BG67" s="363"/>
      <c r="BH67" s="363"/>
      <c r="BI67" s="363"/>
      <c r="BJ67" s="363"/>
      <c r="BK67" s="363"/>
      <c r="BL67" s="363"/>
      <c r="BM67" s="363"/>
      <c r="BN67" s="363"/>
      <c r="BO67" s="363"/>
      <c r="BP67" s="363"/>
      <c r="BQ67" s="363"/>
      <c r="BR67" s="363"/>
      <c r="BS67" s="363"/>
      <c r="BT67" s="363"/>
      <c r="BU67" s="363"/>
      <c r="BV67" s="363"/>
    </row>
    <row r="68" spans="1:74" x14ac:dyDescent="0.2">
      <c r="BK68" s="364"/>
      <c r="BL68" s="364"/>
      <c r="BM68" s="364"/>
      <c r="BN68" s="364"/>
      <c r="BO68" s="364"/>
      <c r="BP68" s="364"/>
      <c r="BQ68" s="364"/>
      <c r="BR68" s="364"/>
      <c r="BS68" s="364"/>
      <c r="BT68" s="364"/>
      <c r="BU68" s="364"/>
      <c r="BV68" s="364"/>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3"/>
      <c r="AZ69" s="363"/>
      <c r="BA69" s="363"/>
      <c r="BB69" s="363"/>
      <c r="BC69" s="363"/>
      <c r="BD69" s="671"/>
      <c r="BE69" s="671"/>
      <c r="BF69" s="671"/>
      <c r="BG69" s="363"/>
      <c r="BH69" s="363"/>
      <c r="BI69" s="363"/>
      <c r="BJ69" s="363"/>
      <c r="BK69" s="363"/>
      <c r="BL69" s="363"/>
      <c r="BM69" s="363"/>
      <c r="BN69" s="363"/>
      <c r="BO69" s="363"/>
      <c r="BP69" s="363"/>
      <c r="BQ69" s="363"/>
      <c r="BR69" s="363"/>
      <c r="BS69" s="363"/>
      <c r="BT69" s="363"/>
      <c r="BU69" s="363"/>
      <c r="BV69" s="363"/>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3"/>
      <c r="AZ70" s="363"/>
      <c r="BA70" s="363"/>
      <c r="BB70" s="363"/>
      <c r="BC70" s="363"/>
      <c r="BD70" s="671"/>
      <c r="BE70" s="671"/>
      <c r="BF70" s="671"/>
      <c r="BG70" s="363"/>
      <c r="BH70" s="363"/>
      <c r="BI70" s="363"/>
      <c r="BJ70" s="363"/>
      <c r="BK70" s="363"/>
      <c r="BL70" s="363"/>
      <c r="BM70" s="363"/>
      <c r="BN70" s="363"/>
      <c r="BO70" s="363"/>
      <c r="BP70" s="363"/>
      <c r="BQ70" s="363"/>
      <c r="BR70" s="363"/>
      <c r="BS70" s="363"/>
      <c r="BT70" s="363"/>
      <c r="BU70" s="363"/>
      <c r="BV70" s="363"/>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3"/>
      <c r="AZ71" s="363"/>
      <c r="BA71" s="363"/>
      <c r="BB71" s="363"/>
      <c r="BC71" s="363"/>
      <c r="BD71" s="671"/>
      <c r="BE71" s="671"/>
      <c r="BF71" s="671"/>
      <c r="BG71" s="363"/>
      <c r="BH71" s="363"/>
      <c r="BI71" s="363"/>
      <c r="BJ71" s="363"/>
      <c r="BK71" s="363"/>
      <c r="BL71" s="363"/>
      <c r="BM71" s="363"/>
      <c r="BN71" s="363"/>
      <c r="BO71" s="363"/>
      <c r="BP71" s="363"/>
      <c r="BQ71" s="363"/>
      <c r="BR71" s="363"/>
      <c r="BS71" s="363"/>
      <c r="BT71" s="363"/>
      <c r="BU71" s="363"/>
      <c r="BV71" s="363"/>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3"/>
      <c r="AZ72" s="363"/>
      <c r="BA72" s="363"/>
      <c r="BB72" s="363"/>
      <c r="BC72" s="363"/>
      <c r="BD72" s="671"/>
      <c r="BE72" s="671"/>
      <c r="BF72" s="671"/>
      <c r="BG72" s="363"/>
      <c r="BH72" s="363"/>
      <c r="BI72" s="363"/>
      <c r="BJ72" s="363"/>
      <c r="BK72" s="363"/>
      <c r="BL72" s="363"/>
      <c r="BM72" s="363"/>
      <c r="BN72" s="363"/>
      <c r="BO72" s="363"/>
      <c r="BP72" s="363"/>
      <c r="BQ72" s="363"/>
      <c r="BR72" s="363"/>
      <c r="BS72" s="363"/>
      <c r="BT72" s="363"/>
      <c r="BU72" s="363"/>
      <c r="BV72" s="363"/>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3"/>
      <c r="AZ73" s="363"/>
      <c r="BA73" s="363"/>
      <c r="BB73" s="363"/>
      <c r="BC73" s="363"/>
      <c r="BD73" s="671"/>
      <c r="BE73" s="671"/>
      <c r="BF73" s="671"/>
      <c r="BG73" s="363"/>
      <c r="BH73" s="363"/>
      <c r="BI73" s="363"/>
      <c r="BJ73" s="363"/>
      <c r="BK73" s="363"/>
      <c r="BL73" s="363"/>
      <c r="BM73" s="363"/>
      <c r="BN73" s="363"/>
      <c r="BO73" s="363"/>
      <c r="BP73" s="363"/>
      <c r="BQ73" s="363"/>
      <c r="BR73" s="363"/>
      <c r="BS73" s="363"/>
      <c r="BT73" s="363"/>
      <c r="BU73" s="363"/>
      <c r="BV73" s="363"/>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3"/>
      <c r="AZ74" s="363"/>
      <c r="BA74" s="363"/>
      <c r="BB74" s="363"/>
      <c r="BC74" s="363"/>
      <c r="BD74" s="671"/>
      <c r="BE74" s="671"/>
      <c r="BF74" s="671"/>
      <c r="BG74" s="363"/>
      <c r="BH74" s="363"/>
      <c r="BI74" s="363"/>
      <c r="BJ74" s="363"/>
      <c r="BK74" s="363"/>
      <c r="BL74" s="363"/>
      <c r="BM74" s="363"/>
      <c r="BN74" s="363"/>
      <c r="BO74" s="363"/>
      <c r="BP74" s="363"/>
      <c r="BQ74" s="363"/>
      <c r="BR74" s="363"/>
      <c r="BS74" s="363"/>
      <c r="BT74" s="363"/>
      <c r="BU74" s="363"/>
      <c r="BV74" s="363"/>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3"/>
      <c r="AZ75" s="363"/>
      <c r="BA75" s="363"/>
      <c r="BB75" s="363"/>
      <c r="BC75" s="363"/>
      <c r="BD75" s="671"/>
      <c r="BE75" s="671"/>
      <c r="BF75" s="671"/>
      <c r="BG75" s="363"/>
      <c r="BH75" s="363"/>
      <c r="BI75" s="363"/>
      <c r="BJ75" s="363"/>
      <c r="BK75" s="363"/>
      <c r="BL75" s="363"/>
      <c r="BM75" s="363"/>
      <c r="BN75" s="363"/>
      <c r="BO75" s="363"/>
      <c r="BP75" s="363"/>
      <c r="BQ75" s="363"/>
      <c r="BR75" s="363"/>
      <c r="BS75" s="363"/>
      <c r="BT75" s="363"/>
      <c r="BU75" s="363"/>
      <c r="BV75" s="363"/>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3"/>
      <c r="AZ76" s="363"/>
      <c r="BA76" s="363"/>
      <c r="BB76" s="363"/>
      <c r="BC76" s="363"/>
      <c r="BD76" s="671"/>
      <c r="BE76" s="671"/>
      <c r="BF76" s="671"/>
      <c r="BG76" s="363"/>
      <c r="BH76" s="363"/>
      <c r="BI76" s="363"/>
      <c r="BJ76" s="363"/>
      <c r="BK76" s="363"/>
      <c r="BL76" s="363"/>
      <c r="BM76" s="363"/>
      <c r="BN76" s="363"/>
      <c r="BO76" s="363"/>
      <c r="BP76" s="363"/>
      <c r="BQ76" s="363"/>
      <c r="BR76" s="363"/>
      <c r="BS76" s="363"/>
      <c r="BT76" s="363"/>
      <c r="BU76" s="363"/>
      <c r="BV76" s="363"/>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3"/>
      <c r="AZ77" s="363"/>
      <c r="BA77" s="363"/>
      <c r="BB77" s="363"/>
      <c r="BC77" s="363"/>
      <c r="BD77" s="671"/>
      <c r="BE77" s="671"/>
      <c r="BF77" s="671"/>
      <c r="BG77" s="363"/>
      <c r="BH77" s="363"/>
      <c r="BI77" s="363"/>
      <c r="BJ77" s="363"/>
      <c r="BK77" s="363"/>
      <c r="BL77" s="363"/>
      <c r="BM77" s="363"/>
      <c r="BN77" s="363"/>
      <c r="BO77" s="363"/>
      <c r="BP77" s="363"/>
      <c r="BQ77" s="363"/>
      <c r="BR77" s="363"/>
      <c r="BS77" s="363"/>
      <c r="BT77" s="363"/>
      <c r="BU77" s="363"/>
      <c r="BV77" s="363"/>
    </row>
    <row r="78" spans="1:74" x14ac:dyDescent="0.2">
      <c r="BK78" s="364"/>
      <c r="BL78" s="364"/>
      <c r="BM78" s="364"/>
      <c r="BN78" s="364"/>
      <c r="BO78" s="364"/>
      <c r="BP78" s="364"/>
      <c r="BQ78" s="364"/>
      <c r="BR78" s="364"/>
      <c r="BS78" s="364"/>
      <c r="BT78" s="364"/>
      <c r="BU78" s="364"/>
      <c r="BV78" s="364"/>
    </row>
    <row r="79" spans="1:74" x14ac:dyDescent="0.2">
      <c r="BK79" s="364"/>
      <c r="BL79" s="364"/>
      <c r="BM79" s="364"/>
      <c r="BN79" s="364"/>
      <c r="BO79" s="364"/>
      <c r="BP79" s="364"/>
      <c r="BQ79" s="364"/>
      <c r="BR79" s="364"/>
      <c r="BS79" s="364"/>
      <c r="BT79" s="364"/>
      <c r="BU79" s="364"/>
      <c r="BV79" s="364"/>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65"/>
      <c r="AZ80" s="365"/>
      <c r="BA80" s="365"/>
      <c r="BB80" s="365"/>
      <c r="BC80" s="365"/>
      <c r="BD80" s="672"/>
      <c r="BE80" s="672"/>
      <c r="BF80" s="672"/>
      <c r="BG80" s="365"/>
      <c r="BH80" s="365"/>
      <c r="BI80" s="365"/>
      <c r="BJ80" s="365"/>
      <c r="BK80" s="365"/>
      <c r="BL80" s="365"/>
      <c r="BM80" s="365"/>
      <c r="BN80" s="365"/>
      <c r="BO80" s="365"/>
      <c r="BP80" s="365"/>
      <c r="BQ80" s="365"/>
      <c r="BR80" s="365"/>
      <c r="BS80" s="365"/>
      <c r="BT80" s="365"/>
      <c r="BU80" s="365"/>
      <c r="BV80" s="365"/>
    </row>
    <row r="81" spans="3:74" x14ac:dyDescent="0.2">
      <c r="BK81" s="364"/>
      <c r="BL81" s="364"/>
      <c r="BM81" s="364"/>
      <c r="BN81" s="364"/>
      <c r="BO81" s="364"/>
      <c r="BP81" s="364"/>
      <c r="BQ81" s="364"/>
      <c r="BR81" s="364"/>
      <c r="BS81" s="364"/>
      <c r="BT81" s="364"/>
      <c r="BU81" s="364"/>
      <c r="BV81" s="364"/>
    </row>
    <row r="82" spans="3:74" x14ac:dyDescent="0.2">
      <c r="BK82" s="364"/>
      <c r="BL82" s="364"/>
      <c r="BM82" s="364"/>
      <c r="BN82" s="364"/>
      <c r="BO82" s="364"/>
      <c r="BP82" s="364"/>
      <c r="BQ82" s="364"/>
      <c r="BR82" s="364"/>
      <c r="BS82" s="364"/>
      <c r="BT82" s="364"/>
      <c r="BU82" s="364"/>
      <c r="BV82" s="364"/>
    </row>
    <row r="83" spans="3:74" x14ac:dyDescent="0.2">
      <c r="BK83" s="364"/>
      <c r="BL83" s="364"/>
      <c r="BM83" s="364"/>
      <c r="BN83" s="364"/>
      <c r="BO83" s="364"/>
      <c r="BP83" s="364"/>
      <c r="BQ83" s="364"/>
      <c r="BR83" s="364"/>
      <c r="BS83" s="364"/>
      <c r="BT83" s="364"/>
      <c r="BU83" s="364"/>
      <c r="BV83" s="364"/>
    </row>
    <row r="84" spans="3:74" x14ac:dyDescent="0.2">
      <c r="BK84" s="364"/>
      <c r="BL84" s="364"/>
      <c r="BM84" s="364"/>
      <c r="BN84" s="364"/>
      <c r="BO84" s="364"/>
      <c r="BP84" s="364"/>
      <c r="BQ84" s="364"/>
      <c r="BR84" s="364"/>
      <c r="BS84" s="364"/>
      <c r="BT84" s="364"/>
      <c r="BU84" s="364"/>
      <c r="BV84" s="364"/>
    </row>
    <row r="85" spans="3:74" x14ac:dyDescent="0.2">
      <c r="BK85" s="364"/>
      <c r="BL85" s="364"/>
      <c r="BM85" s="364"/>
      <c r="BN85" s="364"/>
      <c r="BO85" s="364"/>
      <c r="BP85" s="364"/>
      <c r="BQ85" s="364"/>
      <c r="BR85" s="364"/>
      <c r="BS85" s="364"/>
      <c r="BT85" s="364"/>
      <c r="BU85" s="364"/>
      <c r="BV85" s="364"/>
    </row>
    <row r="86" spans="3:74" x14ac:dyDescent="0.2">
      <c r="BK86" s="364"/>
      <c r="BL86" s="364"/>
      <c r="BM86" s="364"/>
      <c r="BN86" s="364"/>
      <c r="BO86" s="364"/>
      <c r="BP86" s="364"/>
      <c r="BQ86" s="364"/>
      <c r="BR86" s="364"/>
      <c r="BS86" s="364"/>
      <c r="BT86" s="364"/>
      <c r="BU86" s="364"/>
      <c r="BV86" s="364"/>
    </row>
    <row r="87" spans="3:74" x14ac:dyDescent="0.2">
      <c r="BK87" s="364"/>
      <c r="BL87" s="364"/>
      <c r="BM87" s="364"/>
      <c r="BN87" s="364"/>
      <c r="BO87" s="364"/>
      <c r="BP87" s="364"/>
      <c r="BQ87" s="364"/>
      <c r="BR87" s="364"/>
      <c r="BS87" s="364"/>
      <c r="BT87" s="364"/>
      <c r="BU87" s="364"/>
      <c r="BV87" s="364"/>
    </row>
    <row r="88" spans="3:74" x14ac:dyDescent="0.2">
      <c r="BK88" s="364"/>
      <c r="BL88" s="364"/>
      <c r="BM88" s="364"/>
      <c r="BN88" s="364"/>
      <c r="BO88" s="364"/>
      <c r="BP88" s="364"/>
      <c r="BQ88" s="364"/>
      <c r="BR88" s="364"/>
      <c r="BS88" s="364"/>
      <c r="BT88" s="364"/>
      <c r="BU88" s="364"/>
      <c r="BV88" s="364"/>
    </row>
    <row r="89" spans="3:74" x14ac:dyDescent="0.2">
      <c r="BK89" s="364"/>
      <c r="BL89" s="364"/>
      <c r="BM89" s="364"/>
      <c r="BN89" s="364"/>
      <c r="BO89" s="364"/>
      <c r="BP89" s="364"/>
      <c r="BQ89" s="364"/>
      <c r="BR89" s="364"/>
      <c r="BS89" s="364"/>
      <c r="BT89" s="364"/>
      <c r="BU89" s="364"/>
      <c r="BV89" s="364"/>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66"/>
      <c r="AZ90" s="366"/>
      <c r="BA90" s="366"/>
      <c r="BB90" s="366"/>
      <c r="BC90" s="366"/>
      <c r="BD90" s="673"/>
      <c r="BE90" s="673"/>
      <c r="BF90" s="673"/>
      <c r="BG90" s="366"/>
      <c r="BH90" s="366"/>
      <c r="BI90" s="366"/>
      <c r="BJ90" s="366"/>
      <c r="BK90" s="366"/>
      <c r="BL90" s="366"/>
      <c r="BM90" s="366"/>
      <c r="BN90" s="366"/>
      <c r="BO90" s="366"/>
      <c r="BP90" s="366"/>
      <c r="BQ90" s="366"/>
      <c r="BR90" s="366"/>
      <c r="BS90" s="366"/>
      <c r="BT90" s="366"/>
      <c r="BU90" s="366"/>
      <c r="BV90" s="366"/>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66"/>
      <c r="AZ91" s="366"/>
      <c r="BA91" s="366"/>
      <c r="BB91" s="366"/>
      <c r="BC91" s="366"/>
      <c r="BD91" s="673"/>
      <c r="BE91" s="673"/>
      <c r="BF91" s="673"/>
      <c r="BG91" s="366"/>
      <c r="BH91" s="366"/>
      <c r="BI91" s="366"/>
      <c r="BJ91" s="366"/>
      <c r="BK91" s="366"/>
      <c r="BL91" s="366"/>
      <c r="BM91" s="366"/>
      <c r="BN91" s="366"/>
      <c r="BO91" s="366"/>
      <c r="BP91" s="366"/>
      <c r="BQ91" s="366"/>
      <c r="BR91" s="366"/>
      <c r="BS91" s="366"/>
      <c r="BT91" s="366"/>
      <c r="BU91" s="366"/>
      <c r="BV91" s="366"/>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66"/>
      <c r="AZ92" s="366"/>
      <c r="BA92" s="366"/>
      <c r="BB92" s="366"/>
      <c r="BC92" s="366"/>
      <c r="BD92" s="673"/>
      <c r="BE92" s="673"/>
      <c r="BF92" s="673"/>
      <c r="BG92" s="366"/>
      <c r="BH92" s="366"/>
      <c r="BI92" s="366"/>
      <c r="BJ92" s="366"/>
      <c r="BK92" s="366"/>
      <c r="BL92" s="366"/>
      <c r="BM92" s="366"/>
      <c r="BN92" s="366"/>
      <c r="BO92" s="366"/>
      <c r="BP92" s="366"/>
      <c r="BQ92" s="366"/>
      <c r="BR92" s="366"/>
      <c r="BS92" s="366"/>
      <c r="BT92" s="366"/>
      <c r="BU92" s="366"/>
      <c r="BV92" s="366"/>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66"/>
      <c r="AZ93" s="366"/>
      <c r="BA93" s="366"/>
      <c r="BB93" s="366"/>
      <c r="BC93" s="366"/>
      <c r="BD93" s="673"/>
      <c r="BE93" s="673"/>
      <c r="BF93" s="673"/>
      <c r="BG93" s="366"/>
      <c r="BH93" s="366"/>
      <c r="BI93" s="366"/>
      <c r="BJ93" s="366"/>
      <c r="BK93" s="366"/>
      <c r="BL93" s="366"/>
      <c r="BM93" s="366"/>
      <c r="BN93" s="366"/>
      <c r="BO93" s="366"/>
      <c r="BP93" s="366"/>
      <c r="BQ93" s="366"/>
      <c r="BR93" s="366"/>
      <c r="BS93" s="366"/>
      <c r="BT93" s="366"/>
      <c r="BU93" s="366"/>
      <c r="BV93" s="366"/>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66"/>
      <c r="AZ94" s="366"/>
      <c r="BA94" s="366"/>
      <c r="BB94" s="366"/>
      <c r="BC94" s="366"/>
      <c r="BD94" s="673"/>
      <c r="BE94" s="673"/>
      <c r="BF94" s="673"/>
      <c r="BG94" s="366"/>
      <c r="BH94" s="366"/>
      <c r="BI94" s="366"/>
      <c r="BJ94" s="366"/>
      <c r="BK94" s="366"/>
      <c r="BL94" s="366"/>
      <c r="BM94" s="366"/>
      <c r="BN94" s="366"/>
      <c r="BO94" s="366"/>
      <c r="BP94" s="366"/>
      <c r="BQ94" s="366"/>
      <c r="BR94" s="366"/>
      <c r="BS94" s="366"/>
      <c r="BT94" s="366"/>
      <c r="BU94" s="366"/>
      <c r="BV94" s="366"/>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66"/>
      <c r="AZ95" s="366"/>
      <c r="BA95" s="366"/>
      <c r="BB95" s="366"/>
      <c r="BC95" s="366"/>
      <c r="BD95" s="673"/>
      <c r="BE95" s="673"/>
      <c r="BF95" s="673"/>
      <c r="BG95" s="366"/>
      <c r="BH95" s="366"/>
      <c r="BI95" s="366"/>
      <c r="BJ95" s="366"/>
      <c r="BK95" s="366"/>
      <c r="BL95" s="366"/>
      <c r="BM95" s="366"/>
      <c r="BN95" s="366"/>
      <c r="BO95" s="366"/>
      <c r="BP95" s="366"/>
      <c r="BQ95" s="366"/>
      <c r="BR95" s="366"/>
      <c r="BS95" s="366"/>
      <c r="BT95" s="366"/>
      <c r="BU95" s="366"/>
      <c r="BV95" s="366"/>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66"/>
      <c r="AZ96" s="366"/>
      <c r="BA96" s="366"/>
      <c r="BB96" s="366"/>
      <c r="BC96" s="366"/>
      <c r="BD96" s="673"/>
      <c r="BE96" s="673"/>
      <c r="BF96" s="673"/>
      <c r="BG96" s="366"/>
      <c r="BH96" s="366"/>
      <c r="BI96" s="366"/>
      <c r="BJ96" s="366"/>
      <c r="BK96" s="366"/>
      <c r="BL96" s="366"/>
      <c r="BM96" s="366"/>
      <c r="BN96" s="366"/>
      <c r="BO96" s="366"/>
      <c r="BP96" s="366"/>
      <c r="BQ96" s="366"/>
      <c r="BR96" s="366"/>
      <c r="BS96" s="366"/>
      <c r="BT96" s="366"/>
      <c r="BU96" s="366"/>
      <c r="BV96" s="366"/>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66"/>
      <c r="AZ97" s="366"/>
      <c r="BA97" s="366"/>
      <c r="BB97" s="366"/>
      <c r="BC97" s="366"/>
      <c r="BD97" s="673"/>
      <c r="BE97" s="673"/>
      <c r="BF97" s="673"/>
      <c r="BG97" s="366"/>
      <c r="BH97" s="366"/>
      <c r="BI97" s="366"/>
      <c r="BJ97" s="366"/>
      <c r="BK97" s="366"/>
      <c r="BL97" s="366"/>
      <c r="BM97" s="366"/>
      <c r="BN97" s="366"/>
      <c r="BO97" s="366"/>
      <c r="BP97" s="366"/>
      <c r="BQ97" s="366"/>
      <c r="BR97" s="366"/>
      <c r="BS97" s="366"/>
      <c r="BT97" s="366"/>
      <c r="BU97" s="366"/>
      <c r="BV97" s="366"/>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66"/>
      <c r="AZ98" s="366"/>
      <c r="BA98" s="366"/>
      <c r="BB98" s="366"/>
      <c r="BC98" s="366"/>
      <c r="BD98" s="673"/>
      <c r="BE98" s="673"/>
      <c r="BF98" s="673"/>
      <c r="BG98" s="366"/>
      <c r="BH98" s="366"/>
      <c r="BI98" s="366"/>
      <c r="BJ98" s="366"/>
      <c r="BK98" s="366"/>
      <c r="BL98" s="366"/>
      <c r="BM98" s="366"/>
      <c r="BN98" s="366"/>
      <c r="BO98" s="366"/>
      <c r="BP98" s="366"/>
      <c r="BQ98" s="366"/>
      <c r="BR98" s="366"/>
      <c r="BS98" s="366"/>
      <c r="BT98" s="366"/>
      <c r="BU98" s="366"/>
      <c r="BV98" s="366"/>
    </row>
    <row r="99" spans="3:74" x14ac:dyDescent="0.2">
      <c r="BK99" s="364"/>
      <c r="BL99" s="364"/>
      <c r="BM99" s="364"/>
      <c r="BN99" s="364"/>
      <c r="BO99" s="364"/>
      <c r="BP99" s="364"/>
      <c r="BQ99" s="364"/>
      <c r="BR99" s="364"/>
      <c r="BS99" s="364"/>
      <c r="BT99" s="364"/>
      <c r="BU99" s="364"/>
      <c r="BV99" s="364"/>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67"/>
      <c r="AZ100" s="367"/>
      <c r="BA100" s="367"/>
      <c r="BB100" s="367"/>
      <c r="BC100" s="367"/>
      <c r="BD100" s="674"/>
      <c r="BE100" s="674"/>
      <c r="BF100" s="674"/>
      <c r="BG100" s="367"/>
      <c r="BH100" s="367"/>
      <c r="BI100" s="367"/>
      <c r="BJ100" s="367"/>
      <c r="BK100" s="367"/>
      <c r="BL100" s="367"/>
      <c r="BM100" s="367"/>
      <c r="BN100" s="367"/>
      <c r="BO100" s="367"/>
      <c r="BP100" s="367"/>
      <c r="BQ100" s="367"/>
      <c r="BR100" s="367"/>
      <c r="BS100" s="367"/>
      <c r="BT100" s="367"/>
      <c r="BU100" s="367"/>
      <c r="BV100" s="367"/>
    </row>
    <row r="101" spans="3:74" x14ac:dyDescent="0.2">
      <c r="BK101" s="364"/>
      <c r="BL101" s="364"/>
      <c r="BM101" s="364"/>
      <c r="BN101" s="364"/>
      <c r="BO101" s="364"/>
      <c r="BP101" s="364"/>
      <c r="BQ101" s="364"/>
      <c r="BR101" s="364"/>
      <c r="BS101" s="364"/>
      <c r="BT101" s="364"/>
      <c r="BU101" s="364"/>
      <c r="BV101" s="364"/>
    </row>
    <row r="102" spans="3:74" x14ac:dyDescent="0.2">
      <c r="BK102" s="364"/>
      <c r="BL102" s="364"/>
      <c r="BM102" s="364"/>
      <c r="BN102" s="364"/>
      <c r="BO102" s="364"/>
      <c r="BP102" s="364"/>
      <c r="BQ102" s="364"/>
      <c r="BR102" s="364"/>
      <c r="BS102" s="364"/>
      <c r="BT102" s="364"/>
      <c r="BU102" s="364"/>
      <c r="BV102" s="364"/>
    </row>
    <row r="103" spans="3:74" x14ac:dyDescent="0.2">
      <c r="BK103" s="364"/>
      <c r="BL103" s="364"/>
      <c r="BM103" s="364"/>
      <c r="BN103" s="364"/>
      <c r="BO103" s="364"/>
      <c r="BP103" s="364"/>
      <c r="BQ103" s="364"/>
      <c r="BR103" s="364"/>
      <c r="BS103" s="364"/>
      <c r="BT103" s="364"/>
      <c r="BU103" s="364"/>
      <c r="BV103" s="364"/>
    </row>
    <row r="104" spans="3:74" x14ac:dyDescent="0.2">
      <c r="BK104" s="364"/>
      <c r="BL104" s="364"/>
      <c r="BM104" s="364"/>
      <c r="BN104" s="364"/>
      <c r="BO104" s="364"/>
      <c r="BP104" s="364"/>
      <c r="BQ104" s="364"/>
      <c r="BR104" s="364"/>
      <c r="BS104" s="364"/>
      <c r="BT104" s="364"/>
      <c r="BU104" s="364"/>
      <c r="BV104" s="364"/>
    </row>
    <row r="105" spans="3:74" x14ac:dyDescent="0.2">
      <c r="BK105" s="364"/>
      <c r="BL105" s="364"/>
      <c r="BM105" s="364"/>
      <c r="BN105" s="364"/>
      <c r="BO105" s="364"/>
      <c r="BP105" s="364"/>
      <c r="BQ105" s="364"/>
      <c r="BR105" s="364"/>
      <c r="BS105" s="364"/>
      <c r="BT105" s="364"/>
      <c r="BU105" s="364"/>
      <c r="BV105" s="364"/>
    </row>
    <row r="106" spans="3:74" x14ac:dyDescent="0.2">
      <c r="BK106" s="364"/>
      <c r="BL106" s="364"/>
      <c r="BM106" s="364"/>
      <c r="BN106" s="364"/>
      <c r="BO106" s="364"/>
      <c r="BP106" s="364"/>
      <c r="BQ106" s="364"/>
      <c r="BR106" s="364"/>
      <c r="BS106" s="364"/>
      <c r="BT106" s="364"/>
      <c r="BU106" s="364"/>
      <c r="BV106" s="364"/>
    </row>
    <row r="107" spans="3:74" x14ac:dyDescent="0.2">
      <c r="BK107" s="364"/>
      <c r="BL107" s="364"/>
      <c r="BM107" s="364"/>
      <c r="BN107" s="364"/>
      <c r="BO107" s="364"/>
      <c r="BP107" s="364"/>
      <c r="BQ107" s="364"/>
      <c r="BR107" s="364"/>
      <c r="BS107" s="364"/>
      <c r="BT107" s="364"/>
      <c r="BU107" s="364"/>
      <c r="BV107" s="364"/>
    </row>
    <row r="108" spans="3:74" x14ac:dyDescent="0.2">
      <c r="BK108" s="364"/>
      <c r="BL108" s="364"/>
      <c r="BM108" s="364"/>
      <c r="BN108" s="364"/>
      <c r="BO108" s="364"/>
      <c r="BP108" s="364"/>
      <c r="BQ108" s="364"/>
      <c r="BR108" s="364"/>
      <c r="BS108" s="364"/>
      <c r="BT108" s="364"/>
      <c r="BU108" s="364"/>
      <c r="BV108" s="364"/>
    </row>
    <row r="109" spans="3:74" x14ac:dyDescent="0.2">
      <c r="BK109" s="364"/>
      <c r="BL109" s="364"/>
      <c r="BM109" s="364"/>
      <c r="BN109" s="364"/>
      <c r="BO109" s="364"/>
      <c r="BP109" s="364"/>
      <c r="BQ109" s="364"/>
      <c r="BR109" s="364"/>
      <c r="BS109" s="364"/>
      <c r="BT109" s="364"/>
      <c r="BU109" s="364"/>
      <c r="BV109" s="364"/>
    </row>
    <row r="110" spans="3:74" x14ac:dyDescent="0.2">
      <c r="BK110" s="364"/>
      <c r="BL110" s="364"/>
      <c r="BM110" s="364"/>
      <c r="BN110" s="364"/>
      <c r="BO110" s="364"/>
      <c r="BP110" s="364"/>
      <c r="BQ110" s="364"/>
      <c r="BR110" s="364"/>
      <c r="BS110" s="364"/>
      <c r="BT110" s="364"/>
      <c r="BU110" s="364"/>
      <c r="BV110" s="364"/>
    </row>
    <row r="111" spans="3:74" x14ac:dyDescent="0.2">
      <c r="BK111" s="364"/>
      <c r="BL111" s="364"/>
      <c r="BM111" s="364"/>
      <c r="BN111" s="364"/>
      <c r="BO111" s="364"/>
      <c r="BP111" s="364"/>
      <c r="BQ111" s="364"/>
      <c r="BR111" s="364"/>
      <c r="BS111" s="364"/>
      <c r="BT111" s="364"/>
      <c r="BU111" s="364"/>
      <c r="BV111" s="364"/>
    </row>
    <row r="112" spans="3:74" x14ac:dyDescent="0.2">
      <c r="BK112" s="364"/>
      <c r="BL112" s="364"/>
      <c r="BM112" s="364"/>
      <c r="BN112" s="364"/>
      <c r="BO112" s="364"/>
      <c r="BP112" s="364"/>
      <c r="BQ112" s="364"/>
      <c r="BR112" s="364"/>
      <c r="BS112" s="364"/>
      <c r="BT112" s="364"/>
      <c r="BU112" s="364"/>
      <c r="BV112" s="364"/>
    </row>
    <row r="113" spans="63:74" x14ac:dyDescent="0.2">
      <c r="BK113" s="364"/>
      <c r="BL113" s="364"/>
      <c r="BM113" s="364"/>
      <c r="BN113" s="364"/>
      <c r="BO113" s="364"/>
      <c r="BP113" s="364"/>
      <c r="BQ113" s="364"/>
      <c r="BR113" s="364"/>
      <c r="BS113" s="364"/>
      <c r="BT113" s="364"/>
      <c r="BU113" s="364"/>
      <c r="BV113" s="364"/>
    </row>
    <row r="114" spans="63:74" x14ac:dyDescent="0.2">
      <c r="BK114" s="364"/>
      <c r="BL114" s="364"/>
      <c r="BM114" s="364"/>
      <c r="BN114" s="364"/>
      <c r="BO114" s="364"/>
      <c r="BP114" s="364"/>
      <c r="BQ114" s="364"/>
      <c r="BR114" s="364"/>
      <c r="BS114" s="364"/>
      <c r="BT114" s="364"/>
      <c r="BU114" s="364"/>
      <c r="BV114" s="364"/>
    </row>
    <row r="115" spans="63:74" x14ac:dyDescent="0.2">
      <c r="BK115" s="364"/>
      <c r="BL115" s="364"/>
      <c r="BM115" s="364"/>
      <c r="BN115" s="364"/>
      <c r="BO115" s="364"/>
      <c r="BP115" s="364"/>
      <c r="BQ115" s="364"/>
      <c r="BR115" s="364"/>
      <c r="BS115" s="364"/>
      <c r="BT115" s="364"/>
      <c r="BU115" s="364"/>
      <c r="BV115" s="364"/>
    </row>
    <row r="116" spans="63:74" x14ac:dyDescent="0.2">
      <c r="BK116" s="364"/>
      <c r="BL116" s="364"/>
      <c r="BM116" s="364"/>
      <c r="BN116" s="364"/>
      <c r="BO116" s="364"/>
      <c r="BP116" s="364"/>
      <c r="BQ116" s="364"/>
      <c r="BR116" s="364"/>
      <c r="BS116" s="364"/>
      <c r="BT116" s="364"/>
      <c r="BU116" s="364"/>
      <c r="BV116" s="364"/>
    </row>
    <row r="117" spans="63:74" x14ac:dyDescent="0.2">
      <c r="BK117" s="364"/>
      <c r="BL117" s="364"/>
      <c r="BM117" s="364"/>
      <c r="BN117" s="364"/>
      <c r="BO117" s="364"/>
      <c r="BP117" s="364"/>
      <c r="BQ117" s="364"/>
      <c r="BR117" s="364"/>
      <c r="BS117" s="364"/>
      <c r="BT117" s="364"/>
      <c r="BU117" s="364"/>
      <c r="BV117" s="364"/>
    </row>
    <row r="118" spans="63:74" x14ac:dyDescent="0.2">
      <c r="BK118" s="364"/>
      <c r="BL118" s="364"/>
      <c r="BM118" s="364"/>
      <c r="BN118" s="364"/>
      <c r="BO118" s="364"/>
      <c r="BP118" s="364"/>
      <c r="BQ118" s="364"/>
      <c r="BR118" s="364"/>
      <c r="BS118" s="364"/>
      <c r="BT118" s="364"/>
      <c r="BU118" s="364"/>
      <c r="BV118" s="364"/>
    </row>
    <row r="119" spans="63:74" x14ac:dyDescent="0.2">
      <c r="BK119" s="364"/>
      <c r="BL119" s="364"/>
      <c r="BM119" s="364"/>
      <c r="BN119" s="364"/>
      <c r="BO119" s="364"/>
      <c r="BP119" s="364"/>
      <c r="BQ119" s="364"/>
      <c r="BR119" s="364"/>
      <c r="BS119" s="364"/>
      <c r="BT119" s="364"/>
      <c r="BU119" s="364"/>
      <c r="BV119" s="364"/>
    </row>
    <row r="120" spans="63:74" x14ac:dyDescent="0.2">
      <c r="BK120" s="364"/>
      <c r="BL120" s="364"/>
      <c r="BM120" s="364"/>
      <c r="BN120" s="364"/>
      <c r="BO120" s="364"/>
      <c r="BP120" s="364"/>
      <c r="BQ120" s="364"/>
      <c r="BR120" s="364"/>
      <c r="BS120" s="364"/>
      <c r="BT120" s="364"/>
      <c r="BU120" s="364"/>
      <c r="BV120" s="364"/>
    </row>
    <row r="121" spans="63:74" x14ac:dyDescent="0.2">
      <c r="BK121" s="364"/>
      <c r="BL121" s="364"/>
      <c r="BM121" s="364"/>
      <c r="BN121" s="364"/>
      <c r="BO121" s="364"/>
      <c r="BP121" s="364"/>
      <c r="BQ121" s="364"/>
      <c r="BR121" s="364"/>
      <c r="BS121" s="364"/>
      <c r="BT121" s="364"/>
      <c r="BU121" s="364"/>
      <c r="BV121" s="364"/>
    </row>
    <row r="122" spans="63:74" x14ac:dyDescent="0.2">
      <c r="BK122" s="364"/>
      <c r="BL122" s="364"/>
      <c r="BM122" s="364"/>
      <c r="BN122" s="364"/>
      <c r="BO122" s="364"/>
      <c r="BP122" s="364"/>
      <c r="BQ122" s="364"/>
      <c r="BR122" s="364"/>
      <c r="BS122" s="364"/>
      <c r="BT122" s="364"/>
      <c r="BU122" s="364"/>
      <c r="BV122" s="364"/>
    </row>
    <row r="123" spans="63:74" x14ac:dyDescent="0.2">
      <c r="BK123" s="364"/>
      <c r="BL123" s="364"/>
      <c r="BM123" s="364"/>
      <c r="BN123" s="364"/>
      <c r="BO123" s="364"/>
      <c r="BP123" s="364"/>
      <c r="BQ123" s="364"/>
      <c r="BR123" s="364"/>
      <c r="BS123" s="364"/>
      <c r="BT123" s="364"/>
      <c r="BU123" s="364"/>
      <c r="BV123" s="364"/>
    </row>
    <row r="124" spans="63:74" x14ac:dyDescent="0.2">
      <c r="BK124" s="364"/>
      <c r="BL124" s="364"/>
      <c r="BM124" s="364"/>
      <c r="BN124" s="364"/>
      <c r="BO124" s="364"/>
      <c r="BP124" s="364"/>
      <c r="BQ124" s="364"/>
      <c r="BR124" s="364"/>
      <c r="BS124" s="364"/>
      <c r="BT124" s="364"/>
      <c r="BU124" s="364"/>
      <c r="BV124" s="364"/>
    </row>
    <row r="125" spans="63:74" x14ac:dyDescent="0.2">
      <c r="BK125" s="364"/>
      <c r="BL125" s="364"/>
      <c r="BM125" s="364"/>
      <c r="BN125" s="364"/>
      <c r="BO125" s="364"/>
      <c r="BP125" s="364"/>
      <c r="BQ125" s="364"/>
      <c r="BR125" s="364"/>
      <c r="BS125" s="364"/>
      <c r="BT125" s="364"/>
      <c r="BU125" s="364"/>
      <c r="BV125" s="364"/>
    </row>
    <row r="126" spans="63:74" x14ac:dyDescent="0.2">
      <c r="BK126" s="364"/>
      <c r="BL126" s="364"/>
      <c r="BM126" s="364"/>
      <c r="BN126" s="364"/>
      <c r="BO126" s="364"/>
      <c r="BP126" s="364"/>
      <c r="BQ126" s="364"/>
      <c r="BR126" s="364"/>
      <c r="BS126" s="364"/>
      <c r="BT126" s="364"/>
      <c r="BU126" s="364"/>
      <c r="BV126" s="364"/>
    </row>
    <row r="127" spans="63:74" x14ac:dyDescent="0.2">
      <c r="BK127" s="364"/>
      <c r="BL127" s="364"/>
      <c r="BM127" s="364"/>
      <c r="BN127" s="364"/>
      <c r="BO127" s="364"/>
      <c r="BP127" s="364"/>
      <c r="BQ127" s="364"/>
      <c r="BR127" s="364"/>
      <c r="BS127" s="364"/>
      <c r="BT127" s="364"/>
      <c r="BU127" s="364"/>
      <c r="BV127" s="364"/>
    </row>
    <row r="128" spans="63:74" x14ac:dyDescent="0.2">
      <c r="BK128" s="364"/>
      <c r="BL128" s="364"/>
      <c r="BM128" s="364"/>
      <c r="BN128" s="364"/>
      <c r="BO128" s="364"/>
      <c r="BP128" s="364"/>
      <c r="BQ128" s="364"/>
      <c r="BR128" s="364"/>
      <c r="BS128" s="364"/>
      <c r="BT128" s="364"/>
      <c r="BU128" s="364"/>
      <c r="BV128" s="364"/>
    </row>
    <row r="129" spans="63:74" x14ac:dyDescent="0.2">
      <c r="BK129" s="364"/>
      <c r="BL129" s="364"/>
      <c r="BM129" s="364"/>
      <c r="BN129" s="364"/>
      <c r="BO129" s="364"/>
      <c r="BP129" s="364"/>
      <c r="BQ129" s="364"/>
      <c r="BR129" s="364"/>
      <c r="BS129" s="364"/>
      <c r="BT129" s="364"/>
      <c r="BU129" s="364"/>
      <c r="BV129" s="364"/>
    </row>
    <row r="130" spans="63:74" x14ac:dyDescent="0.2">
      <c r="BK130" s="364"/>
      <c r="BL130" s="364"/>
      <c r="BM130" s="364"/>
      <c r="BN130" s="364"/>
      <c r="BO130" s="364"/>
      <c r="BP130" s="364"/>
      <c r="BQ130" s="364"/>
      <c r="BR130" s="364"/>
      <c r="BS130" s="364"/>
      <c r="BT130" s="364"/>
      <c r="BU130" s="364"/>
      <c r="BV130" s="364"/>
    </row>
    <row r="131" spans="63:74" x14ac:dyDescent="0.2">
      <c r="BK131" s="364"/>
      <c r="BL131" s="364"/>
      <c r="BM131" s="364"/>
      <c r="BN131" s="364"/>
      <c r="BO131" s="364"/>
      <c r="BP131" s="364"/>
      <c r="BQ131" s="364"/>
      <c r="BR131" s="364"/>
      <c r="BS131" s="364"/>
      <c r="BT131" s="364"/>
      <c r="BU131" s="364"/>
      <c r="BV131" s="364"/>
    </row>
    <row r="132" spans="63:74" x14ac:dyDescent="0.2">
      <c r="BK132" s="364"/>
      <c r="BL132" s="364"/>
      <c r="BM132" s="364"/>
      <c r="BN132" s="364"/>
      <c r="BO132" s="364"/>
      <c r="BP132" s="364"/>
      <c r="BQ132" s="364"/>
      <c r="BR132" s="364"/>
      <c r="BS132" s="364"/>
      <c r="BT132" s="364"/>
      <c r="BU132" s="364"/>
      <c r="BV132" s="364"/>
    </row>
    <row r="133" spans="63:74" x14ac:dyDescent="0.2">
      <c r="BK133" s="364"/>
      <c r="BL133" s="364"/>
      <c r="BM133" s="364"/>
      <c r="BN133" s="364"/>
      <c r="BO133" s="364"/>
      <c r="BP133" s="364"/>
      <c r="BQ133" s="364"/>
      <c r="BR133" s="364"/>
      <c r="BS133" s="364"/>
      <c r="BT133" s="364"/>
      <c r="BU133" s="364"/>
      <c r="BV133" s="364"/>
    </row>
    <row r="134" spans="63:74" x14ac:dyDescent="0.2">
      <c r="BK134" s="364"/>
      <c r="BL134" s="364"/>
      <c r="BM134" s="364"/>
      <c r="BN134" s="364"/>
      <c r="BO134" s="364"/>
      <c r="BP134" s="364"/>
      <c r="BQ134" s="364"/>
      <c r="BR134" s="364"/>
      <c r="BS134" s="364"/>
      <c r="BT134" s="364"/>
      <c r="BU134" s="364"/>
      <c r="BV134" s="364"/>
    </row>
    <row r="135" spans="63:74" x14ac:dyDescent="0.2">
      <c r="BK135" s="364"/>
      <c r="BL135" s="364"/>
      <c r="BM135" s="364"/>
      <c r="BN135" s="364"/>
      <c r="BO135" s="364"/>
      <c r="BP135" s="364"/>
      <c r="BQ135" s="364"/>
      <c r="BR135" s="364"/>
      <c r="BS135" s="364"/>
      <c r="BT135" s="364"/>
      <c r="BU135" s="364"/>
      <c r="BV135" s="364"/>
    </row>
    <row r="136" spans="63:74" x14ac:dyDescent="0.2">
      <c r="BK136" s="364"/>
      <c r="BL136" s="364"/>
      <c r="BM136" s="364"/>
      <c r="BN136" s="364"/>
      <c r="BO136" s="364"/>
      <c r="BP136" s="364"/>
      <c r="BQ136" s="364"/>
      <c r="BR136" s="364"/>
      <c r="BS136" s="364"/>
      <c r="BT136" s="364"/>
      <c r="BU136" s="364"/>
      <c r="BV136" s="364"/>
    </row>
    <row r="137" spans="63:74" x14ac:dyDescent="0.2">
      <c r="BK137" s="364"/>
      <c r="BL137" s="364"/>
      <c r="BM137" s="364"/>
      <c r="BN137" s="364"/>
      <c r="BO137" s="364"/>
      <c r="BP137" s="364"/>
      <c r="BQ137" s="364"/>
      <c r="BR137" s="364"/>
      <c r="BS137" s="364"/>
      <c r="BT137" s="364"/>
      <c r="BU137" s="364"/>
      <c r="BV137" s="364"/>
    </row>
    <row r="138" spans="63:74" x14ac:dyDescent="0.2">
      <c r="BK138" s="364"/>
      <c r="BL138" s="364"/>
      <c r="BM138" s="364"/>
      <c r="BN138" s="364"/>
      <c r="BO138" s="364"/>
      <c r="BP138" s="364"/>
      <c r="BQ138" s="364"/>
      <c r="BR138" s="364"/>
      <c r="BS138" s="364"/>
      <c r="BT138" s="364"/>
      <c r="BU138" s="364"/>
      <c r="BV138" s="364"/>
    </row>
    <row r="139" spans="63:74" x14ac:dyDescent="0.2">
      <c r="BK139" s="364"/>
      <c r="BL139" s="364"/>
      <c r="BM139" s="364"/>
      <c r="BN139" s="364"/>
      <c r="BO139" s="364"/>
      <c r="BP139" s="364"/>
      <c r="BQ139" s="364"/>
      <c r="BR139" s="364"/>
      <c r="BS139" s="364"/>
      <c r="BT139" s="364"/>
      <c r="BU139" s="364"/>
      <c r="BV139" s="364"/>
    </row>
    <row r="140" spans="63:74" x14ac:dyDescent="0.2">
      <c r="BK140" s="364"/>
      <c r="BL140" s="364"/>
      <c r="BM140" s="364"/>
      <c r="BN140" s="364"/>
      <c r="BO140" s="364"/>
      <c r="BP140" s="364"/>
      <c r="BQ140" s="364"/>
      <c r="BR140" s="364"/>
      <c r="BS140" s="364"/>
      <c r="BT140" s="364"/>
      <c r="BU140" s="364"/>
      <c r="BV140" s="364"/>
    </row>
    <row r="141" spans="63:74" x14ac:dyDescent="0.2">
      <c r="BK141" s="364"/>
      <c r="BL141" s="364"/>
      <c r="BM141" s="364"/>
      <c r="BN141" s="364"/>
      <c r="BO141" s="364"/>
      <c r="BP141" s="364"/>
      <c r="BQ141" s="364"/>
      <c r="BR141" s="364"/>
      <c r="BS141" s="364"/>
      <c r="BT141" s="364"/>
      <c r="BU141" s="364"/>
      <c r="BV141" s="364"/>
    </row>
    <row r="142" spans="63:74" x14ac:dyDescent="0.2">
      <c r="BK142" s="364"/>
      <c r="BL142" s="364"/>
      <c r="BM142" s="364"/>
      <c r="BN142" s="364"/>
      <c r="BO142" s="364"/>
      <c r="BP142" s="364"/>
      <c r="BQ142" s="364"/>
      <c r="BR142" s="364"/>
      <c r="BS142" s="364"/>
      <c r="BT142" s="364"/>
      <c r="BU142" s="364"/>
      <c r="BV142" s="364"/>
    </row>
    <row r="143" spans="63:74" x14ac:dyDescent="0.2">
      <c r="BK143" s="364"/>
      <c r="BL143" s="364"/>
      <c r="BM143" s="364"/>
      <c r="BN143" s="364"/>
      <c r="BO143" s="364"/>
      <c r="BP143" s="364"/>
      <c r="BQ143" s="364"/>
      <c r="BR143" s="364"/>
      <c r="BS143" s="364"/>
      <c r="BT143" s="364"/>
      <c r="BU143" s="364"/>
      <c r="BV143" s="364"/>
    </row>
    <row r="144" spans="63:74" x14ac:dyDescent="0.2">
      <c r="BK144" s="364"/>
      <c r="BL144" s="364"/>
      <c r="BM144" s="364"/>
      <c r="BN144" s="364"/>
      <c r="BO144" s="364"/>
      <c r="BP144" s="364"/>
      <c r="BQ144" s="364"/>
      <c r="BR144" s="364"/>
      <c r="BS144" s="364"/>
      <c r="BT144" s="364"/>
      <c r="BU144" s="364"/>
      <c r="BV144" s="364"/>
    </row>
  </sheetData>
  <mergeCells count="17">
    <mergeCell ref="BK3:BV3"/>
    <mergeCell ref="B1:AL1"/>
    <mergeCell ref="C3:N3"/>
    <mergeCell ref="O3:Z3"/>
    <mergeCell ref="AA3:AL3"/>
    <mergeCell ref="AM3:AX3"/>
    <mergeCell ref="AY3:BJ3"/>
    <mergeCell ref="B56:Q56"/>
    <mergeCell ref="B57:Q57"/>
    <mergeCell ref="B58:Q58"/>
    <mergeCell ref="A1:A2"/>
    <mergeCell ref="B50:Q50"/>
    <mergeCell ref="B52:Q52"/>
    <mergeCell ref="B53:Q53"/>
    <mergeCell ref="B54:Q54"/>
    <mergeCell ref="B51:Q51"/>
    <mergeCell ref="B55:Q55"/>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8"/>
  <sheetViews>
    <sheetView showGridLines="0" workbookViewId="0">
      <pane xSplit="2" ySplit="4" topLeftCell="AS5" activePane="bottomRight" state="frozen"/>
      <selection activeCell="BF63" sqref="BF63"/>
      <selection pane="topRight" activeCell="BF63" sqref="BF63"/>
      <selection pane="bottomLeft" activeCell="BF63" sqref="BF63"/>
      <selection pane="bottomRight" activeCell="BC10" sqref="BC10"/>
    </sheetView>
  </sheetViews>
  <sheetFormatPr defaultColWidth="11" defaultRowHeight="11.25" x14ac:dyDescent="0.2"/>
  <cols>
    <col min="1" max="1" width="10.5703125" style="537" customWidth="1"/>
    <col min="2" max="2" width="27" style="537" customWidth="1"/>
    <col min="3" max="55" width="6.5703125" style="537" customWidth="1"/>
    <col min="56" max="58" width="6.5703125" style="683" customWidth="1"/>
    <col min="59" max="74" width="6.5703125" style="537" customWidth="1"/>
    <col min="75" max="238" width="11" style="537"/>
    <col min="239" max="239" width="1.5703125" style="537" customWidth="1"/>
    <col min="240" max="16384" width="11" style="537"/>
  </cols>
  <sheetData>
    <row r="1" spans="1:74" ht="12.75" customHeight="1" x14ac:dyDescent="0.2">
      <c r="A1" s="792" t="s">
        <v>817</v>
      </c>
      <c r="B1" s="536" t="s">
        <v>1397</v>
      </c>
      <c r="C1" s="536"/>
      <c r="D1" s="536"/>
      <c r="E1" s="536"/>
      <c r="F1" s="536"/>
      <c r="G1" s="536"/>
      <c r="H1" s="536"/>
      <c r="I1" s="536"/>
      <c r="J1" s="536"/>
      <c r="K1" s="536"/>
      <c r="L1" s="536"/>
      <c r="M1" s="536"/>
      <c r="N1" s="536"/>
      <c r="O1" s="536"/>
      <c r="P1" s="536"/>
      <c r="Q1" s="536"/>
      <c r="R1" s="536"/>
      <c r="S1" s="536"/>
      <c r="T1" s="536"/>
      <c r="U1" s="536"/>
      <c r="V1" s="536"/>
      <c r="W1" s="536"/>
      <c r="X1" s="536"/>
      <c r="Y1" s="536"/>
      <c r="Z1" s="536"/>
      <c r="AA1" s="536"/>
      <c r="AB1" s="536"/>
      <c r="AC1" s="536"/>
      <c r="AD1" s="536"/>
      <c r="AE1" s="536"/>
      <c r="AF1" s="536"/>
      <c r="AG1" s="536"/>
      <c r="AH1" s="536"/>
      <c r="AI1" s="536"/>
      <c r="AJ1" s="536"/>
      <c r="AK1" s="536"/>
      <c r="AL1" s="536"/>
      <c r="AM1" s="536"/>
      <c r="AN1" s="536"/>
      <c r="AO1" s="536"/>
      <c r="AP1" s="536"/>
      <c r="AQ1" s="536"/>
      <c r="AR1" s="536"/>
      <c r="AS1" s="536"/>
      <c r="AT1" s="536"/>
      <c r="AU1" s="536"/>
      <c r="AV1" s="536"/>
      <c r="AW1" s="536"/>
      <c r="AX1" s="536"/>
      <c r="AY1" s="536"/>
      <c r="AZ1" s="536"/>
      <c r="BA1" s="536"/>
      <c r="BB1" s="536"/>
      <c r="BC1" s="536"/>
      <c r="BD1" s="536"/>
      <c r="BE1" s="536"/>
      <c r="BF1" s="536"/>
      <c r="BG1" s="536"/>
      <c r="BH1" s="536"/>
      <c r="BI1" s="536"/>
      <c r="BJ1" s="536"/>
      <c r="BK1" s="536"/>
      <c r="BL1" s="536"/>
      <c r="BM1" s="536"/>
      <c r="BN1" s="536"/>
      <c r="BO1" s="536"/>
      <c r="BP1" s="536"/>
      <c r="BQ1" s="536"/>
      <c r="BR1" s="536"/>
      <c r="BS1" s="536"/>
      <c r="BT1" s="536"/>
      <c r="BU1" s="536"/>
      <c r="BV1" s="536"/>
    </row>
    <row r="2" spans="1:74" ht="12.75" customHeight="1" x14ac:dyDescent="0.2">
      <c r="A2" s="793"/>
      <c r="B2" s="532" t="str">
        <f>"U.S. Energy Information Administration  |  Short-Term Energy Outlook  - "&amp;Dates!D1</f>
        <v>U.S. Energy Information Administration  |  Short-Term Energy Outlook  - February 2020</v>
      </c>
      <c r="C2" s="538"/>
      <c r="D2" s="538"/>
      <c r="E2" s="538"/>
      <c r="F2" s="538"/>
      <c r="G2" s="538"/>
      <c r="H2" s="538"/>
      <c r="I2" s="538"/>
      <c r="J2" s="538"/>
      <c r="K2" s="538"/>
      <c r="L2" s="538"/>
      <c r="M2" s="538"/>
      <c r="N2" s="538"/>
      <c r="O2" s="538"/>
      <c r="P2" s="538"/>
      <c r="Q2" s="538"/>
      <c r="R2" s="538"/>
      <c r="S2" s="538"/>
      <c r="T2" s="538"/>
      <c r="U2" s="538"/>
      <c r="V2" s="538"/>
      <c r="W2" s="538"/>
      <c r="X2" s="538"/>
      <c r="Y2" s="538"/>
      <c r="Z2" s="538"/>
      <c r="AA2" s="538"/>
      <c r="AB2" s="538"/>
      <c r="AC2" s="538"/>
      <c r="AD2" s="538"/>
      <c r="AE2" s="538"/>
      <c r="AF2" s="538"/>
      <c r="AG2" s="538"/>
      <c r="AH2" s="538"/>
      <c r="AI2" s="538"/>
      <c r="AJ2" s="538"/>
      <c r="AK2" s="538"/>
      <c r="AL2" s="538"/>
      <c r="AM2" s="538"/>
      <c r="AN2" s="538"/>
      <c r="AO2" s="538"/>
      <c r="AP2" s="538"/>
      <c r="AQ2" s="538"/>
      <c r="AR2" s="538"/>
      <c r="AS2" s="538"/>
      <c r="AT2" s="538"/>
      <c r="AU2" s="538"/>
      <c r="AV2" s="538"/>
      <c r="AW2" s="538"/>
      <c r="AX2" s="538"/>
      <c r="AY2" s="538"/>
      <c r="AZ2" s="538"/>
      <c r="BA2" s="538"/>
      <c r="BB2" s="538"/>
      <c r="BC2" s="538"/>
      <c r="BD2" s="675"/>
      <c r="BE2" s="675"/>
      <c r="BF2" s="675"/>
      <c r="BG2" s="538"/>
      <c r="BH2" s="538"/>
      <c r="BI2" s="538"/>
      <c r="BJ2" s="538"/>
      <c r="BK2" s="538"/>
      <c r="BL2" s="538"/>
      <c r="BM2" s="538"/>
      <c r="BN2" s="538"/>
      <c r="BO2" s="538"/>
      <c r="BP2" s="538"/>
      <c r="BQ2" s="538"/>
      <c r="BR2" s="538"/>
      <c r="BS2" s="538"/>
      <c r="BT2" s="538"/>
      <c r="BU2" s="538"/>
      <c r="BV2" s="538"/>
    </row>
    <row r="3" spans="1:74" ht="12.75" customHeight="1" x14ac:dyDescent="0.2">
      <c r="A3" s="539"/>
      <c r="B3" s="540"/>
      <c r="C3" s="801">
        <f>Dates!D3</f>
        <v>2016</v>
      </c>
      <c r="D3" s="802"/>
      <c r="E3" s="802"/>
      <c r="F3" s="802"/>
      <c r="G3" s="802"/>
      <c r="H3" s="802"/>
      <c r="I3" s="802"/>
      <c r="J3" s="802"/>
      <c r="K3" s="802"/>
      <c r="L3" s="802"/>
      <c r="M3" s="802"/>
      <c r="N3" s="853"/>
      <c r="O3" s="801">
        <f>C3+1</f>
        <v>2017</v>
      </c>
      <c r="P3" s="802"/>
      <c r="Q3" s="802"/>
      <c r="R3" s="802"/>
      <c r="S3" s="802"/>
      <c r="T3" s="802"/>
      <c r="U3" s="802"/>
      <c r="V3" s="802"/>
      <c r="W3" s="802"/>
      <c r="X3" s="802"/>
      <c r="Y3" s="802"/>
      <c r="Z3" s="853"/>
      <c r="AA3" s="801">
        <f>O3+1</f>
        <v>2018</v>
      </c>
      <c r="AB3" s="802"/>
      <c r="AC3" s="802"/>
      <c r="AD3" s="802"/>
      <c r="AE3" s="802"/>
      <c r="AF3" s="802"/>
      <c r="AG3" s="802"/>
      <c r="AH3" s="802"/>
      <c r="AI3" s="802"/>
      <c r="AJ3" s="802"/>
      <c r="AK3" s="802"/>
      <c r="AL3" s="853"/>
      <c r="AM3" s="801">
        <f>AA3+1</f>
        <v>2019</v>
      </c>
      <c r="AN3" s="802"/>
      <c r="AO3" s="802"/>
      <c r="AP3" s="802"/>
      <c r="AQ3" s="802"/>
      <c r="AR3" s="802"/>
      <c r="AS3" s="802"/>
      <c r="AT3" s="802"/>
      <c r="AU3" s="802"/>
      <c r="AV3" s="802"/>
      <c r="AW3" s="802"/>
      <c r="AX3" s="853"/>
      <c r="AY3" s="801">
        <f>AM3+1</f>
        <v>2020</v>
      </c>
      <c r="AZ3" s="802"/>
      <c r="BA3" s="802"/>
      <c r="BB3" s="802"/>
      <c r="BC3" s="802"/>
      <c r="BD3" s="802"/>
      <c r="BE3" s="802"/>
      <c r="BF3" s="802"/>
      <c r="BG3" s="802"/>
      <c r="BH3" s="802"/>
      <c r="BI3" s="802"/>
      <c r="BJ3" s="853"/>
      <c r="BK3" s="801">
        <f>AY3+1</f>
        <v>2021</v>
      </c>
      <c r="BL3" s="802"/>
      <c r="BM3" s="802"/>
      <c r="BN3" s="802"/>
      <c r="BO3" s="802"/>
      <c r="BP3" s="802"/>
      <c r="BQ3" s="802"/>
      <c r="BR3" s="802"/>
      <c r="BS3" s="802"/>
      <c r="BT3" s="802"/>
      <c r="BU3" s="802"/>
      <c r="BV3" s="853"/>
    </row>
    <row r="4" spans="1:74" ht="12.75" customHeight="1" x14ac:dyDescent="0.2">
      <c r="A4" s="539"/>
      <c r="B4" s="541"/>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539"/>
      <c r="B5" s="129" t="s">
        <v>350</v>
      </c>
      <c r="C5" s="542"/>
      <c r="D5" s="543"/>
      <c r="E5" s="543"/>
      <c r="F5" s="543"/>
      <c r="G5" s="543"/>
      <c r="H5" s="543"/>
      <c r="I5" s="543"/>
      <c r="J5" s="543"/>
      <c r="K5" s="543"/>
      <c r="L5" s="543"/>
      <c r="M5" s="543"/>
      <c r="N5" s="544"/>
      <c r="O5" s="542"/>
      <c r="P5" s="543"/>
      <c r="Q5" s="543"/>
      <c r="R5" s="543"/>
      <c r="S5" s="543"/>
      <c r="T5" s="543"/>
      <c r="U5" s="543"/>
      <c r="V5" s="543"/>
      <c r="W5" s="543"/>
      <c r="X5" s="543"/>
      <c r="Y5" s="543"/>
      <c r="Z5" s="544"/>
      <c r="AA5" s="542"/>
      <c r="AB5" s="543"/>
      <c r="AC5" s="543"/>
      <c r="AD5" s="543"/>
      <c r="AE5" s="543"/>
      <c r="AF5" s="543"/>
      <c r="AG5" s="543"/>
      <c r="AH5" s="543"/>
      <c r="AI5" s="543"/>
      <c r="AJ5" s="543"/>
      <c r="AK5" s="543"/>
      <c r="AL5" s="544"/>
      <c r="AM5" s="542"/>
      <c r="AN5" s="543"/>
      <c r="AO5" s="543"/>
      <c r="AP5" s="543"/>
      <c r="AQ5" s="543"/>
      <c r="AR5" s="543"/>
      <c r="AS5" s="543"/>
      <c r="AT5" s="543"/>
      <c r="AU5" s="543"/>
      <c r="AV5" s="543"/>
      <c r="AW5" s="543"/>
      <c r="AX5" s="544"/>
      <c r="AY5" s="542"/>
      <c r="AZ5" s="543"/>
      <c r="BA5" s="543"/>
      <c r="BB5" s="543"/>
      <c r="BC5" s="543"/>
      <c r="BD5" s="543"/>
      <c r="BE5" s="543"/>
      <c r="BF5" s="543"/>
      <c r="BG5" s="543"/>
      <c r="BH5" s="543"/>
      <c r="BI5" s="543"/>
      <c r="BJ5" s="544"/>
      <c r="BK5" s="542"/>
      <c r="BL5" s="543"/>
      <c r="BM5" s="543"/>
      <c r="BN5" s="543"/>
      <c r="BO5" s="543"/>
      <c r="BP5" s="543"/>
      <c r="BQ5" s="543"/>
      <c r="BR5" s="543"/>
      <c r="BS5" s="543"/>
      <c r="BT5" s="543"/>
      <c r="BU5" s="543"/>
      <c r="BV5" s="544"/>
    </row>
    <row r="6" spans="1:74" ht="11.1" customHeight="1" x14ac:dyDescent="0.2">
      <c r="A6" s="545" t="s">
        <v>1259</v>
      </c>
      <c r="B6" s="546" t="s">
        <v>88</v>
      </c>
      <c r="C6" s="766">
        <v>101.78621810999999</v>
      </c>
      <c r="D6" s="766">
        <v>90.849429986999994</v>
      </c>
      <c r="E6" s="766">
        <v>95.848736540999994</v>
      </c>
      <c r="F6" s="766">
        <v>91.257347851999995</v>
      </c>
      <c r="G6" s="766">
        <v>102.48190123000001</v>
      </c>
      <c r="H6" s="766">
        <v>123.0428462</v>
      </c>
      <c r="I6" s="766">
        <v>142.55799622000001</v>
      </c>
      <c r="J6" s="766">
        <v>145.61009215000001</v>
      </c>
      <c r="K6" s="766">
        <v>117.19673568</v>
      </c>
      <c r="L6" s="766">
        <v>94.754139782999999</v>
      </c>
      <c r="M6" s="766">
        <v>85.906780767000001</v>
      </c>
      <c r="N6" s="766">
        <v>88.087607046000002</v>
      </c>
      <c r="O6" s="766">
        <v>86.884892949000005</v>
      </c>
      <c r="P6" s="766">
        <v>75.044604918000005</v>
      </c>
      <c r="Q6" s="766">
        <v>86.855434853999995</v>
      </c>
      <c r="R6" s="766">
        <v>80.578371313000005</v>
      </c>
      <c r="S6" s="766">
        <v>90.020665503999993</v>
      </c>
      <c r="T6" s="766">
        <v>108.83270628</v>
      </c>
      <c r="U6" s="766">
        <v>137.84065752000001</v>
      </c>
      <c r="V6" s="766">
        <v>132.37582732999999</v>
      </c>
      <c r="W6" s="766">
        <v>110.21913673</v>
      </c>
      <c r="X6" s="766">
        <v>98.825691329999998</v>
      </c>
      <c r="Y6" s="766">
        <v>86.819182471999994</v>
      </c>
      <c r="Z6" s="766">
        <v>102.45678891999999</v>
      </c>
      <c r="AA6" s="766">
        <v>101.45269809</v>
      </c>
      <c r="AB6" s="766">
        <v>90.687817972000005</v>
      </c>
      <c r="AC6" s="766">
        <v>98.582020503999999</v>
      </c>
      <c r="AD6" s="766">
        <v>90.603311826999999</v>
      </c>
      <c r="AE6" s="766">
        <v>107.00344994</v>
      </c>
      <c r="AF6" s="766">
        <v>122.15805177999999</v>
      </c>
      <c r="AG6" s="766">
        <v>155.24033147</v>
      </c>
      <c r="AH6" s="766">
        <v>152.12811206999999</v>
      </c>
      <c r="AI6" s="766">
        <v>132.97419302</v>
      </c>
      <c r="AJ6" s="766">
        <v>114.51262717</v>
      </c>
      <c r="AK6" s="766">
        <v>99.400980072999999</v>
      </c>
      <c r="AL6" s="766">
        <v>100.74160071</v>
      </c>
      <c r="AM6" s="766">
        <v>109.91854126</v>
      </c>
      <c r="AN6" s="766">
        <v>102.84691211000001</v>
      </c>
      <c r="AO6" s="766">
        <v>104.34305704000001</v>
      </c>
      <c r="AP6" s="766">
        <v>94.709900145999995</v>
      </c>
      <c r="AQ6" s="766">
        <v>107.89343332999999</v>
      </c>
      <c r="AR6" s="766">
        <v>128.37930129</v>
      </c>
      <c r="AS6" s="766">
        <v>164.9784842</v>
      </c>
      <c r="AT6" s="766">
        <v>166.9633872</v>
      </c>
      <c r="AU6" s="766">
        <v>141.80944697000001</v>
      </c>
      <c r="AV6" s="766">
        <v>124.80293035</v>
      </c>
      <c r="AW6" s="766">
        <v>108.56177111</v>
      </c>
      <c r="AX6" s="766">
        <v>114.3653</v>
      </c>
      <c r="AY6" s="766">
        <v>114.2115</v>
      </c>
      <c r="AZ6" s="767">
        <v>111.5628</v>
      </c>
      <c r="BA6" s="767">
        <v>108.7993</v>
      </c>
      <c r="BB6" s="767">
        <v>105.3109</v>
      </c>
      <c r="BC6" s="767">
        <v>123.43040000000001</v>
      </c>
      <c r="BD6" s="767">
        <v>135.9298</v>
      </c>
      <c r="BE6" s="767">
        <v>160.33940000000001</v>
      </c>
      <c r="BF6" s="767">
        <v>160.11680000000001</v>
      </c>
      <c r="BG6" s="767">
        <v>135.46639999999999</v>
      </c>
      <c r="BH6" s="767">
        <v>121.5304</v>
      </c>
      <c r="BI6" s="767">
        <v>104.7248</v>
      </c>
      <c r="BJ6" s="767">
        <v>104.49299999999999</v>
      </c>
      <c r="BK6" s="767">
        <v>114.54819999999999</v>
      </c>
      <c r="BL6" s="767">
        <v>101.8533</v>
      </c>
      <c r="BM6" s="767">
        <v>102.78360000000001</v>
      </c>
      <c r="BN6" s="767">
        <v>96.407679999999999</v>
      </c>
      <c r="BO6" s="767">
        <v>117.33839999999999</v>
      </c>
      <c r="BP6" s="767">
        <v>134.95679999999999</v>
      </c>
      <c r="BQ6" s="767">
        <v>161.9434</v>
      </c>
      <c r="BR6" s="767">
        <v>163.07849999999999</v>
      </c>
      <c r="BS6" s="767">
        <v>131.08189999999999</v>
      </c>
      <c r="BT6" s="767">
        <v>119.23909999999999</v>
      </c>
      <c r="BU6" s="767">
        <v>104.4029</v>
      </c>
      <c r="BV6" s="767">
        <v>104.2402</v>
      </c>
    </row>
    <row r="7" spans="1:74" ht="11.1" customHeight="1" x14ac:dyDescent="0.2">
      <c r="A7" s="545" t="s">
        <v>1260</v>
      </c>
      <c r="B7" s="546" t="s">
        <v>87</v>
      </c>
      <c r="C7" s="766">
        <v>112.62395984</v>
      </c>
      <c r="D7" s="766">
        <v>91.909152414000005</v>
      </c>
      <c r="E7" s="766">
        <v>71.34575384</v>
      </c>
      <c r="F7" s="766">
        <v>71.419129603000002</v>
      </c>
      <c r="G7" s="766">
        <v>80.934704605999997</v>
      </c>
      <c r="H7" s="766">
        <v>115.19669630999999</v>
      </c>
      <c r="I7" s="766">
        <v>135.42005348999999</v>
      </c>
      <c r="J7" s="766">
        <v>134.76242851000001</v>
      </c>
      <c r="K7" s="766">
        <v>113.34696816</v>
      </c>
      <c r="L7" s="766">
        <v>98.473771095000004</v>
      </c>
      <c r="M7" s="766">
        <v>86.275309512000007</v>
      </c>
      <c r="N7" s="766">
        <v>117.95477271999999</v>
      </c>
      <c r="O7" s="766">
        <v>114.5720208</v>
      </c>
      <c r="P7" s="766">
        <v>86.157863132000003</v>
      </c>
      <c r="Q7" s="766">
        <v>88.687575275</v>
      </c>
      <c r="R7" s="766">
        <v>80.742742492999994</v>
      </c>
      <c r="S7" s="766">
        <v>92.141447729000006</v>
      </c>
      <c r="T7" s="766">
        <v>106.82531116</v>
      </c>
      <c r="U7" s="766">
        <v>127.01872788</v>
      </c>
      <c r="V7" s="766">
        <v>118.80997743</v>
      </c>
      <c r="W7" s="766">
        <v>97.560379135000005</v>
      </c>
      <c r="X7" s="766">
        <v>89.114280660000006</v>
      </c>
      <c r="Y7" s="766">
        <v>90.347259949000005</v>
      </c>
      <c r="Z7" s="766">
        <v>105.86034569</v>
      </c>
      <c r="AA7" s="766">
        <v>118.55718843</v>
      </c>
      <c r="AB7" s="766">
        <v>81.399063032000001</v>
      </c>
      <c r="AC7" s="766">
        <v>79.982640982000007</v>
      </c>
      <c r="AD7" s="766">
        <v>72.787438082999998</v>
      </c>
      <c r="AE7" s="766">
        <v>84.633934732</v>
      </c>
      <c r="AF7" s="766">
        <v>100.89371229</v>
      </c>
      <c r="AG7" s="766">
        <v>114.74880582</v>
      </c>
      <c r="AH7" s="766">
        <v>114.51628681</v>
      </c>
      <c r="AI7" s="766">
        <v>95.961853060999999</v>
      </c>
      <c r="AJ7" s="766">
        <v>86.736176536000002</v>
      </c>
      <c r="AK7" s="766">
        <v>92.257715325000007</v>
      </c>
      <c r="AL7" s="766">
        <v>96.173048452000003</v>
      </c>
      <c r="AM7" s="766">
        <v>100.36800009</v>
      </c>
      <c r="AN7" s="766">
        <v>79.537130782000006</v>
      </c>
      <c r="AO7" s="766">
        <v>77.958914430999997</v>
      </c>
      <c r="AP7" s="766">
        <v>59.536266972</v>
      </c>
      <c r="AQ7" s="766">
        <v>71.363739860999999</v>
      </c>
      <c r="AR7" s="766">
        <v>78.091593493000005</v>
      </c>
      <c r="AS7" s="766">
        <v>100.39437349000001</v>
      </c>
      <c r="AT7" s="766">
        <v>93.604344730999998</v>
      </c>
      <c r="AU7" s="766">
        <v>85.373380084999994</v>
      </c>
      <c r="AV7" s="766">
        <v>66.358603751000004</v>
      </c>
      <c r="AW7" s="766">
        <v>75.080341558000001</v>
      </c>
      <c r="AX7" s="766">
        <v>79.15625</v>
      </c>
      <c r="AY7" s="766">
        <v>70.591080000000005</v>
      </c>
      <c r="AZ7" s="767">
        <v>70.926810000000003</v>
      </c>
      <c r="BA7" s="767">
        <v>64.547210000000007</v>
      </c>
      <c r="BB7" s="767">
        <v>41.694130000000001</v>
      </c>
      <c r="BC7" s="767">
        <v>52.693710000000003</v>
      </c>
      <c r="BD7" s="767">
        <v>66.87097</v>
      </c>
      <c r="BE7" s="767">
        <v>95.187979999999996</v>
      </c>
      <c r="BF7" s="767">
        <v>90.569029999999998</v>
      </c>
      <c r="BG7" s="767">
        <v>67.030500000000004</v>
      </c>
      <c r="BH7" s="767">
        <v>57.649380000000001</v>
      </c>
      <c r="BI7" s="767">
        <v>57.697040000000001</v>
      </c>
      <c r="BJ7" s="767">
        <v>84.643420000000006</v>
      </c>
      <c r="BK7" s="767">
        <v>91.01876</v>
      </c>
      <c r="BL7" s="767">
        <v>70.841920000000002</v>
      </c>
      <c r="BM7" s="767">
        <v>65.279520000000005</v>
      </c>
      <c r="BN7" s="767">
        <v>44.88541</v>
      </c>
      <c r="BO7" s="767">
        <v>53.380200000000002</v>
      </c>
      <c r="BP7" s="767">
        <v>62.372999999999998</v>
      </c>
      <c r="BQ7" s="767">
        <v>88.757400000000004</v>
      </c>
      <c r="BR7" s="767">
        <v>83.834559999999996</v>
      </c>
      <c r="BS7" s="767">
        <v>66.480620000000002</v>
      </c>
      <c r="BT7" s="767">
        <v>57.574730000000002</v>
      </c>
      <c r="BU7" s="767">
        <v>60.034750000000003</v>
      </c>
      <c r="BV7" s="767">
        <v>86.992620000000002</v>
      </c>
    </row>
    <row r="8" spans="1:74" ht="11.1" customHeight="1" x14ac:dyDescent="0.2">
      <c r="A8" s="547" t="s">
        <v>1261</v>
      </c>
      <c r="B8" s="548" t="s">
        <v>90</v>
      </c>
      <c r="C8" s="766">
        <v>72.524775000000005</v>
      </c>
      <c r="D8" s="766">
        <v>65.638141000000005</v>
      </c>
      <c r="E8" s="766">
        <v>66.148893999999999</v>
      </c>
      <c r="F8" s="766">
        <v>62.731845</v>
      </c>
      <c r="G8" s="766">
        <v>66.576492999999999</v>
      </c>
      <c r="H8" s="766">
        <v>67.175324000000003</v>
      </c>
      <c r="I8" s="766">
        <v>70.349346999999995</v>
      </c>
      <c r="J8" s="766">
        <v>71.526404999999997</v>
      </c>
      <c r="K8" s="766">
        <v>65.448176000000004</v>
      </c>
      <c r="L8" s="766">
        <v>60.733342999999998</v>
      </c>
      <c r="M8" s="766">
        <v>65.178775999999999</v>
      </c>
      <c r="N8" s="766">
        <v>71.662429000000003</v>
      </c>
      <c r="O8" s="766">
        <v>73.120611999999994</v>
      </c>
      <c r="P8" s="766">
        <v>63.560371000000004</v>
      </c>
      <c r="Q8" s="766">
        <v>65.093199999999996</v>
      </c>
      <c r="R8" s="766">
        <v>56.743352000000002</v>
      </c>
      <c r="S8" s="766">
        <v>61.312753000000001</v>
      </c>
      <c r="T8" s="766">
        <v>67.010782000000006</v>
      </c>
      <c r="U8" s="766">
        <v>71.314218999999994</v>
      </c>
      <c r="V8" s="766">
        <v>72.384218000000004</v>
      </c>
      <c r="W8" s="766">
        <v>68.097918000000007</v>
      </c>
      <c r="X8" s="766">
        <v>65.994784999999993</v>
      </c>
      <c r="Y8" s="766">
        <v>66.617852999999997</v>
      </c>
      <c r="Z8" s="766">
        <v>73.699572000000003</v>
      </c>
      <c r="AA8" s="766">
        <v>74.649039999999999</v>
      </c>
      <c r="AB8" s="766">
        <v>64.790030000000002</v>
      </c>
      <c r="AC8" s="766">
        <v>67.032656000000003</v>
      </c>
      <c r="AD8" s="766">
        <v>59.133155000000002</v>
      </c>
      <c r="AE8" s="766">
        <v>67.320248000000007</v>
      </c>
      <c r="AF8" s="766">
        <v>69.687556000000001</v>
      </c>
      <c r="AG8" s="766">
        <v>72.456008999999995</v>
      </c>
      <c r="AH8" s="766">
        <v>72.282466999999997</v>
      </c>
      <c r="AI8" s="766">
        <v>64.724753000000007</v>
      </c>
      <c r="AJ8" s="766">
        <v>59.396904999999997</v>
      </c>
      <c r="AK8" s="766">
        <v>63.954369999999997</v>
      </c>
      <c r="AL8" s="766">
        <v>71.657287999999994</v>
      </c>
      <c r="AM8" s="766">
        <v>73.700844000000004</v>
      </c>
      <c r="AN8" s="766">
        <v>64.714894000000001</v>
      </c>
      <c r="AO8" s="766">
        <v>65.079690999999997</v>
      </c>
      <c r="AP8" s="766">
        <v>60.580927000000003</v>
      </c>
      <c r="AQ8" s="766">
        <v>67.123546000000005</v>
      </c>
      <c r="AR8" s="766">
        <v>68.804879</v>
      </c>
      <c r="AS8" s="766">
        <v>72.198594999999997</v>
      </c>
      <c r="AT8" s="766">
        <v>71.910684000000003</v>
      </c>
      <c r="AU8" s="766">
        <v>65.892179999999996</v>
      </c>
      <c r="AV8" s="766">
        <v>62.032622000000003</v>
      </c>
      <c r="AW8" s="766">
        <v>64.125425000000007</v>
      </c>
      <c r="AX8" s="766">
        <v>72.951849999999993</v>
      </c>
      <c r="AY8" s="766">
        <v>73.668059999999997</v>
      </c>
      <c r="AZ8" s="767">
        <v>66.598500000000001</v>
      </c>
      <c r="BA8" s="767">
        <v>65.822850000000003</v>
      </c>
      <c r="BB8" s="767">
        <v>56.70279</v>
      </c>
      <c r="BC8" s="767">
        <v>62.605020000000003</v>
      </c>
      <c r="BD8" s="767">
        <v>66.774839999999998</v>
      </c>
      <c r="BE8" s="767">
        <v>70.537710000000004</v>
      </c>
      <c r="BF8" s="767">
        <v>70.478489999999994</v>
      </c>
      <c r="BG8" s="767">
        <v>64.061329999999998</v>
      </c>
      <c r="BH8" s="767">
        <v>61.673969999999997</v>
      </c>
      <c r="BI8" s="767">
        <v>66.337990000000005</v>
      </c>
      <c r="BJ8" s="767">
        <v>72.792060000000006</v>
      </c>
      <c r="BK8" s="767">
        <v>71.732900000000001</v>
      </c>
      <c r="BL8" s="767">
        <v>63.073680000000003</v>
      </c>
      <c r="BM8" s="767">
        <v>64.690299999999993</v>
      </c>
      <c r="BN8" s="767">
        <v>56.448450000000001</v>
      </c>
      <c r="BO8" s="767">
        <v>64.057029999999997</v>
      </c>
      <c r="BP8" s="767">
        <v>65.252809999999997</v>
      </c>
      <c r="BQ8" s="767">
        <v>68.098230000000001</v>
      </c>
      <c r="BR8" s="767">
        <v>67.929860000000005</v>
      </c>
      <c r="BS8" s="767">
        <v>62.791550000000001</v>
      </c>
      <c r="BT8" s="767">
        <v>58.259340000000002</v>
      </c>
      <c r="BU8" s="767">
        <v>59.356990000000003</v>
      </c>
      <c r="BV8" s="767">
        <v>67.893060000000006</v>
      </c>
    </row>
    <row r="9" spans="1:74" ht="11.1" customHeight="1" x14ac:dyDescent="0.2">
      <c r="A9" s="547" t="s">
        <v>1262</v>
      </c>
      <c r="B9" s="548" t="s">
        <v>359</v>
      </c>
      <c r="C9" s="766">
        <v>49.393245626999999</v>
      </c>
      <c r="D9" s="766">
        <v>50.175562739999997</v>
      </c>
      <c r="E9" s="766">
        <v>55.656582100999998</v>
      </c>
      <c r="F9" s="766">
        <v>52.940287806999997</v>
      </c>
      <c r="G9" s="766">
        <v>51.436648888000001</v>
      </c>
      <c r="H9" s="766">
        <v>46.69449513</v>
      </c>
      <c r="I9" s="766">
        <v>46.916148022000002</v>
      </c>
      <c r="J9" s="766">
        <v>41.139268322</v>
      </c>
      <c r="K9" s="766">
        <v>40.222791387999997</v>
      </c>
      <c r="L9" s="766">
        <v>44.404282754</v>
      </c>
      <c r="M9" s="766">
        <v>44.845843811999998</v>
      </c>
      <c r="N9" s="766">
        <v>52.217269334000001</v>
      </c>
      <c r="O9" s="766">
        <v>52.685745074000003</v>
      </c>
      <c r="P9" s="766">
        <v>50.940782634999998</v>
      </c>
      <c r="Q9" s="766">
        <v>62.438727810000003</v>
      </c>
      <c r="R9" s="766">
        <v>62.234409186000001</v>
      </c>
      <c r="S9" s="766">
        <v>64.054712199999997</v>
      </c>
      <c r="T9" s="766">
        <v>59.805675319999999</v>
      </c>
      <c r="U9" s="766">
        <v>52.108089708000001</v>
      </c>
      <c r="V9" s="766">
        <v>44.850165660999998</v>
      </c>
      <c r="W9" s="766">
        <v>45.682873333000003</v>
      </c>
      <c r="X9" s="766">
        <v>51.972973644</v>
      </c>
      <c r="Y9" s="766">
        <v>51.799634058000002</v>
      </c>
      <c r="Z9" s="766">
        <v>54.585746520000001</v>
      </c>
      <c r="AA9" s="766">
        <v>58.012037161999999</v>
      </c>
      <c r="AB9" s="766">
        <v>55.686703473000001</v>
      </c>
      <c r="AC9" s="766">
        <v>61.295087457000001</v>
      </c>
      <c r="AD9" s="766">
        <v>63.982888600000003</v>
      </c>
      <c r="AE9" s="766">
        <v>64.912357377000006</v>
      </c>
      <c r="AF9" s="766">
        <v>63.459220406</v>
      </c>
      <c r="AG9" s="766">
        <v>52.245230278000001</v>
      </c>
      <c r="AH9" s="766">
        <v>52.437641915</v>
      </c>
      <c r="AI9" s="766">
        <v>47.184504113999999</v>
      </c>
      <c r="AJ9" s="766">
        <v>49.248200251999997</v>
      </c>
      <c r="AK9" s="766">
        <v>51.295664385999999</v>
      </c>
      <c r="AL9" s="766">
        <v>53.961393332999997</v>
      </c>
      <c r="AM9" s="766">
        <v>56.767869834000003</v>
      </c>
      <c r="AN9" s="766">
        <v>52.024827811999998</v>
      </c>
      <c r="AO9" s="766">
        <v>61.048266648000002</v>
      </c>
      <c r="AP9" s="766">
        <v>65.115220973999996</v>
      </c>
      <c r="AQ9" s="766">
        <v>66.792781357999999</v>
      </c>
      <c r="AR9" s="766">
        <v>60.906878884999998</v>
      </c>
      <c r="AS9" s="766">
        <v>57.621045748999997</v>
      </c>
      <c r="AT9" s="766">
        <v>52.361192719999998</v>
      </c>
      <c r="AU9" s="766">
        <v>50.988262519999999</v>
      </c>
      <c r="AV9" s="766">
        <v>53.906740102000001</v>
      </c>
      <c r="AW9" s="766">
        <v>53.652151936000003</v>
      </c>
      <c r="AX9" s="766">
        <v>56.364629999999998</v>
      </c>
      <c r="AY9" s="766">
        <v>62.645090000000003</v>
      </c>
      <c r="AZ9" s="767">
        <v>57.9709</v>
      </c>
      <c r="BA9" s="767">
        <v>66.074179999999998</v>
      </c>
      <c r="BB9" s="767">
        <v>73.389970000000005</v>
      </c>
      <c r="BC9" s="767">
        <v>73.438550000000006</v>
      </c>
      <c r="BD9" s="767">
        <v>68.478620000000006</v>
      </c>
      <c r="BE9" s="767">
        <v>64.807000000000002</v>
      </c>
      <c r="BF9" s="767">
        <v>59.775570000000002</v>
      </c>
      <c r="BG9" s="767">
        <v>53.906399999999998</v>
      </c>
      <c r="BH9" s="767">
        <v>61.552280000000003</v>
      </c>
      <c r="BI9" s="767">
        <v>58.812399999999997</v>
      </c>
      <c r="BJ9" s="767">
        <v>67.540310000000005</v>
      </c>
      <c r="BK9" s="767">
        <v>69.139049999999997</v>
      </c>
      <c r="BL9" s="767">
        <v>61.590789999999998</v>
      </c>
      <c r="BM9" s="767">
        <v>72.972899999999996</v>
      </c>
      <c r="BN9" s="767">
        <v>79.581010000000006</v>
      </c>
      <c r="BO9" s="767">
        <v>77.888319999999993</v>
      </c>
      <c r="BP9" s="767">
        <v>76.073059999999998</v>
      </c>
      <c r="BQ9" s="767">
        <v>72.633759999999995</v>
      </c>
      <c r="BR9" s="767">
        <v>66.659540000000007</v>
      </c>
      <c r="BS9" s="767">
        <v>60.627490000000002</v>
      </c>
      <c r="BT9" s="767">
        <v>67.574520000000007</v>
      </c>
      <c r="BU9" s="767">
        <v>63.824689999999997</v>
      </c>
      <c r="BV9" s="767">
        <v>71.034210000000002</v>
      </c>
    </row>
    <row r="10" spans="1:74" ht="11.1" customHeight="1" x14ac:dyDescent="0.2">
      <c r="A10" s="547" t="s">
        <v>1263</v>
      </c>
      <c r="B10" s="548" t="s">
        <v>361</v>
      </c>
      <c r="C10" s="766">
        <v>25.463883343999999</v>
      </c>
      <c r="D10" s="766">
        <v>24.005828575999999</v>
      </c>
      <c r="E10" s="766">
        <v>27.225644544000001</v>
      </c>
      <c r="F10" s="766">
        <v>25.734887539999999</v>
      </c>
      <c r="G10" s="766">
        <v>25.355410851999999</v>
      </c>
      <c r="H10" s="766">
        <v>23.125486846000001</v>
      </c>
      <c r="I10" s="766">
        <v>21.336666547</v>
      </c>
      <c r="J10" s="766">
        <v>19.458009986</v>
      </c>
      <c r="K10" s="766">
        <v>16.278917528000001</v>
      </c>
      <c r="L10" s="766">
        <v>17.229361544</v>
      </c>
      <c r="M10" s="766">
        <v>18.721487344</v>
      </c>
      <c r="N10" s="766">
        <v>22.390337258999999</v>
      </c>
      <c r="O10" s="766">
        <v>26.635124529999999</v>
      </c>
      <c r="P10" s="766">
        <v>23.512950132</v>
      </c>
      <c r="Q10" s="766">
        <v>29.12596426</v>
      </c>
      <c r="R10" s="766">
        <v>29.221115293</v>
      </c>
      <c r="S10" s="766">
        <v>32.205104990999999</v>
      </c>
      <c r="T10" s="766">
        <v>30.082813378000001</v>
      </c>
      <c r="U10" s="766">
        <v>26.362805812000001</v>
      </c>
      <c r="V10" s="766">
        <v>21.740628482999998</v>
      </c>
      <c r="W10" s="766">
        <v>18.977782783999999</v>
      </c>
      <c r="X10" s="766">
        <v>18.170779733</v>
      </c>
      <c r="Y10" s="766">
        <v>20.420851729999999</v>
      </c>
      <c r="Z10" s="766">
        <v>22.254988574999999</v>
      </c>
      <c r="AA10" s="766">
        <v>24.96201993</v>
      </c>
      <c r="AB10" s="766">
        <v>24.793710240999999</v>
      </c>
      <c r="AC10" s="766">
        <v>25.752148085000002</v>
      </c>
      <c r="AD10" s="766">
        <v>27.989979192</v>
      </c>
      <c r="AE10" s="766">
        <v>30.318598342000001</v>
      </c>
      <c r="AF10" s="766">
        <v>27.502186480999999</v>
      </c>
      <c r="AG10" s="766">
        <v>25.002925764</v>
      </c>
      <c r="AH10" s="766">
        <v>21.908293526000001</v>
      </c>
      <c r="AI10" s="766">
        <v>19.059726191999999</v>
      </c>
      <c r="AJ10" s="766">
        <v>19.426419968000001</v>
      </c>
      <c r="AK10" s="766">
        <v>21.780770564000001</v>
      </c>
      <c r="AL10" s="766">
        <v>22.650886192000002</v>
      </c>
      <c r="AM10" s="766">
        <v>24.093835069000001</v>
      </c>
      <c r="AN10" s="766">
        <v>21.725672366000001</v>
      </c>
      <c r="AO10" s="766">
        <v>25.428745714000001</v>
      </c>
      <c r="AP10" s="766">
        <v>25.372404320000001</v>
      </c>
      <c r="AQ10" s="766">
        <v>29.935592397000001</v>
      </c>
      <c r="AR10" s="766">
        <v>26.352818835000001</v>
      </c>
      <c r="AS10" s="766">
        <v>23.622422825000001</v>
      </c>
      <c r="AT10" s="766">
        <v>20.689235401000001</v>
      </c>
      <c r="AU10" s="766">
        <v>16.278871351999999</v>
      </c>
      <c r="AV10" s="766">
        <v>16.207952964</v>
      </c>
      <c r="AW10" s="766">
        <v>20.445136955999999</v>
      </c>
      <c r="AX10" s="766">
        <v>22.15624</v>
      </c>
      <c r="AY10" s="766">
        <v>26.068930000000002</v>
      </c>
      <c r="AZ10" s="767">
        <v>23.044699999999999</v>
      </c>
      <c r="BA10" s="767">
        <v>27.251110000000001</v>
      </c>
      <c r="BB10" s="767">
        <v>26.107959999999999</v>
      </c>
      <c r="BC10" s="767">
        <v>31.44717</v>
      </c>
      <c r="BD10" s="767">
        <v>29.30829</v>
      </c>
      <c r="BE10" s="767">
        <v>25.818829999999998</v>
      </c>
      <c r="BF10" s="767">
        <v>21.77901</v>
      </c>
      <c r="BG10" s="767">
        <v>16.966159999999999</v>
      </c>
      <c r="BH10" s="767">
        <v>17.472770000000001</v>
      </c>
      <c r="BI10" s="767">
        <v>21.306899999999999</v>
      </c>
      <c r="BJ10" s="767">
        <v>24.881139999999998</v>
      </c>
      <c r="BK10" s="767">
        <v>25.090969999999999</v>
      </c>
      <c r="BL10" s="767">
        <v>21.384599999999999</v>
      </c>
      <c r="BM10" s="767">
        <v>25.623670000000001</v>
      </c>
      <c r="BN10" s="767">
        <v>24.68056</v>
      </c>
      <c r="BO10" s="767">
        <v>28.59365</v>
      </c>
      <c r="BP10" s="767">
        <v>28.822559999999999</v>
      </c>
      <c r="BQ10" s="767">
        <v>25.70438</v>
      </c>
      <c r="BR10" s="767">
        <v>21.818840000000002</v>
      </c>
      <c r="BS10" s="767">
        <v>16.297440000000002</v>
      </c>
      <c r="BT10" s="767">
        <v>16.839549999999999</v>
      </c>
      <c r="BU10" s="767">
        <v>20.209060000000001</v>
      </c>
      <c r="BV10" s="767">
        <v>25.408159999999999</v>
      </c>
    </row>
    <row r="11" spans="1:74" ht="11.1" customHeight="1" x14ac:dyDescent="0.2">
      <c r="A11" s="545" t="s">
        <v>1264</v>
      </c>
      <c r="B11" s="549" t="s">
        <v>92</v>
      </c>
      <c r="C11" s="766">
        <v>18.446884036</v>
      </c>
      <c r="D11" s="766">
        <v>20.118434685</v>
      </c>
      <c r="E11" s="766">
        <v>21.919792248</v>
      </c>
      <c r="F11" s="766">
        <v>20.780961161</v>
      </c>
      <c r="G11" s="766">
        <v>18.831989532000001</v>
      </c>
      <c r="H11" s="766">
        <v>16.289831368000002</v>
      </c>
      <c r="I11" s="766">
        <v>17.605110055000001</v>
      </c>
      <c r="J11" s="766">
        <v>13.578829418</v>
      </c>
      <c r="K11" s="766">
        <v>16.390679785</v>
      </c>
      <c r="L11" s="766">
        <v>20.317940924999998</v>
      </c>
      <c r="M11" s="766">
        <v>19.387820299000001</v>
      </c>
      <c r="N11" s="766">
        <v>23.122019547000001</v>
      </c>
      <c r="O11" s="766">
        <v>19.821557472999999</v>
      </c>
      <c r="P11" s="766">
        <v>21.178905960000002</v>
      </c>
      <c r="Q11" s="766">
        <v>24.967858157999999</v>
      </c>
      <c r="R11" s="766">
        <v>24.59097852</v>
      </c>
      <c r="S11" s="766">
        <v>22.429443505999998</v>
      </c>
      <c r="T11" s="766">
        <v>19.791476312</v>
      </c>
      <c r="U11" s="766">
        <v>15.948165603</v>
      </c>
      <c r="V11" s="766">
        <v>13.611459654000001</v>
      </c>
      <c r="W11" s="766">
        <v>17.83981854</v>
      </c>
      <c r="X11" s="766">
        <v>25.282942181999999</v>
      </c>
      <c r="Y11" s="766">
        <v>24.058954143000001</v>
      </c>
      <c r="Z11" s="766">
        <v>24.552425012</v>
      </c>
      <c r="AA11" s="766">
        <v>25.568495308999999</v>
      </c>
      <c r="AB11" s="766">
        <v>23.163573897999999</v>
      </c>
      <c r="AC11" s="766">
        <v>26.433195717</v>
      </c>
      <c r="AD11" s="766">
        <v>26.404351177999999</v>
      </c>
      <c r="AE11" s="766">
        <v>23.930206885</v>
      </c>
      <c r="AF11" s="766">
        <v>24.681250038000002</v>
      </c>
      <c r="AG11" s="766">
        <v>16.430433538999999</v>
      </c>
      <c r="AH11" s="766">
        <v>19.828948305000001</v>
      </c>
      <c r="AI11" s="766">
        <v>18.500520235</v>
      </c>
      <c r="AJ11" s="766">
        <v>21.168288813</v>
      </c>
      <c r="AK11" s="766">
        <v>21.989541356</v>
      </c>
      <c r="AL11" s="766">
        <v>24.279958934</v>
      </c>
      <c r="AM11" s="766">
        <v>25.111913009999999</v>
      </c>
      <c r="AN11" s="766">
        <v>22.970732728000002</v>
      </c>
      <c r="AO11" s="766">
        <v>26.075687642999998</v>
      </c>
      <c r="AP11" s="766">
        <v>29.676250092</v>
      </c>
      <c r="AQ11" s="766">
        <v>25.945702763</v>
      </c>
      <c r="AR11" s="766">
        <v>22.918737198999999</v>
      </c>
      <c r="AS11" s="766">
        <v>22.000012827999999</v>
      </c>
      <c r="AT11" s="766">
        <v>19.849122892</v>
      </c>
      <c r="AU11" s="766">
        <v>24.277478919</v>
      </c>
      <c r="AV11" s="766">
        <v>28.118107796</v>
      </c>
      <c r="AW11" s="766">
        <v>25.632493416999999</v>
      </c>
      <c r="AX11" s="766">
        <v>28.052659999999999</v>
      </c>
      <c r="AY11" s="766">
        <v>29.119910000000001</v>
      </c>
      <c r="AZ11" s="767">
        <v>27.295480000000001</v>
      </c>
      <c r="BA11" s="767">
        <v>28.747129999999999</v>
      </c>
      <c r="BB11" s="767">
        <v>35.913890000000002</v>
      </c>
      <c r="BC11" s="767">
        <v>29.237780000000001</v>
      </c>
      <c r="BD11" s="767">
        <v>25.48545</v>
      </c>
      <c r="BE11" s="767">
        <v>24.6</v>
      </c>
      <c r="BF11" s="767">
        <v>23.794560000000001</v>
      </c>
      <c r="BG11" s="767">
        <v>24.769549999999999</v>
      </c>
      <c r="BH11" s="767">
        <v>32.880929999999999</v>
      </c>
      <c r="BI11" s="767">
        <v>28.79964</v>
      </c>
      <c r="BJ11" s="767">
        <v>34.738079999999997</v>
      </c>
      <c r="BK11" s="767">
        <v>34.778829999999999</v>
      </c>
      <c r="BL11" s="767">
        <v>30.875979999999998</v>
      </c>
      <c r="BM11" s="767">
        <v>35.19791</v>
      </c>
      <c r="BN11" s="767">
        <v>40.893590000000003</v>
      </c>
      <c r="BO11" s="767">
        <v>32.938459999999999</v>
      </c>
      <c r="BP11" s="767">
        <v>29.651409999999998</v>
      </c>
      <c r="BQ11" s="767">
        <v>28.738520000000001</v>
      </c>
      <c r="BR11" s="767">
        <v>26.77308</v>
      </c>
      <c r="BS11" s="767">
        <v>28.861969999999999</v>
      </c>
      <c r="BT11" s="767">
        <v>36.792029999999997</v>
      </c>
      <c r="BU11" s="767">
        <v>32.744579999999999</v>
      </c>
      <c r="BV11" s="767">
        <v>36.394849999999998</v>
      </c>
    </row>
    <row r="12" spans="1:74" ht="11.1" customHeight="1" x14ac:dyDescent="0.2">
      <c r="A12" s="545" t="s">
        <v>1265</v>
      </c>
      <c r="B12" s="546" t="s">
        <v>1375</v>
      </c>
      <c r="C12" s="766">
        <v>1.4581818280000001</v>
      </c>
      <c r="D12" s="766">
        <v>2.2005458170000001</v>
      </c>
      <c r="E12" s="766">
        <v>2.5707716139999999</v>
      </c>
      <c r="F12" s="766">
        <v>2.8311145660000001</v>
      </c>
      <c r="G12" s="766">
        <v>3.3750025219999999</v>
      </c>
      <c r="H12" s="766">
        <v>3.4177261799999998</v>
      </c>
      <c r="I12" s="766">
        <v>3.8864771469999999</v>
      </c>
      <c r="J12" s="766">
        <v>3.9084050939999999</v>
      </c>
      <c r="K12" s="766">
        <v>3.5841792450000001</v>
      </c>
      <c r="L12" s="766">
        <v>3.1466032849999999</v>
      </c>
      <c r="M12" s="766">
        <v>2.7294060500000001</v>
      </c>
      <c r="N12" s="766">
        <v>2.3889669429999998</v>
      </c>
      <c r="O12" s="766">
        <v>2.0113707110000001</v>
      </c>
      <c r="P12" s="766">
        <v>2.5263937589999999</v>
      </c>
      <c r="Q12" s="766">
        <v>4.2001654549999996</v>
      </c>
      <c r="R12" s="766">
        <v>4.6461027880000003</v>
      </c>
      <c r="S12" s="766">
        <v>5.6054859800000001</v>
      </c>
      <c r="T12" s="766">
        <v>6.1094939119999996</v>
      </c>
      <c r="U12" s="766">
        <v>5.6898626930000002</v>
      </c>
      <c r="V12" s="766">
        <v>5.374119394</v>
      </c>
      <c r="W12" s="766">
        <v>5.0589946619999999</v>
      </c>
      <c r="X12" s="766">
        <v>4.7709950760000002</v>
      </c>
      <c r="Y12" s="766">
        <v>3.3723608999999999</v>
      </c>
      <c r="Z12" s="766">
        <v>3.3575164989999999</v>
      </c>
      <c r="AA12" s="766">
        <v>3.2878421100000002</v>
      </c>
      <c r="AB12" s="766">
        <v>3.862710603</v>
      </c>
      <c r="AC12" s="766">
        <v>5.0091143149999997</v>
      </c>
      <c r="AD12" s="766">
        <v>6.0023999479999999</v>
      </c>
      <c r="AE12" s="766">
        <v>6.7877244069999998</v>
      </c>
      <c r="AF12" s="766">
        <v>7.3474862559999998</v>
      </c>
      <c r="AG12" s="766">
        <v>6.6913073829999998</v>
      </c>
      <c r="AH12" s="766">
        <v>6.6335520260000003</v>
      </c>
      <c r="AI12" s="766">
        <v>5.9109033249999996</v>
      </c>
      <c r="AJ12" s="766">
        <v>4.9262676990000003</v>
      </c>
      <c r="AK12" s="766">
        <v>3.711003957</v>
      </c>
      <c r="AL12" s="766">
        <v>3.082523423</v>
      </c>
      <c r="AM12" s="766">
        <v>3.6079472670000001</v>
      </c>
      <c r="AN12" s="766">
        <v>3.7786438109999998</v>
      </c>
      <c r="AO12" s="766">
        <v>5.8326060740000001</v>
      </c>
      <c r="AP12" s="766">
        <v>6.7483710300000004</v>
      </c>
      <c r="AQ12" s="766">
        <v>7.0989291579999998</v>
      </c>
      <c r="AR12" s="766">
        <v>7.9032076059999996</v>
      </c>
      <c r="AS12" s="766">
        <v>8.0608608490000009</v>
      </c>
      <c r="AT12" s="766">
        <v>7.7759726269999998</v>
      </c>
      <c r="AU12" s="766">
        <v>6.6684130770000003</v>
      </c>
      <c r="AV12" s="766">
        <v>6.0603528280000001</v>
      </c>
      <c r="AW12" s="766">
        <v>4.3308585900000001</v>
      </c>
      <c r="AX12" s="766">
        <v>3.4638200000000001</v>
      </c>
      <c r="AY12" s="766">
        <v>4.4530099999999999</v>
      </c>
      <c r="AZ12" s="767">
        <v>4.714105</v>
      </c>
      <c r="BA12" s="767">
        <v>6.7184660000000003</v>
      </c>
      <c r="BB12" s="767">
        <v>8.1260100000000008</v>
      </c>
      <c r="BC12" s="767">
        <v>8.8851209999999998</v>
      </c>
      <c r="BD12" s="767">
        <v>9.8781119999999998</v>
      </c>
      <c r="BE12" s="767">
        <v>10.39967</v>
      </c>
      <c r="BF12" s="767">
        <v>10.06474</v>
      </c>
      <c r="BG12" s="767">
        <v>8.592257</v>
      </c>
      <c r="BH12" s="767">
        <v>7.7492390000000002</v>
      </c>
      <c r="BI12" s="767">
        <v>5.6484529999999999</v>
      </c>
      <c r="BJ12" s="767">
        <v>4.9797000000000002</v>
      </c>
      <c r="BK12" s="767">
        <v>5.8421070000000004</v>
      </c>
      <c r="BL12" s="767">
        <v>6.3703789999999998</v>
      </c>
      <c r="BM12" s="767">
        <v>8.9627610000000004</v>
      </c>
      <c r="BN12" s="767">
        <v>10.74076</v>
      </c>
      <c r="BO12" s="767">
        <v>12.42817</v>
      </c>
      <c r="BP12" s="767">
        <v>13.746880000000001</v>
      </c>
      <c r="BQ12" s="767">
        <v>14.16229</v>
      </c>
      <c r="BR12" s="767">
        <v>13.951969999999999</v>
      </c>
      <c r="BS12" s="767">
        <v>11.85313</v>
      </c>
      <c r="BT12" s="767">
        <v>10.451219999999999</v>
      </c>
      <c r="BU12" s="767">
        <v>7.708018</v>
      </c>
      <c r="BV12" s="767">
        <v>6.3135940000000002</v>
      </c>
    </row>
    <row r="13" spans="1:74" ht="11.1" customHeight="1" x14ac:dyDescent="0.2">
      <c r="A13" s="545" t="s">
        <v>1266</v>
      </c>
      <c r="B13" s="546" t="s">
        <v>1099</v>
      </c>
      <c r="C13" s="766">
        <v>2.6922903260000002</v>
      </c>
      <c r="D13" s="766">
        <v>2.607369856</v>
      </c>
      <c r="E13" s="766">
        <v>2.6252150329999999</v>
      </c>
      <c r="F13" s="766">
        <v>2.3843547049999998</v>
      </c>
      <c r="G13" s="766">
        <v>2.5324055649999999</v>
      </c>
      <c r="H13" s="766">
        <v>2.6100580770000001</v>
      </c>
      <c r="I13" s="766">
        <v>2.7766789749999998</v>
      </c>
      <c r="J13" s="766">
        <v>2.8697601810000002</v>
      </c>
      <c r="K13" s="766">
        <v>2.6423389799999999</v>
      </c>
      <c r="L13" s="766">
        <v>2.3572095829999999</v>
      </c>
      <c r="M13" s="766">
        <v>2.6432804320000001</v>
      </c>
      <c r="N13" s="766">
        <v>2.8620619519999999</v>
      </c>
      <c r="O13" s="766">
        <v>2.83509272</v>
      </c>
      <c r="P13" s="766">
        <v>2.483653565</v>
      </c>
      <c r="Q13" s="766">
        <v>2.7602272750000001</v>
      </c>
      <c r="R13" s="766">
        <v>2.4394207520000002</v>
      </c>
      <c r="S13" s="766">
        <v>2.5312207039999999</v>
      </c>
      <c r="T13" s="766">
        <v>2.60795449</v>
      </c>
      <c r="U13" s="766">
        <v>2.7518554740000001</v>
      </c>
      <c r="V13" s="766">
        <v>2.7789265900000002</v>
      </c>
      <c r="W13" s="766">
        <v>2.5093160669999999</v>
      </c>
      <c r="X13" s="766">
        <v>2.5192473770000001</v>
      </c>
      <c r="Y13" s="766">
        <v>2.6582102710000002</v>
      </c>
      <c r="Z13" s="766">
        <v>2.8498886159999999</v>
      </c>
      <c r="AA13" s="766">
        <v>2.8523723890000001</v>
      </c>
      <c r="AB13" s="766">
        <v>2.592616155</v>
      </c>
      <c r="AC13" s="766">
        <v>2.733876312</v>
      </c>
      <c r="AD13" s="766">
        <v>2.3982216460000001</v>
      </c>
      <c r="AE13" s="766">
        <v>2.4932074929999999</v>
      </c>
      <c r="AF13" s="766">
        <v>2.6284628489999999</v>
      </c>
      <c r="AG13" s="766">
        <v>2.750952297</v>
      </c>
      <c r="AH13" s="766">
        <v>2.6997930210000001</v>
      </c>
      <c r="AI13" s="766">
        <v>2.385446671</v>
      </c>
      <c r="AJ13" s="766">
        <v>2.4541334849999998</v>
      </c>
      <c r="AK13" s="766">
        <v>2.483504881</v>
      </c>
      <c r="AL13" s="766">
        <v>2.5353854180000002</v>
      </c>
      <c r="AM13" s="766">
        <v>2.57589106</v>
      </c>
      <c r="AN13" s="766">
        <v>2.283888658</v>
      </c>
      <c r="AO13" s="766">
        <v>2.320049842</v>
      </c>
      <c r="AP13" s="766">
        <v>2.1078402180000002</v>
      </c>
      <c r="AQ13" s="766">
        <v>2.503902396</v>
      </c>
      <c r="AR13" s="766">
        <v>2.4046493089999998</v>
      </c>
      <c r="AS13" s="766">
        <v>2.5603308949999999</v>
      </c>
      <c r="AT13" s="766">
        <v>2.669668412</v>
      </c>
      <c r="AU13" s="766">
        <v>2.4100772539999999</v>
      </c>
      <c r="AV13" s="766">
        <v>2.2823152580000001</v>
      </c>
      <c r="AW13" s="766">
        <v>2.1741567659999999</v>
      </c>
      <c r="AX13" s="766">
        <v>1.4032359999999999</v>
      </c>
      <c r="AY13" s="766">
        <v>1.594274</v>
      </c>
      <c r="AZ13" s="767">
        <v>1.6866049999999999</v>
      </c>
      <c r="BA13" s="767">
        <v>2.0655730000000001</v>
      </c>
      <c r="BB13" s="767">
        <v>2.015908</v>
      </c>
      <c r="BC13" s="767">
        <v>2.5215350000000001</v>
      </c>
      <c r="BD13" s="767">
        <v>2.479403</v>
      </c>
      <c r="BE13" s="767">
        <v>2.5660059999999998</v>
      </c>
      <c r="BF13" s="767">
        <v>2.7056809999999998</v>
      </c>
      <c r="BG13" s="767">
        <v>2.2571059999999998</v>
      </c>
      <c r="BH13" s="767">
        <v>2.254318</v>
      </c>
      <c r="BI13" s="767">
        <v>2.1375090000000001</v>
      </c>
      <c r="BJ13" s="767">
        <v>1.5795539999999999</v>
      </c>
      <c r="BK13" s="767">
        <v>2.1606719999999999</v>
      </c>
      <c r="BL13" s="767">
        <v>1.9077820000000001</v>
      </c>
      <c r="BM13" s="767">
        <v>2.1584979999999998</v>
      </c>
      <c r="BN13" s="767">
        <v>2.1091890000000002</v>
      </c>
      <c r="BO13" s="767">
        <v>2.5703749999999999</v>
      </c>
      <c r="BP13" s="767">
        <v>2.5044330000000001</v>
      </c>
      <c r="BQ13" s="767">
        <v>2.6013760000000001</v>
      </c>
      <c r="BR13" s="767">
        <v>2.671605</v>
      </c>
      <c r="BS13" s="767">
        <v>2.2796379999999998</v>
      </c>
      <c r="BT13" s="767">
        <v>2.2749820000000001</v>
      </c>
      <c r="BU13" s="767">
        <v>2.1781540000000001</v>
      </c>
      <c r="BV13" s="767">
        <v>1.595505</v>
      </c>
    </row>
    <row r="14" spans="1:74" ht="11.1" customHeight="1" x14ac:dyDescent="0.2">
      <c r="A14" s="545" t="s">
        <v>1267</v>
      </c>
      <c r="B14" s="546" t="s">
        <v>91</v>
      </c>
      <c r="C14" s="766">
        <v>1.3320060929999999</v>
      </c>
      <c r="D14" s="766">
        <v>1.243383806</v>
      </c>
      <c r="E14" s="766">
        <v>1.315158662</v>
      </c>
      <c r="F14" s="766">
        <v>1.208969835</v>
      </c>
      <c r="G14" s="766">
        <v>1.341840417</v>
      </c>
      <c r="H14" s="766">
        <v>1.251392659</v>
      </c>
      <c r="I14" s="766">
        <v>1.311215298</v>
      </c>
      <c r="J14" s="766">
        <v>1.3242636430000001</v>
      </c>
      <c r="K14" s="766">
        <v>1.32667585</v>
      </c>
      <c r="L14" s="766">
        <v>1.3531674170000001</v>
      </c>
      <c r="M14" s="766">
        <v>1.3638496870000001</v>
      </c>
      <c r="N14" s="766">
        <v>1.453883633</v>
      </c>
      <c r="O14" s="766">
        <v>1.38259964</v>
      </c>
      <c r="P14" s="766">
        <v>1.238879219</v>
      </c>
      <c r="Q14" s="766">
        <v>1.3845126619999999</v>
      </c>
      <c r="R14" s="766">
        <v>1.3367918329999999</v>
      </c>
      <c r="S14" s="766">
        <v>1.2834570190000001</v>
      </c>
      <c r="T14" s="766">
        <v>1.213937228</v>
      </c>
      <c r="U14" s="766">
        <v>1.3554001259999999</v>
      </c>
      <c r="V14" s="766">
        <v>1.3450315399999999</v>
      </c>
      <c r="W14" s="766">
        <v>1.2969612800000001</v>
      </c>
      <c r="X14" s="766">
        <v>1.229009276</v>
      </c>
      <c r="Y14" s="766">
        <v>1.2892570139999999</v>
      </c>
      <c r="Z14" s="766">
        <v>1.5709278179999999</v>
      </c>
      <c r="AA14" s="766">
        <v>1.341307424</v>
      </c>
      <c r="AB14" s="766">
        <v>1.2740925759999999</v>
      </c>
      <c r="AC14" s="766">
        <v>1.366753028</v>
      </c>
      <c r="AD14" s="766">
        <v>1.1879366360000001</v>
      </c>
      <c r="AE14" s="766">
        <v>1.38262025</v>
      </c>
      <c r="AF14" s="766">
        <v>1.299834782</v>
      </c>
      <c r="AG14" s="766">
        <v>1.3696112949999999</v>
      </c>
      <c r="AH14" s="766">
        <v>1.3670550370000001</v>
      </c>
      <c r="AI14" s="766">
        <v>1.3279076910000001</v>
      </c>
      <c r="AJ14" s="766">
        <v>1.273090287</v>
      </c>
      <c r="AK14" s="766">
        <v>1.330843628</v>
      </c>
      <c r="AL14" s="766">
        <v>1.4126393660000001</v>
      </c>
      <c r="AM14" s="766">
        <v>1.378283428</v>
      </c>
      <c r="AN14" s="766">
        <v>1.2658902489999999</v>
      </c>
      <c r="AO14" s="766">
        <v>1.391177375</v>
      </c>
      <c r="AP14" s="766">
        <v>1.2103553140000001</v>
      </c>
      <c r="AQ14" s="766">
        <v>1.308654644</v>
      </c>
      <c r="AR14" s="766">
        <v>1.3274659360000001</v>
      </c>
      <c r="AS14" s="766">
        <v>1.3774183520000001</v>
      </c>
      <c r="AT14" s="766">
        <v>1.377193388</v>
      </c>
      <c r="AU14" s="766">
        <v>1.353421918</v>
      </c>
      <c r="AV14" s="766">
        <v>1.2380112560000001</v>
      </c>
      <c r="AW14" s="766">
        <v>1.0695062070000001</v>
      </c>
      <c r="AX14" s="766">
        <v>1.2886709999999999</v>
      </c>
      <c r="AY14" s="766">
        <v>1.408962</v>
      </c>
      <c r="AZ14" s="767">
        <v>1.2300070000000001</v>
      </c>
      <c r="BA14" s="767">
        <v>1.291901</v>
      </c>
      <c r="BB14" s="767">
        <v>1.226205</v>
      </c>
      <c r="BC14" s="767">
        <v>1.3469409999999999</v>
      </c>
      <c r="BD14" s="767">
        <v>1.327361</v>
      </c>
      <c r="BE14" s="767">
        <v>1.4224950000000001</v>
      </c>
      <c r="BF14" s="767">
        <v>1.4315720000000001</v>
      </c>
      <c r="BG14" s="767">
        <v>1.3213299999999999</v>
      </c>
      <c r="BH14" s="767">
        <v>1.1950259999999999</v>
      </c>
      <c r="BI14" s="767">
        <v>0.91990110000000003</v>
      </c>
      <c r="BJ14" s="767">
        <v>1.3618459999999999</v>
      </c>
      <c r="BK14" s="767">
        <v>1.2664740000000001</v>
      </c>
      <c r="BL14" s="767">
        <v>1.052046</v>
      </c>
      <c r="BM14" s="767">
        <v>1.0300499999999999</v>
      </c>
      <c r="BN14" s="767">
        <v>1.1569100000000001</v>
      </c>
      <c r="BO14" s="767">
        <v>1.357667</v>
      </c>
      <c r="BP14" s="767">
        <v>1.3477779999999999</v>
      </c>
      <c r="BQ14" s="767">
        <v>1.4271879999999999</v>
      </c>
      <c r="BR14" s="767">
        <v>1.4440440000000001</v>
      </c>
      <c r="BS14" s="767">
        <v>1.3353120000000001</v>
      </c>
      <c r="BT14" s="767">
        <v>1.216747</v>
      </c>
      <c r="BU14" s="767">
        <v>0.98487780000000003</v>
      </c>
      <c r="BV14" s="767">
        <v>1.3221050000000001</v>
      </c>
    </row>
    <row r="15" spans="1:74" ht="11.1" customHeight="1" x14ac:dyDescent="0.2">
      <c r="A15" s="545" t="s">
        <v>1268</v>
      </c>
      <c r="B15" s="546" t="s">
        <v>362</v>
      </c>
      <c r="C15" s="766">
        <v>-0.31175799999999998</v>
      </c>
      <c r="D15" s="766">
        <v>-0.39855800000000002</v>
      </c>
      <c r="E15" s="766">
        <v>-0.38406699999999999</v>
      </c>
      <c r="F15" s="766">
        <v>-0.451878</v>
      </c>
      <c r="G15" s="766">
        <v>-0.32071699999999997</v>
      </c>
      <c r="H15" s="766">
        <v>-0.497303</v>
      </c>
      <c r="I15" s="766">
        <v>-0.78389399999999998</v>
      </c>
      <c r="J15" s="766">
        <v>-0.90206799999999998</v>
      </c>
      <c r="K15" s="766">
        <v>-0.71535000000000004</v>
      </c>
      <c r="L15" s="766">
        <v>-0.56076999999999999</v>
      </c>
      <c r="M15" s="766">
        <v>-0.60689499999999996</v>
      </c>
      <c r="N15" s="766">
        <v>-0.75286900000000001</v>
      </c>
      <c r="O15" s="766">
        <v>-0.43536599999999998</v>
      </c>
      <c r="P15" s="766">
        <v>-0.507911</v>
      </c>
      <c r="Q15" s="766">
        <v>-0.52103500000000003</v>
      </c>
      <c r="R15" s="766">
        <v>-0.43872899999999998</v>
      </c>
      <c r="S15" s="766">
        <v>-0.42316799999999999</v>
      </c>
      <c r="T15" s="766">
        <v>-0.56751600000000002</v>
      </c>
      <c r="U15" s="766">
        <v>-0.759494</v>
      </c>
      <c r="V15" s="766">
        <v>-0.63823399999999997</v>
      </c>
      <c r="W15" s="766">
        <v>-0.60608099999999998</v>
      </c>
      <c r="X15" s="766">
        <v>-0.462982</v>
      </c>
      <c r="Y15" s="766">
        <v>-0.478107</v>
      </c>
      <c r="Z15" s="766">
        <v>-0.65592499999999998</v>
      </c>
      <c r="AA15" s="766">
        <v>-0.54733100000000001</v>
      </c>
      <c r="AB15" s="766">
        <v>-0.31514399999999998</v>
      </c>
      <c r="AC15" s="766">
        <v>-0.48996200000000001</v>
      </c>
      <c r="AD15" s="766">
        <v>-0.37689800000000001</v>
      </c>
      <c r="AE15" s="766">
        <v>-0.39008300000000001</v>
      </c>
      <c r="AF15" s="766">
        <v>-0.43332399999999999</v>
      </c>
      <c r="AG15" s="766">
        <v>-0.64446899999999996</v>
      </c>
      <c r="AH15" s="766">
        <v>-0.74723499999999998</v>
      </c>
      <c r="AI15" s="766">
        <v>-0.60311300000000001</v>
      </c>
      <c r="AJ15" s="766">
        <v>-0.49220199999999997</v>
      </c>
      <c r="AK15" s="766">
        <v>-0.34270699999999998</v>
      </c>
      <c r="AL15" s="766">
        <v>-0.52207099999999995</v>
      </c>
      <c r="AM15" s="766">
        <v>-0.32300899999999999</v>
      </c>
      <c r="AN15" s="766">
        <v>-0.38871899999999998</v>
      </c>
      <c r="AO15" s="766">
        <v>-0.40894200000000003</v>
      </c>
      <c r="AP15" s="766">
        <v>-0.10322099999999999</v>
      </c>
      <c r="AQ15" s="766">
        <v>-0.36828100000000003</v>
      </c>
      <c r="AR15" s="766">
        <v>-0.38529600000000003</v>
      </c>
      <c r="AS15" s="766">
        <v>-0.62234699999999998</v>
      </c>
      <c r="AT15" s="766">
        <v>-0.57901199999999997</v>
      </c>
      <c r="AU15" s="766">
        <v>-0.67121399999999998</v>
      </c>
      <c r="AV15" s="766">
        <v>-0.372614</v>
      </c>
      <c r="AW15" s="766">
        <v>-0.50877499999999998</v>
      </c>
      <c r="AX15" s="766">
        <v>-0.52722729999999995</v>
      </c>
      <c r="AY15" s="766">
        <v>-0.33249509999999999</v>
      </c>
      <c r="AZ15" s="767">
        <v>-0.31726470000000001</v>
      </c>
      <c r="BA15" s="767">
        <v>-0.40039940000000002</v>
      </c>
      <c r="BB15" s="767">
        <v>-7.6231300000000002E-2</v>
      </c>
      <c r="BC15" s="767">
        <v>-0.21063170000000001</v>
      </c>
      <c r="BD15" s="767">
        <v>-0.27790720000000002</v>
      </c>
      <c r="BE15" s="767">
        <v>-0.60064070000000003</v>
      </c>
      <c r="BF15" s="767">
        <v>-0.55789500000000003</v>
      </c>
      <c r="BG15" s="767">
        <v>-0.56060790000000005</v>
      </c>
      <c r="BH15" s="767">
        <v>-0.35282790000000003</v>
      </c>
      <c r="BI15" s="767">
        <v>-0.49205569999999998</v>
      </c>
      <c r="BJ15" s="767">
        <v>-0.48567169999999998</v>
      </c>
      <c r="BK15" s="767">
        <v>-0.30986089999999999</v>
      </c>
      <c r="BL15" s="767">
        <v>-0.31764249999999999</v>
      </c>
      <c r="BM15" s="767">
        <v>-0.44343189999999999</v>
      </c>
      <c r="BN15" s="767">
        <v>-0.13369549999999999</v>
      </c>
      <c r="BO15" s="767">
        <v>-0.29933159999999998</v>
      </c>
      <c r="BP15" s="767">
        <v>-0.31365290000000001</v>
      </c>
      <c r="BQ15" s="767">
        <v>-0.61031749999999996</v>
      </c>
      <c r="BR15" s="767">
        <v>-0.58150400000000002</v>
      </c>
      <c r="BS15" s="767">
        <v>-0.56161179999999999</v>
      </c>
      <c r="BT15" s="767">
        <v>-0.35033740000000002</v>
      </c>
      <c r="BU15" s="767">
        <v>-0.49006290000000002</v>
      </c>
      <c r="BV15" s="767">
        <v>-0.47553489999999998</v>
      </c>
    </row>
    <row r="16" spans="1:74" ht="11.1" customHeight="1" x14ac:dyDescent="0.2">
      <c r="A16" s="545" t="s">
        <v>1269</v>
      </c>
      <c r="B16" s="546" t="s">
        <v>1376</v>
      </c>
      <c r="C16" s="766">
        <v>2.2170706080000002</v>
      </c>
      <c r="D16" s="766">
        <v>2.0790208059999999</v>
      </c>
      <c r="E16" s="766">
        <v>1.69520859</v>
      </c>
      <c r="F16" s="766">
        <v>1.7452095080000001</v>
      </c>
      <c r="G16" s="766">
        <v>1.8142723030000001</v>
      </c>
      <c r="H16" s="766">
        <v>1.8472260170000001</v>
      </c>
      <c r="I16" s="766">
        <v>2.1857175550000001</v>
      </c>
      <c r="J16" s="766">
        <v>2.2102827550000002</v>
      </c>
      <c r="K16" s="766">
        <v>1.821748546</v>
      </c>
      <c r="L16" s="766">
        <v>1.4496163129999999</v>
      </c>
      <c r="M16" s="766">
        <v>1.736662591</v>
      </c>
      <c r="N16" s="766">
        <v>1.908433912</v>
      </c>
      <c r="O16" s="766">
        <v>1.946636397</v>
      </c>
      <c r="P16" s="766">
        <v>1.4910144759999999</v>
      </c>
      <c r="Q16" s="766">
        <v>1.5189163990000001</v>
      </c>
      <c r="R16" s="766">
        <v>1.1790280710000001</v>
      </c>
      <c r="S16" s="766">
        <v>1.720070352</v>
      </c>
      <c r="T16" s="766">
        <v>1.792790211</v>
      </c>
      <c r="U16" s="766">
        <v>1.68688623</v>
      </c>
      <c r="V16" s="766">
        <v>1.6096509560000001</v>
      </c>
      <c r="W16" s="766">
        <v>1.542843639</v>
      </c>
      <c r="X16" s="766">
        <v>1.427025609</v>
      </c>
      <c r="Y16" s="766">
        <v>1.542535607</v>
      </c>
      <c r="Z16" s="766">
        <v>2.582004886</v>
      </c>
      <c r="AA16" s="766">
        <v>6.3480329119999999</v>
      </c>
      <c r="AB16" s="766">
        <v>1.4507500259999999</v>
      </c>
      <c r="AC16" s="766">
        <v>1.3684119720000001</v>
      </c>
      <c r="AD16" s="766">
        <v>1.4462489270000001</v>
      </c>
      <c r="AE16" s="766">
        <v>1.4528924409999999</v>
      </c>
      <c r="AF16" s="766">
        <v>1.795021902</v>
      </c>
      <c r="AG16" s="766">
        <v>1.7836900849999999</v>
      </c>
      <c r="AH16" s="766">
        <v>1.828892162</v>
      </c>
      <c r="AI16" s="766">
        <v>1.7615771179999999</v>
      </c>
      <c r="AJ16" s="766">
        <v>1.4725601479999999</v>
      </c>
      <c r="AK16" s="766">
        <v>1.564907265</v>
      </c>
      <c r="AL16" s="766">
        <v>1.655502035</v>
      </c>
      <c r="AM16" s="766">
        <v>2.087588759</v>
      </c>
      <c r="AN16" s="766">
        <v>1.4612613400000001</v>
      </c>
      <c r="AO16" s="766">
        <v>1.37203673</v>
      </c>
      <c r="AP16" s="766">
        <v>1.137653864</v>
      </c>
      <c r="AQ16" s="766">
        <v>1.5959236649999999</v>
      </c>
      <c r="AR16" s="766">
        <v>1.4348025120000001</v>
      </c>
      <c r="AS16" s="766">
        <v>1.616907739</v>
      </c>
      <c r="AT16" s="766">
        <v>1.6647826109999999</v>
      </c>
      <c r="AU16" s="766">
        <v>1.4743075489999999</v>
      </c>
      <c r="AV16" s="766">
        <v>1.0693999780000001</v>
      </c>
      <c r="AW16" s="766">
        <v>1.1449980550000001</v>
      </c>
      <c r="AX16" s="766">
        <v>1.699913</v>
      </c>
      <c r="AY16" s="766">
        <v>2.1091639999999998</v>
      </c>
      <c r="AZ16" s="767">
        <v>1.505487</v>
      </c>
      <c r="BA16" s="767">
        <v>1.573199</v>
      </c>
      <c r="BB16" s="767">
        <v>1.300465</v>
      </c>
      <c r="BC16" s="767">
        <v>1.5905320000000001</v>
      </c>
      <c r="BD16" s="767">
        <v>1.42153</v>
      </c>
      <c r="BE16" s="767">
        <v>1.592212</v>
      </c>
      <c r="BF16" s="767">
        <v>1.5422039999999999</v>
      </c>
      <c r="BG16" s="767">
        <v>1.342155</v>
      </c>
      <c r="BH16" s="767">
        <v>0.98015399999999997</v>
      </c>
      <c r="BI16" s="767">
        <v>0.92464400000000002</v>
      </c>
      <c r="BJ16" s="767">
        <v>1.5615289999999999</v>
      </c>
      <c r="BK16" s="767">
        <v>2.0137960000000001</v>
      </c>
      <c r="BL16" s="767">
        <v>1.059785</v>
      </c>
      <c r="BM16" s="767">
        <v>1.388579</v>
      </c>
      <c r="BN16" s="767">
        <v>1.190896</v>
      </c>
      <c r="BO16" s="767">
        <v>1.5371919999999999</v>
      </c>
      <c r="BP16" s="767">
        <v>1.361696</v>
      </c>
      <c r="BQ16" s="767">
        <v>1.5445120000000001</v>
      </c>
      <c r="BR16" s="767">
        <v>1.4998590000000001</v>
      </c>
      <c r="BS16" s="767">
        <v>1.316141</v>
      </c>
      <c r="BT16" s="767">
        <v>1.1847810000000001</v>
      </c>
      <c r="BU16" s="767">
        <v>1.286203</v>
      </c>
      <c r="BV16" s="767">
        <v>1.62229</v>
      </c>
    </row>
    <row r="17" spans="1:74" ht="11.1" customHeight="1" x14ac:dyDescent="0.2">
      <c r="A17" s="545" t="s">
        <v>1270</v>
      </c>
      <c r="B17" s="546" t="s">
        <v>89</v>
      </c>
      <c r="C17" s="766">
        <v>0.34422168600000003</v>
      </c>
      <c r="D17" s="766">
        <v>0.29895469699999999</v>
      </c>
      <c r="E17" s="766">
        <v>0.36008592900000003</v>
      </c>
      <c r="F17" s="766">
        <v>0.31743617499999999</v>
      </c>
      <c r="G17" s="766">
        <v>0.31331114599999998</v>
      </c>
      <c r="H17" s="766">
        <v>0.35087475699999998</v>
      </c>
      <c r="I17" s="766">
        <v>0.34550497200000002</v>
      </c>
      <c r="J17" s="766">
        <v>0.33193571500000002</v>
      </c>
      <c r="K17" s="766">
        <v>0.34648552599999999</v>
      </c>
      <c r="L17" s="766">
        <v>0.234491639</v>
      </c>
      <c r="M17" s="766">
        <v>0.35130445700000001</v>
      </c>
      <c r="N17" s="766">
        <v>0.31782509399999997</v>
      </c>
      <c r="O17" s="766">
        <v>0.34936725800000001</v>
      </c>
      <c r="P17" s="766">
        <v>0.308383348</v>
      </c>
      <c r="Q17" s="766">
        <v>0.35808757299999999</v>
      </c>
      <c r="R17" s="766">
        <v>0.29996994900000001</v>
      </c>
      <c r="S17" s="766">
        <v>0.35029007200000001</v>
      </c>
      <c r="T17" s="766">
        <v>0.32378658100000002</v>
      </c>
      <c r="U17" s="766">
        <v>0.36901887</v>
      </c>
      <c r="V17" s="766">
        <v>0.35979762599999998</v>
      </c>
      <c r="W17" s="766">
        <v>0.345600827</v>
      </c>
      <c r="X17" s="766">
        <v>0.326487794</v>
      </c>
      <c r="Y17" s="766">
        <v>0.35229122699999998</v>
      </c>
      <c r="Z17" s="766">
        <v>0.38335661199999999</v>
      </c>
      <c r="AA17" s="766">
        <v>0.34419586099999999</v>
      </c>
      <c r="AB17" s="766">
        <v>0.33699916099999999</v>
      </c>
      <c r="AC17" s="766">
        <v>0.34759251099999999</v>
      </c>
      <c r="AD17" s="766">
        <v>0.35411205099999998</v>
      </c>
      <c r="AE17" s="766">
        <v>0.38927535899999999</v>
      </c>
      <c r="AF17" s="766">
        <v>0.31618175599999998</v>
      </c>
      <c r="AG17" s="766">
        <v>0.35894971599999997</v>
      </c>
      <c r="AH17" s="766">
        <v>0.39247206699999998</v>
      </c>
      <c r="AI17" s="766">
        <v>0.33171762999999999</v>
      </c>
      <c r="AJ17" s="766">
        <v>0.25432616299999999</v>
      </c>
      <c r="AK17" s="766">
        <v>0.31103460199999999</v>
      </c>
      <c r="AL17" s="766">
        <v>0.34920659599999998</v>
      </c>
      <c r="AM17" s="766">
        <v>0.38069992000000002</v>
      </c>
      <c r="AN17" s="766">
        <v>0.37677487999999998</v>
      </c>
      <c r="AO17" s="766">
        <v>0.380975071</v>
      </c>
      <c r="AP17" s="766">
        <v>0.33816096499999998</v>
      </c>
      <c r="AQ17" s="766">
        <v>0.33787119900000001</v>
      </c>
      <c r="AR17" s="766">
        <v>0.34797140399999998</v>
      </c>
      <c r="AS17" s="766">
        <v>0.40845573000000002</v>
      </c>
      <c r="AT17" s="766">
        <v>0.40440914900000002</v>
      </c>
      <c r="AU17" s="766">
        <v>0.35818909199999999</v>
      </c>
      <c r="AV17" s="766">
        <v>0.22727819899999999</v>
      </c>
      <c r="AW17" s="766">
        <v>0.37085406799999998</v>
      </c>
      <c r="AX17" s="766">
        <v>0.36011799999999999</v>
      </c>
      <c r="AY17" s="766">
        <v>0.35009230000000002</v>
      </c>
      <c r="AZ17" s="767">
        <v>0.39103969999999999</v>
      </c>
      <c r="BA17" s="767">
        <v>0.38500839999999997</v>
      </c>
      <c r="BB17" s="767">
        <v>0.39244869999999998</v>
      </c>
      <c r="BC17" s="767">
        <v>0.34719990000000001</v>
      </c>
      <c r="BD17" s="767">
        <v>0.36915870000000001</v>
      </c>
      <c r="BE17" s="767">
        <v>0.39703300000000002</v>
      </c>
      <c r="BF17" s="767">
        <v>0.39203199999999999</v>
      </c>
      <c r="BG17" s="767">
        <v>0.32151780000000002</v>
      </c>
      <c r="BH17" s="767">
        <v>0.201623</v>
      </c>
      <c r="BI17" s="767">
        <v>0.3702992</v>
      </c>
      <c r="BJ17" s="767">
        <v>0.39704840000000002</v>
      </c>
      <c r="BK17" s="767">
        <v>0.41467140000000002</v>
      </c>
      <c r="BL17" s="767">
        <v>0.44451380000000001</v>
      </c>
      <c r="BM17" s="767">
        <v>0.3295882</v>
      </c>
      <c r="BN17" s="767">
        <v>0.32706289999999999</v>
      </c>
      <c r="BO17" s="767">
        <v>0.34423389999999998</v>
      </c>
      <c r="BP17" s="767">
        <v>0.36019669999999998</v>
      </c>
      <c r="BQ17" s="767">
        <v>0.39686569999999999</v>
      </c>
      <c r="BR17" s="767">
        <v>0.3916946</v>
      </c>
      <c r="BS17" s="767">
        <v>0.2786129</v>
      </c>
      <c r="BT17" s="767">
        <v>0.19676660000000001</v>
      </c>
      <c r="BU17" s="767">
        <v>0.36762430000000001</v>
      </c>
      <c r="BV17" s="767">
        <v>0.39689410000000003</v>
      </c>
    </row>
    <row r="18" spans="1:74" ht="11.1" customHeight="1" x14ac:dyDescent="0.2">
      <c r="A18" s="545" t="s">
        <v>1400</v>
      </c>
      <c r="B18" s="548" t="s">
        <v>1377</v>
      </c>
      <c r="C18" s="766">
        <v>0.62232043699999995</v>
      </c>
      <c r="D18" s="766">
        <v>0.56990154800000004</v>
      </c>
      <c r="E18" s="766">
        <v>0.590493936</v>
      </c>
      <c r="F18" s="766">
        <v>0.58813014200000002</v>
      </c>
      <c r="G18" s="766">
        <v>0.64265161400000004</v>
      </c>
      <c r="H18" s="766">
        <v>0.63482119599999998</v>
      </c>
      <c r="I18" s="766">
        <v>0.64383362099999997</v>
      </c>
      <c r="J18" s="766">
        <v>0.65015300200000004</v>
      </c>
      <c r="K18" s="766">
        <v>0.59232463099999999</v>
      </c>
      <c r="L18" s="766">
        <v>0.58449504100000005</v>
      </c>
      <c r="M18" s="766">
        <v>0.59466803999999995</v>
      </c>
      <c r="N18" s="766">
        <v>0.64892688600000004</v>
      </c>
      <c r="O18" s="766">
        <v>0.62735458700000002</v>
      </c>
      <c r="P18" s="766">
        <v>0.55293731300000004</v>
      </c>
      <c r="Q18" s="766">
        <v>0.56537406599999995</v>
      </c>
      <c r="R18" s="766">
        <v>0.55312734100000005</v>
      </c>
      <c r="S18" s="766">
        <v>0.58556693800000004</v>
      </c>
      <c r="T18" s="766">
        <v>0.593987971</v>
      </c>
      <c r="U18" s="766">
        <v>0.62572821599999995</v>
      </c>
      <c r="V18" s="766">
        <v>0.63578308699999997</v>
      </c>
      <c r="W18" s="766">
        <v>0.55764277200000001</v>
      </c>
      <c r="X18" s="766">
        <v>0.56203412900000005</v>
      </c>
      <c r="Y18" s="766">
        <v>0.58472024600000005</v>
      </c>
      <c r="Z18" s="766">
        <v>0.63587112499999998</v>
      </c>
      <c r="AA18" s="766">
        <v>0.61521048099999998</v>
      </c>
      <c r="AB18" s="766">
        <v>0.58157888400000002</v>
      </c>
      <c r="AC18" s="766">
        <v>0.61166877399999997</v>
      </c>
      <c r="AD18" s="766">
        <v>0.56632562600000003</v>
      </c>
      <c r="AE18" s="766">
        <v>0.57109849099999999</v>
      </c>
      <c r="AF18" s="766">
        <v>0.631504073</v>
      </c>
      <c r="AG18" s="766">
        <v>0.64017125200000002</v>
      </c>
      <c r="AH18" s="766">
        <v>0.63509555299999998</v>
      </c>
      <c r="AI18" s="766">
        <v>0.56221997300000004</v>
      </c>
      <c r="AJ18" s="766">
        <v>0.59973774899999999</v>
      </c>
      <c r="AK18" s="766">
        <v>0.60104939400000001</v>
      </c>
      <c r="AL18" s="766">
        <v>0.62275288100000004</v>
      </c>
      <c r="AM18" s="766">
        <v>0.67178446800000002</v>
      </c>
      <c r="AN18" s="766">
        <v>0.57917731800000005</v>
      </c>
      <c r="AO18" s="766">
        <v>0.61360369699999995</v>
      </c>
      <c r="AP18" s="766">
        <v>0.58955280799999998</v>
      </c>
      <c r="AQ18" s="766">
        <v>0.67608777200000003</v>
      </c>
      <c r="AR18" s="766">
        <v>0.65873558200000004</v>
      </c>
      <c r="AS18" s="766">
        <v>0.67968852599999996</v>
      </c>
      <c r="AT18" s="766">
        <v>0.69500333999999997</v>
      </c>
      <c r="AU18" s="766">
        <v>0.63886355500000003</v>
      </c>
      <c r="AV18" s="766">
        <v>0.63083199599999995</v>
      </c>
      <c r="AW18" s="766">
        <v>0.62106275899999996</v>
      </c>
      <c r="AX18" s="766">
        <v>0.64732469999999998</v>
      </c>
      <c r="AY18" s="766">
        <v>0.68397790000000003</v>
      </c>
      <c r="AZ18" s="767">
        <v>0.6574622</v>
      </c>
      <c r="BA18" s="767">
        <v>0.66940169999999999</v>
      </c>
      <c r="BB18" s="767">
        <v>0.6023444</v>
      </c>
      <c r="BC18" s="767">
        <v>0.69487120000000002</v>
      </c>
      <c r="BD18" s="767">
        <v>0.67705230000000005</v>
      </c>
      <c r="BE18" s="767">
        <v>0.68217249999999996</v>
      </c>
      <c r="BF18" s="767">
        <v>0.67905000000000004</v>
      </c>
      <c r="BG18" s="767">
        <v>0.59148230000000002</v>
      </c>
      <c r="BH18" s="767">
        <v>0.58588969999999996</v>
      </c>
      <c r="BI18" s="767">
        <v>0.63262669999999999</v>
      </c>
      <c r="BJ18" s="767">
        <v>0.64346780000000003</v>
      </c>
      <c r="BK18" s="767">
        <v>0.66557299999999997</v>
      </c>
      <c r="BL18" s="767">
        <v>0.58632240000000002</v>
      </c>
      <c r="BM18" s="767">
        <v>0.62517350000000005</v>
      </c>
      <c r="BN18" s="767">
        <v>0.5897888</v>
      </c>
      <c r="BO18" s="767">
        <v>0.67854349999999997</v>
      </c>
      <c r="BP18" s="767">
        <v>0.66446729999999998</v>
      </c>
      <c r="BQ18" s="767">
        <v>0.67134550000000004</v>
      </c>
      <c r="BR18" s="767">
        <v>0.66957909999999998</v>
      </c>
      <c r="BS18" s="767">
        <v>0.58084579999999997</v>
      </c>
      <c r="BT18" s="767">
        <v>0.57796119999999995</v>
      </c>
      <c r="BU18" s="767">
        <v>0.62040660000000003</v>
      </c>
      <c r="BV18" s="767">
        <v>0.62850689999999998</v>
      </c>
    </row>
    <row r="19" spans="1:74" ht="11.1" customHeight="1" x14ac:dyDescent="0.2">
      <c r="A19" s="545" t="s">
        <v>1271</v>
      </c>
      <c r="B19" s="546" t="s">
        <v>360</v>
      </c>
      <c r="C19" s="766">
        <v>339.20005329999998</v>
      </c>
      <c r="D19" s="766">
        <v>301.12160519000003</v>
      </c>
      <c r="E19" s="766">
        <v>291.26168794</v>
      </c>
      <c r="F19" s="766">
        <v>280.54750809000001</v>
      </c>
      <c r="G19" s="766">
        <v>303.87926578000003</v>
      </c>
      <c r="H19" s="766">
        <v>354.44498061000002</v>
      </c>
      <c r="I19" s="766">
        <v>397.63470688000001</v>
      </c>
      <c r="J19" s="766">
        <v>395.32849744999999</v>
      </c>
      <c r="K19" s="766">
        <v>338.25987993000001</v>
      </c>
      <c r="L19" s="766">
        <v>300.07336963</v>
      </c>
      <c r="M19" s="766">
        <v>284.28245018000001</v>
      </c>
      <c r="N19" s="766">
        <v>332.04439499</v>
      </c>
      <c r="O19" s="766">
        <v>329.75126305999999</v>
      </c>
      <c r="P19" s="766">
        <v>277.54804582000003</v>
      </c>
      <c r="Q19" s="766">
        <v>304.99628097999999</v>
      </c>
      <c r="R19" s="766">
        <v>281.89227134999999</v>
      </c>
      <c r="S19" s="766">
        <v>309.76233780000001</v>
      </c>
      <c r="T19" s="766">
        <v>344.61752353000003</v>
      </c>
      <c r="U19" s="766">
        <v>390.20383342999997</v>
      </c>
      <c r="V19" s="766">
        <v>370.38718609</v>
      </c>
      <c r="W19" s="766">
        <v>323.40031343999999</v>
      </c>
      <c r="X19" s="766">
        <v>307.76029617</v>
      </c>
      <c r="Y19" s="766">
        <v>297.58536956</v>
      </c>
      <c r="Z19" s="766">
        <v>339.54776076000002</v>
      </c>
      <c r="AA19" s="766">
        <v>359.43107192999997</v>
      </c>
      <c r="AB19" s="766">
        <v>294.61779854999997</v>
      </c>
      <c r="AC19" s="766">
        <v>308.7301162</v>
      </c>
      <c r="AD19" s="766">
        <v>288.49658211000002</v>
      </c>
      <c r="AE19" s="766">
        <v>325.89317333999998</v>
      </c>
      <c r="AF19" s="766">
        <v>358.50792419999999</v>
      </c>
      <c r="AG19" s="766">
        <v>396.82871862000002</v>
      </c>
      <c r="AH19" s="766">
        <v>393.47373257999999</v>
      </c>
      <c r="AI19" s="766">
        <v>342.89770491000002</v>
      </c>
      <c r="AJ19" s="766">
        <v>311.72833101999998</v>
      </c>
      <c r="AK19" s="766">
        <v>309.04301405000001</v>
      </c>
      <c r="AL19" s="766">
        <v>324.63872100999998</v>
      </c>
      <c r="AM19" s="766">
        <v>343.57231933999998</v>
      </c>
      <c r="AN19" s="766">
        <v>301.15225923999998</v>
      </c>
      <c r="AO19" s="766">
        <v>310.38760262</v>
      </c>
      <c r="AP19" s="766">
        <v>281.90446172999998</v>
      </c>
      <c r="AQ19" s="766">
        <v>315.41510219000003</v>
      </c>
      <c r="AR19" s="766">
        <v>338.23886616999999</v>
      </c>
      <c r="AS19" s="766">
        <v>397.27520342999998</v>
      </c>
      <c r="AT19" s="766">
        <v>387.02479175000002</v>
      </c>
      <c r="AU19" s="766">
        <v>345.86341577000002</v>
      </c>
      <c r="AV19" s="766">
        <v>308.65579237999998</v>
      </c>
      <c r="AW19" s="766">
        <v>303.04782948000002</v>
      </c>
      <c r="AX19" s="766">
        <v>325.0181</v>
      </c>
      <c r="AY19" s="766">
        <v>323.92649999999998</v>
      </c>
      <c r="AZ19" s="767">
        <v>309.29570000000001</v>
      </c>
      <c r="BA19" s="767">
        <v>307.4708</v>
      </c>
      <c r="BB19" s="767">
        <v>279.3168</v>
      </c>
      <c r="BC19" s="767">
        <v>314.58969999999999</v>
      </c>
      <c r="BD19" s="767">
        <v>340.2441</v>
      </c>
      <c r="BE19" s="767">
        <v>392.94290000000001</v>
      </c>
      <c r="BF19" s="767">
        <v>382.99529999999999</v>
      </c>
      <c r="BG19" s="767">
        <v>322.1592</v>
      </c>
      <c r="BH19" s="767">
        <v>303.82080000000002</v>
      </c>
      <c r="BI19" s="767">
        <v>289.0077</v>
      </c>
      <c r="BJ19" s="767">
        <v>331.58510000000001</v>
      </c>
      <c r="BK19" s="767">
        <v>349.22309999999999</v>
      </c>
      <c r="BL19" s="767">
        <v>299.1327</v>
      </c>
      <c r="BM19" s="767">
        <v>307.62619999999998</v>
      </c>
      <c r="BN19" s="767">
        <v>279.29660000000001</v>
      </c>
      <c r="BO19" s="767">
        <v>314.92450000000002</v>
      </c>
      <c r="BP19" s="767">
        <v>340.72840000000002</v>
      </c>
      <c r="BQ19" s="767">
        <v>393.43520000000001</v>
      </c>
      <c r="BR19" s="767">
        <v>383.4821</v>
      </c>
      <c r="BS19" s="767">
        <v>322.59550000000002</v>
      </c>
      <c r="BT19" s="767">
        <v>304.25689999999997</v>
      </c>
      <c r="BU19" s="767">
        <v>289.40350000000001</v>
      </c>
      <c r="BV19" s="767">
        <v>332.3322</v>
      </c>
    </row>
    <row r="20" spans="1:74" ht="11.1" customHeight="1" x14ac:dyDescent="0.2">
      <c r="A20" s="539"/>
      <c r="B20" s="131" t="s">
        <v>1378</v>
      </c>
      <c r="C20" s="249"/>
      <c r="D20" s="249"/>
      <c r="E20" s="249"/>
      <c r="F20" s="249"/>
      <c r="G20" s="249"/>
      <c r="H20" s="249"/>
      <c r="I20" s="249"/>
      <c r="J20" s="249"/>
      <c r="K20" s="249"/>
      <c r="L20" s="249"/>
      <c r="M20" s="249"/>
      <c r="N20" s="249"/>
      <c r="O20" s="249"/>
      <c r="P20" s="249"/>
      <c r="Q20" s="249"/>
      <c r="R20" s="249"/>
      <c r="S20" s="249"/>
      <c r="T20" s="249"/>
      <c r="U20" s="249"/>
      <c r="V20" s="249"/>
      <c r="W20" s="249"/>
      <c r="X20" s="249"/>
      <c r="Y20" s="249"/>
      <c r="Z20" s="249"/>
      <c r="AA20" s="249"/>
      <c r="AB20" s="249"/>
      <c r="AC20" s="249"/>
      <c r="AD20" s="249"/>
      <c r="AE20" s="249"/>
      <c r="AF20" s="249"/>
      <c r="AG20" s="249"/>
      <c r="AH20" s="249"/>
      <c r="AI20" s="249"/>
      <c r="AJ20" s="249"/>
      <c r="AK20" s="249"/>
      <c r="AL20" s="249"/>
      <c r="AM20" s="249"/>
      <c r="AN20" s="249"/>
      <c r="AO20" s="249"/>
      <c r="AP20" s="249"/>
      <c r="AQ20" s="249"/>
      <c r="AR20" s="249"/>
      <c r="AS20" s="249"/>
      <c r="AT20" s="249"/>
      <c r="AU20" s="249"/>
      <c r="AV20" s="249"/>
      <c r="AW20" s="249"/>
      <c r="AX20" s="249"/>
      <c r="AY20" s="249"/>
      <c r="AZ20" s="360"/>
      <c r="BA20" s="360"/>
      <c r="BB20" s="360"/>
      <c r="BC20" s="360"/>
      <c r="BD20" s="360"/>
      <c r="BE20" s="360"/>
      <c r="BF20" s="360"/>
      <c r="BG20" s="360"/>
      <c r="BH20" s="360"/>
      <c r="BI20" s="360"/>
      <c r="BJ20" s="360"/>
      <c r="BK20" s="360"/>
      <c r="BL20" s="360"/>
      <c r="BM20" s="360"/>
      <c r="BN20" s="360"/>
      <c r="BO20" s="360"/>
      <c r="BP20" s="360"/>
      <c r="BQ20" s="360"/>
      <c r="BR20" s="360"/>
      <c r="BS20" s="360"/>
      <c r="BT20" s="360"/>
      <c r="BU20" s="360"/>
      <c r="BV20" s="360"/>
    </row>
    <row r="21" spans="1:74" ht="11.1" customHeight="1" x14ac:dyDescent="0.2">
      <c r="A21" s="545" t="s">
        <v>1272</v>
      </c>
      <c r="B21" s="546" t="s">
        <v>88</v>
      </c>
      <c r="C21" s="766">
        <v>3.6718270199999998</v>
      </c>
      <c r="D21" s="766">
        <v>3.3918084300000002</v>
      </c>
      <c r="E21" s="766">
        <v>3.4055397649999999</v>
      </c>
      <c r="F21" s="766">
        <v>4.1859936360000001</v>
      </c>
      <c r="G21" s="766">
        <v>4.7674767569999998</v>
      </c>
      <c r="H21" s="766">
        <v>4.8132898050000001</v>
      </c>
      <c r="I21" s="766">
        <v>6.1326772610000004</v>
      </c>
      <c r="J21" s="766">
        <v>6.3257996590000003</v>
      </c>
      <c r="K21" s="766">
        <v>4.5914638959999996</v>
      </c>
      <c r="L21" s="766">
        <v>3.5097472920000001</v>
      </c>
      <c r="M21" s="766">
        <v>3.273486492</v>
      </c>
      <c r="N21" s="766">
        <v>3.5285712290000002</v>
      </c>
      <c r="O21" s="766">
        <v>3.6627383729999998</v>
      </c>
      <c r="P21" s="766">
        <v>3.0874994299999998</v>
      </c>
      <c r="Q21" s="766">
        <v>3.3569812369999998</v>
      </c>
      <c r="R21" s="766">
        <v>4.3675868329999998</v>
      </c>
      <c r="S21" s="766">
        <v>3.4921429220000002</v>
      </c>
      <c r="T21" s="766">
        <v>4.2137166800000001</v>
      </c>
      <c r="U21" s="766">
        <v>5.3214756850000002</v>
      </c>
      <c r="V21" s="766">
        <v>5.3625131079999999</v>
      </c>
      <c r="W21" s="766">
        <v>4.3599465449999997</v>
      </c>
      <c r="X21" s="766">
        <v>4.2274064940000002</v>
      </c>
      <c r="Y21" s="766">
        <v>3.687038689</v>
      </c>
      <c r="Z21" s="766">
        <v>3.6640285440000002</v>
      </c>
      <c r="AA21" s="766">
        <v>3.2698505230000001</v>
      </c>
      <c r="AB21" s="766">
        <v>3.1358915839999999</v>
      </c>
      <c r="AC21" s="766">
        <v>3.6535869810000001</v>
      </c>
      <c r="AD21" s="766">
        <v>2.8681700459999999</v>
      </c>
      <c r="AE21" s="766">
        <v>2.9350994300000002</v>
      </c>
      <c r="AF21" s="766">
        <v>4.0441142619999999</v>
      </c>
      <c r="AG21" s="766">
        <v>6.0469096609999999</v>
      </c>
      <c r="AH21" s="766">
        <v>6.5923124160000004</v>
      </c>
      <c r="AI21" s="766">
        <v>4.7342538269999999</v>
      </c>
      <c r="AJ21" s="766">
        <v>4.630660217</v>
      </c>
      <c r="AK21" s="766">
        <v>3.5570944020000002</v>
      </c>
      <c r="AL21" s="766">
        <v>3.5544060690000001</v>
      </c>
      <c r="AM21" s="766">
        <v>3.782493047</v>
      </c>
      <c r="AN21" s="766">
        <v>3.291442687</v>
      </c>
      <c r="AO21" s="766">
        <v>3.559395055</v>
      </c>
      <c r="AP21" s="766">
        <v>3.2510084720000001</v>
      </c>
      <c r="AQ21" s="766">
        <v>3.0064747490000001</v>
      </c>
      <c r="AR21" s="766">
        <v>3.7369975270000002</v>
      </c>
      <c r="AS21" s="766">
        <v>5.9390617179999996</v>
      </c>
      <c r="AT21" s="766">
        <v>5.0624930499999996</v>
      </c>
      <c r="AU21" s="766">
        <v>3.7548722209999998</v>
      </c>
      <c r="AV21" s="766">
        <v>3.6491296719999999</v>
      </c>
      <c r="AW21" s="766">
        <v>3.4927117559999998</v>
      </c>
      <c r="AX21" s="766">
        <v>4.60562</v>
      </c>
      <c r="AY21" s="766">
        <v>4.7540259999999996</v>
      </c>
      <c r="AZ21" s="767">
        <v>4.382854</v>
      </c>
      <c r="BA21" s="767">
        <v>4.3954370000000003</v>
      </c>
      <c r="BB21" s="767">
        <v>4.6074070000000003</v>
      </c>
      <c r="BC21" s="767">
        <v>3.0708530000000001</v>
      </c>
      <c r="BD21" s="767">
        <v>3.9863780000000002</v>
      </c>
      <c r="BE21" s="767">
        <v>5.9409359999999998</v>
      </c>
      <c r="BF21" s="767">
        <v>5.2611280000000002</v>
      </c>
      <c r="BG21" s="767">
        <v>3.518615</v>
      </c>
      <c r="BH21" s="767">
        <v>3.3676370000000002</v>
      </c>
      <c r="BI21" s="767">
        <v>3.99857</v>
      </c>
      <c r="BJ21" s="767">
        <v>4.195303</v>
      </c>
      <c r="BK21" s="767">
        <v>3.9198369999999998</v>
      </c>
      <c r="BL21" s="767">
        <v>3.7516959999999999</v>
      </c>
      <c r="BM21" s="767">
        <v>4.035361</v>
      </c>
      <c r="BN21" s="767">
        <v>3.400506</v>
      </c>
      <c r="BO21" s="767">
        <v>2.7948369999999998</v>
      </c>
      <c r="BP21" s="767">
        <v>3.8217539999999999</v>
      </c>
      <c r="BQ21" s="767">
        <v>5.7171409999999998</v>
      </c>
      <c r="BR21" s="767">
        <v>5.1341419999999998</v>
      </c>
      <c r="BS21" s="767">
        <v>3.3806620000000001</v>
      </c>
      <c r="BT21" s="767">
        <v>4.1404059999999996</v>
      </c>
      <c r="BU21" s="767">
        <v>3.6340170000000001</v>
      </c>
      <c r="BV21" s="767">
        <v>4.0895140000000003</v>
      </c>
    </row>
    <row r="22" spans="1:74" ht="11.1" customHeight="1" x14ac:dyDescent="0.2">
      <c r="A22" s="545" t="s">
        <v>1273</v>
      </c>
      <c r="B22" s="546" t="s">
        <v>87</v>
      </c>
      <c r="C22" s="766">
        <v>0.518191242</v>
      </c>
      <c r="D22" s="766">
        <v>0.36515394400000001</v>
      </c>
      <c r="E22" s="766">
        <v>0.13018576900000001</v>
      </c>
      <c r="F22" s="766">
        <v>0.12688192400000001</v>
      </c>
      <c r="G22" s="766">
        <v>2.7934523999999999E-2</v>
      </c>
      <c r="H22" s="766">
        <v>0.11951836</v>
      </c>
      <c r="I22" s="766">
        <v>0.21884480100000001</v>
      </c>
      <c r="J22" s="766">
        <v>0.21126883199999999</v>
      </c>
      <c r="K22" s="766">
        <v>0.131418962</v>
      </c>
      <c r="L22" s="766">
        <v>6.4100227999999995E-2</v>
      </c>
      <c r="M22" s="766">
        <v>5.6556209000000003E-2</v>
      </c>
      <c r="N22" s="766">
        <v>0.56457607899999995</v>
      </c>
      <c r="O22" s="766">
        <v>0.32195080500000001</v>
      </c>
      <c r="P22" s="766">
        <v>0.404809584</v>
      </c>
      <c r="Q22" s="766">
        <v>0.50763756400000004</v>
      </c>
      <c r="R22" s="766">
        <v>5.3821347999999998E-2</v>
      </c>
      <c r="S22" s="766">
        <v>6.1368404000000001E-2</v>
      </c>
      <c r="T22" s="766">
        <v>4.2288371999999998E-2</v>
      </c>
      <c r="U22" s="766">
        <v>3.5584677000000002E-2</v>
      </c>
      <c r="V22" s="766">
        <v>3.0459520000000002E-3</v>
      </c>
      <c r="W22" s="766">
        <v>8.9253189999999993E-3</v>
      </c>
      <c r="X22" s="766">
        <v>5.9691240000000001E-3</v>
      </c>
      <c r="Y22" s="766">
        <v>1.4434842999999999E-2</v>
      </c>
      <c r="Z22" s="766">
        <v>0.21958818599999999</v>
      </c>
      <c r="AA22" s="766">
        <v>0.411736404</v>
      </c>
      <c r="AB22" s="766">
        <v>0.114478596</v>
      </c>
      <c r="AC22" s="766">
        <v>4.0078091000000003E-2</v>
      </c>
      <c r="AD22" s="766">
        <v>0.13414657899999999</v>
      </c>
      <c r="AE22" s="766">
        <v>2.982831E-3</v>
      </c>
      <c r="AF22" s="766">
        <v>1.6183525000000001E-2</v>
      </c>
      <c r="AG22" s="766">
        <v>5.4801917999999998E-2</v>
      </c>
      <c r="AH22" s="766">
        <v>3.9129690000000002E-2</v>
      </c>
      <c r="AI22" s="766">
        <v>2.4889398E-2</v>
      </c>
      <c r="AJ22" s="766">
        <v>7.0670100000000001E-4</v>
      </c>
      <c r="AK22" s="766">
        <v>7.0091991000000006E-2</v>
      </c>
      <c r="AL22" s="766">
        <v>0.13706673</v>
      </c>
      <c r="AM22" s="766">
        <v>0.17624726700000001</v>
      </c>
      <c r="AN22" s="766">
        <v>3.1579263000000003E-2</v>
      </c>
      <c r="AO22" s="766">
        <v>4.8330579999999998E-2</v>
      </c>
      <c r="AP22" s="766">
        <v>2.8616700000000002E-3</v>
      </c>
      <c r="AQ22" s="766">
        <v>1.6658930000000001E-3</v>
      </c>
      <c r="AR22" s="766">
        <v>3.6460326000000001E-2</v>
      </c>
      <c r="AS22" s="766">
        <v>3.7802548999999998E-2</v>
      </c>
      <c r="AT22" s="766">
        <v>2.0012615000000001E-2</v>
      </c>
      <c r="AU22" s="766">
        <v>1.5698549999999999E-2</v>
      </c>
      <c r="AV22" s="766">
        <v>1.1486727E-2</v>
      </c>
      <c r="AW22" s="766">
        <v>2.4133214E-2</v>
      </c>
      <c r="AX22" s="766">
        <v>6.6136700000000007E-2</v>
      </c>
      <c r="AY22" s="766">
        <v>0.1762473</v>
      </c>
      <c r="AZ22" s="767">
        <v>3.1579299999999998E-2</v>
      </c>
      <c r="BA22" s="767">
        <v>4.8330600000000001E-2</v>
      </c>
      <c r="BB22" s="767">
        <v>2.8616700000000002E-3</v>
      </c>
      <c r="BC22" s="767">
        <v>1.6658899999999999E-3</v>
      </c>
      <c r="BD22" s="767">
        <v>3.6460300000000001E-2</v>
      </c>
      <c r="BE22" s="767">
        <v>3.8302500000000003E-2</v>
      </c>
      <c r="BF22" s="767">
        <v>2.0012599999999998E-2</v>
      </c>
      <c r="BG22" s="767">
        <v>1.56986E-2</v>
      </c>
      <c r="BH22" s="767">
        <v>1.1486700000000001E-2</v>
      </c>
      <c r="BI22" s="767">
        <v>2.41332E-2</v>
      </c>
      <c r="BJ22" s="767">
        <v>6.8196699999999999E-2</v>
      </c>
      <c r="BK22" s="767">
        <v>0.18483730000000001</v>
      </c>
      <c r="BL22" s="767">
        <v>3.1579299999999998E-2</v>
      </c>
      <c r="BM22" s="767">
        <v>4.8330600000000001E-2</v>
      </c>
      <c r="BN22" s="767">
        <v>2.8616700000000002E-3</v>
      </c>
      <c r="BO22" s="767">
        <v>1.6658899999999999E-3</v>
      </c>
      <c r="BP22" s="767">
        <v>3.6460300000000001E-2</v>
      </c>
      <c r="BQ22" s="767">
        <v>3.7802500000000003E-2</v>
      </c>
      <c r="BR22" s="767">
        <v>2.0012599999999998E-2</v>
      </c>
      <c r="BS22" s="767">
        <v>1.56986E-2</v>
      </c>
      <c r="BT22" s="767">
        <v>1.1486700000000001E-2</v>
      </c>
      <c r="BU22" s="767">
        <v>2.41332E-2</v>
      </c>
      <c r="BV22" s="767">
        <v>6.8196699999999999E-2</v>
      </c>
    </row>
    <row r="23" spans="1:74" ht="11.1" customHeight="1" x14ac:dyDescent="0.2">
      <c r="A23" s="545" t="s">
        <v>1274</v>
      </c>
      <c r="B23" s="548" t="s">
        <v>90</v>
      </c>
      <c r="C23" s="766">
        <v>2.7777400000000001</v>
      </c>
      <c r="D23" s="766">
        <v>2.7266409999999999</v>
      </c>
      <c r="E23" s="766">
        <v>2.8259310000000002</v>
      </c>
      <c r="F23" s="766">
        <v>2.2613620000000001</v>
      </c>
      <c r="G23" s="766">
        <v>2.4684430000000002</v>
      </c>
      <c r="H23" s="766">
        <v>2.5283850000000001</v>
      </c>
      <c r="I23" s="766">
        <v>2.9755349999999998</v>
      </c>
      <c r="J23" s="766">
        <v>2.7893620000000001</v>
      </c>
      <c r="K23" s="766">
        <v>2.6869239999999999</v>
      </c>
      <c r="L23" s="766">
        <v>2.960496</v>
      </c>
      <c r="M23" s="766">
        <v>2.8916240000000002</v>
      </c>
      <c r="N23" s="766">
        <v>2.85853</v>
      </c>
      <c r="O23" s="766">
        <v>2.9884590000000002</v>
      </c>
      <c r="P23" s="766">
        <v>2.5898300000000001</v>
      </c>
      <c r="Q23" s="766">
        <v>2.9711249999999998</v>
      </c>
      <c r="R23" s="766">
        <v>1.0229509999999999</v>
      </c>
      <c r="S23" s="766">
        <v>2.4410699999999999</v>
      </c>
      <c r="T23" s="766">
        <v>2.8830040000000001</v>
      </c>
      <c r="U23" s="766">
        <v>2.972254</v>
      </c>
      <c r="V23" s="766">
        <v>2.9570050000000001</v>
      </c>
      <c r="W23" s="766">
        <v>2.8625310000000002</v>
      </c>
      <c r="X23" s="766">
        <v>2.3944529999999999</v>
      </c>
      <c r="Y23" s="766">
        <v>2.4603739999999998</v>
      </c>
      <c r="Z23" s="766">
        <v>2.9944389999999999</v>
      </c>
      <c r="AA23" s="766">
        <v>2.8859530000000002</v>
      </c>
      <c r="AB23" s="766">
        <v>2.7043279999999998</v>
      </c>
      <c r="AC23" s="766">
        <v>2.5698279999999998</v>
      </c>
      <c r="AD23" s="766">
        <v>2.5188130000000002</v>
      </c>
      <c r="AE23" s="766">
        <v>2.9253170000000002</v>
      </c>
      <c r="AF23" s="766">
        <v>2.8376739999999998</v>
      </c>
      <c r="AG23" s="766">
        <v>2.958923</v>
      </c>
      <c r="AH23" s="766">
        <v>2.847172</v>
      </c>
      <c r="AI23" s="766">
        <v>2.5871469999999999</v>
      </c>
      <c r="AJ23" s="766">
        <v>1.3420240000000001</v>
      </c>
      <c r="AK23" s="766">
        <v>2.235544</v>
      </c>
      <c r="AL23" s="766">
        <v>2.9720279999999999</v>
      </c>
      <c r="AM23" s="766">
        <v>2.9352330000000002</v>
      </c>
      <c r="AN23" s="766">
        <v>2.7001740000000001</v>
      </c>
      <c r="AO23" s="766">
        <v>2.968493</v>
      </c>
      <c r="AP23" s="766">
        <v>2.1317759999999999</v>
      </c>
      <c r="AQ23" s="766">
        <v>2.2666149999999998</v>
      </c>
      <c r="AR23" s="766">
        <v>2.4008630000000002</v>
      </c>
      <c r="AS23" s="766">
        <v>2.464915</v>
      </c>
      <c r="AT23" s="766">
        <v>2.4621689999999998</v>
      </c>
      <c r="AU23" s="766">
        <v>2.38035</v>
      </c>
      <c r="AV23" s="766">
        <v>2.4668909999999999</v>
      </c>
      <c r="AW23" s="766">
        <v>2.3858109999999999</v>
      </c>
      <c r="AX23" s="766">
        <v>2.2661600000000002</v>
      </c>
      <c r="AY23" s="766">
        <v>2.4871300000000001</v>
      </c>
      <c r="AZ23" s="767">
        <v>2.3149299999999999</v>
      </c>
      <c r="BA23" s="767">
        <v>2.3666900000000002</v>
      </c>
      <c r="BB23" s="767">
        <v>0.85772999999999999</v>
      </c>
      <c r="BC23" s="767">
        <v>2.24092</v>
      </c>
      <c r="BD23" s="767">
        <v>2.3143199999999999</v>
      </c>
      <c r="BE23" s="767">
        <v>2.4500700000000002</v>
      </c>
      <c r="BF23" s="767">
        <v>2.44564</v>
      </c>
      <c r="BG23" s="767">
        <v>2.36402</v>
      </c>
      <c r="BH23" s="767">
        <v>1.88209</v>
      </c>
      <c r="BI23" s="767">
        <v>2.0171999999999999</v>
      </c>
      <c r="BJ23" s="767">
        <v>2.47872</v>
      </c>
      <c r="BK23" s="767">
        <v>2.43811</v>
      </c>
      <c r="BL23" s="767">
        <v>2.2351000000000001</v>
      </c>
      <c r="BM23" s="767">
        <v>2.4491299999999998</v>
      </c>
      <c r="BN23" s="767">
        <v>2.36517</v>
      </c>
      <c r="BO23" s="767">
        <v>2.4180700000000002</v>
      </c>
      <c r="BP23" s="767">
        <v>2.3143199999999999</v>
      </c>
      <c r="BQ23" s="767">
        <v>2.4500700000000002</v>
      </c>
      <c r="BR23" s="767">
        <v>2.44564</v>
      </c>
      <c r="BS23" s="767">
        <v>2.3025699999999998</v>
      </c>
      <c r="BT23" s="767">
        <v>0.90964999999999996</v>
      </c>
      <c r="BU23" s="767">
        <v>2.2520099999999998</v>
      </c>
      <c r="BV23" s="767">
        <v>2.47872</v>
      </c>
    </row>
    <row r="24" spans="1:74" ht="11.1" customHeight="1" x14ac:dyDescent="0.2">
      <c r="A24" s="545" t="s">
        <v>1275</v>
      </c>
      <c r="B24" s="548" t="s">
        <v>1276</v>
      </c>
      <c r="C24" s="766">
        <v>0.66684694</v>
      </c>
      <c r="D24" s="766">
        <v>0.67925614899999998</v>
      </c>
      <c r="E24" s="766">
        <v>0.82771687699999996</v>
      </c>
      <c r="F24" s="766">
        <v>0.80636753800000005</v>
      </c>
      <c r="G24" s="766">
        <v>0.52146935400000005</v>
      </c>
      <c r="H24" s="766">
        <v>0.35316013899999998</v>
      </c>
      <c r="I24" s="766">
        <v>0.350846677</v>
      </c>
      <c r="J24" s="766">
        <v>0.29782973299999999</v>
      </c>
      <c r="K24" s="766">
        <v>0.242910405</v>
      </c>
      <c r="L24" s="766">
        <v>0.242325499</v>
      </c>
      <c r="M24" s="766">
        <v>0.32890898200000002</v>
      </c>
      <c r="N24" s="766">
        <v>0.52299263699999998</v>
      </c>
      <c r="O24" s="766">
        <v>0.563488286</v>
      </c>
      <c r="P24" s="766">
        <v>0.55067841200000001</v>
      </c>
      <c r="Q24" s="766">
        <v>0.67570320699999997</v>
      </c>
      <c r="R24" s="766">
        <v>0.88209228299999998</v>
      </c>
      <c r="S24" s="766">
        <v>0.94575753500000004</v>
      </c>
      <c r="T24" s="766">
        <v>0.72206322700000003</v>
      </c>
      <c r="U24" s="766">
        <v>0.59818165000000001</v>
      </c>
      <c r="V24" s="766">
        <v>0.379244525</v>
      </c>
      <c r="W24" s="766">
        <v>0.29010159899999999</v>
      </c>
      <c r="X24" s="766">
        <v>0.29383779799999998</v>
      </c>
      <c r="Y24" s="766">
        <v>0.67355076899999999</v>
      </c>
      <c r="Z24" s="766">
        <v>0.51163405900000003</v>
      </c>
      <c r="AA24" s="766">
        <v>0.64713758499999996</v>
      </c>
      <c r="AB24" s="766">
        <v>0.69247122000000005</v>
      </c>
      <c r="AC24" s="766">
        <v>0.76747903699999998</v>
      </c>
      <c r="AD24" s="766">
        <v>0.919852844</v>
      </c>
      <c r="AE24" s="766">
        <v>0.75106772200000005</v>
      </c>
      <c r="AF24" s="766">
        <v>0.34313967499999998</v>
      </c>
      <c r="AG24" s="766">
        <v>0.29663284099999998</v>
      </c>
      <c r="AH24" s="766">
        <v>0.40846261900000003</v>
      </c>
      <c r="AI24" s="766">
        <v>0.39179349499999999</v>
      </c>
      <c r="AJ24" s="766">
        <v>0.58365508700000002</v>
      </c>
      <c r="AK24" s="766">
        <v>0.80321369600000003</v>
      </c>
      <c r="AL24" s="766">
        <v>0.860234956</v>
      </c>
      <c r="AM24" s="766">
        <v>0.76439853999999996</v>
      </c>
      <c r="AN24" s="766">
        <v>0.61562283699999998</v>
      </c>
      <c r="AO24" s="766">
        <v>0.69407827499999997</v>
      </c>
      <c r="AP24" s="766">
        <v>0.62162610900000004</v>
      </c>
      <c r="AQ24" s="766">
        <v>0.64891836599999997</v>
      </c>
      <c r="AR24" s="766">
        <v>0.59483322299999997</v>
      </c>
      <c r="AS24" s="766">
        <v>0.63290949200000002</v>
      </c>
      <c r="AT24" s="766">
        <v>0.453061622</v>
      </c>
      <c r="AU24" s="766">
        <v>0.38433820400000002</v>
      </c>
      <c r="AV24" s="766">
        <v>0.38917769200000002</v>
      </c>
      <c r="AW24" s="766">
        <v>0.56696243099999999</v>
      </c>
      <c r="AX24" s="766">
        <v>0.71679179999999998</v>
      </c>
      <c r="AY24" s="766">
        <v>0.78108480000000002</v>
      </c>
      <c r="AZ24" s="767">
        <v>0.65280570000000004</v>
      </c>
      <c r="BA24" s="767">
        <v>0.6944941</v>
      </c>
      <c r="BB24" s="767">
        <v>0.63770479999999996</v>
      </c>
      <c r="BC24" s="767">
        <v>0.69122419999999996</v>
      </c>
      <c r="BD24" s="767">
        <v>0.59913300000000003</v>
      </c>
      <c r="BE24" s="767">
        <v>0.62306410000000001</v>
      </c>
      <c r="BF24" s="767">
        <v>0.44544620000000001</v>
      </c>
      <c r="BG24" s="767">
        <v>0.39703490000000002</v>
      </c>
      <c r="BH24" s="767">
        <v>0.39382499999999998</v>
      </c>
      <c r="BI24" s="767">
        <v>0.55620150000000002</v>
      </c>
      <c r="BJ24" s="767">
        <v>0.71445159999999996</v>
      </c>
      <c r="BK24" s="767">
        <v>0.71125620000000001</v>
      </c>
      <c r="BL24" s="767">
        <v>0.60280350000000005</v>
      </c>
      <c r="BM24" s="767">
        <v>0.63563289999999995</v>
      </c>
      <c r="BN24" s="767">
        <v>0.61289450000000001</v>
      </c>
      <c r="BO24" s="767">
        <v>0.61347890000000005</v>
      </c>
      <c r="BP24" s="767">
        <v>0.58463220000000005</v>
      </c>
      <c r="BQ24" s="767">
        <v>0.61961980000000005</v>
      </c>
      <c r="BR24" s="767">
        <v>0.44384089999999998</v>
      </c>
      <c r="BS24" s="767">
        <v>0.39528210000000003</v>
      </c>
      <c r="BT24" s="767">
        <v>0.39157789999999998</v>
      </c>
      <c r="BU24" s="767">
        <v>0.52786730000000004</v>
      </c>
      <c r="BV24" s="767">
        <v>0.71470089999999997</v>
      </c>
    </row>
    <row r="25" spans="1:74" ht="11.1" customHeight="1" x14ac:dyDescent="0.2">
      <c r="A25" s="545" t="s">
        <v>1277</v>
      </c>
      <c r="B25" s="548" t="s">
        <v>1379</v>
      </c>
      <c r="C25" s="766">
        <v>0.84197469199999997</v>
      </c>
      <c r="D25" s="766">
        <v>0.82942986299999999</v>
      </c>
      <c r="E25" s="766">
        <v>0.79932718400000002</v>
      </c>
      <c r="F25" s="766">
        <v>0.64692524500000004</v>
      </c>
      <c r="G25" s="766">
        <v>0.71553699599999998</v>
      </c>
      <c r="H25" s="766">
        <v>0.75973110300000002</v>
      </c>
      <c r="I25" s="766">
        <v>0.77333472199999997</v>
      </c>
      <c r="J25" s="766">
        <v>0.77364973800000003</v>
      </c>
      <c r="K25" s="766">
        <v>0.74664819000000004</v>
      </c>
      <c r="L25" s="766">
        <v>0.73166106399999997</v>
      </c>
      <c r="M25" s="766">
        <v>0.77273345699999996</v>
      </c>
      <c r="N25" s="766">
        <v>0.91848215200000005</v>
      </c>
      <c r="O25" s="766">
        <v>0.88267381099999997</v>
      </c>
      <c r="P25" s="766">
        <v>0.86228242300000002</v>
      </c>
      <c r="Q25" s="766">
        <v>0.94023059499999995</v>
      </c>
      <c r="R25" s="766">
        <v>0.757464837</v>
      </c>
      <c r="S25" s="766">
        <v>0.76160984499999995</v>
      </c>
      <c r="T25" s="766">
        <v>0.83154742100000001</v>
      </c>
      <c r="U25" s="766">
        <v>0.79998726200000003</v>
      </c>
      <c r="V25" s="766">
        <v>0.82571450599999996</v>
      </c>
      <c r="W25" s="766">
        <v>0.77180008499999997</v>
      </c>
      <c r="X25" s="766">
        <v>0.80848160700000005</v>
      </c>
      <c r="Y25" s="766">
        <v>0.87206736799999995</v>
      </c>
      <c r="Z25" s="766">
        <v>0.95992564499999999</v>
      </c>
      <c r="AA25" s="766">
        <v>0.987216973</v>
      </c>
      <c r="AB25" s="766">
        <v>0.86522941600000003</v>
      </c>
      <c r="AC25" s="766">
        <v>1.0056773729999999</v>
      </c>
      <c r="AD25" s="766">
        <v>0.79277868699999998</v>
      </c>
      <c r="AE25" s="766">
        <v>0.75743109799999997</v>
      </c>
      <c r="AF25" s="766">
        <v>0.817951333</v>
      </c>
      <c r="AG25" s="766">
        <v>0.84423677200000002</v>
      </c>
      <c r="AH25" s="766">
        <v>0.75528784699999996</v>
      </c>
      <c r="AI25" s="766">
        <v>0.71876098300000002</v>
      </c>
      <c r="AJ25" s="766">
        <v>0.85677953399999995</v>
      </c>
      <c r="AK25" s="766">
        <v>0.80250420899999997</v>
      </c>
      <c r="AL25" s="766">
        <v>0.91204478300000003</v>
      </c>
      <c r="AM25" s="766">
        <v>0.89171222900000002</v>
      </c>
      <c r="AN25" s="766">
        <v>0.81632583400000003</v>
      </c>
      <c r="AO25" s="766">
        <v>0.87330735199999998</v>
      </c>
      <c r="AP25" s="766">
        <v>0.90260951</v>
      </c>
      <c r="AQ25" s="766">
        <v>0.88594469499999995</v>
      </c>
      <c r="AR25" s="766">
        <v>0.86773409899999998</v>
      </c>
      <c r="AS25" s="766">
        <v>0.87778029300000004</v>
      </c>
      <c r="AT25" s="766">
        <v>0.84730766999999996</v>
      </c>
      <c r="AU25" s="766">
        <v>0.82457267000000001</v>
      </c>
      <c r="AV25" s="766">
        <v>0.825420194</v>
      </c>
      <c r="AW25" s="766">
        <v>0.80933445400000004</v>
      </c>
      <c r="AX25" s="766">
        <v>0.88206560000000001</v>
      </c>
      <c r="AY25" s="766">
        <v>0.57098079999999996</v>
      </c>
      <c r="AZ25" s="767">
        <v>0.57576229999999995</v>
      </c>
      <c r="BA25" s="767">
        <v>0.8862662</v>
      </c>
      <c r="BB25" s="767">
        <v>0.9709989</v>
      </c>
      <c r="BC25" s="767">
        <v>0.94789270000000003</v>
      </c>
      <c r="BD25" s="767">
        <v>0.89467799999999997</v>
      </c>
      <c r="BE25" s="767">
        <v>0.92694129999999997</v>
      </c>
      <c r="BF25" s="767">
        <v>0.88888670000000003</v>
      </c>
      <c r="BG25" s="767">
        <v>0.83920159999999999</v>
      </c>
      <c r="BH25" s="767">
        <v>0.84884559999999998</v>
      </c>
      <c r="BI25" s="767">
        <v>0.82216889999999998</v>
      </c>
      <c r="BJ25" s="767">
        <v>1.0704499999999999</v>
      </c>
      <c r="BK25" s="767">
        <v>0.89908030000000005</v>
      </c>
      <c r="BL25" s="767">
        <v>0.70135809999999998</v>
      </c>
      <c r="BM25" s="767">
        <v>1.0092209999999999</v>
      </c>
      <c r="BN25" s="767">
        <v>1.062317</v>
      </c>
      <c r="BO25" s="767">
        <v>1.0001450000000001</v>
      </c>
      <c r="BP25" s="767">
        <v>0.93675560000000002</v>
      </c>
      <c r="BQ25" s="767">
        <v>0.9648487</v>
      </c>
      <c r="BR25" s="767">
        <v>0.91256429999999999</v>
      </c>
      <c r="BS25" s="767">
        <v>0.88709190000000004</v>
      </c>
      <c r="BT25" s="767">
        <v>0.84759019999999996</v>
      </c>
      <c r="BU25" s="767">
        <v>0.86134560000000004</v>
      </c>
      <c r="BV25" s="767">
        <v>1.048689</v>
      </c>
    </row>
    <row r="26" spans="1:74" ht="11.1" customHeight="1" x14ac:dyDescent="0.2">
      <c r="A26" s="545" t="s">
        <v>1278</v>
      </c>
      <c r="B26" s="546" t="s">
        <v>1380</v>
      </c>
      <c r="C26" s="766">
        <v>0.144775125</v>
      </c>
      <c r="D26" s="766">
        <v>0.19704918199999999</v>
      </c>
      <c r="E26" s="766">
        <v>8.0523470999999999E-2</v>
      </c>
      <c r="F26" s="766">
        <v>9.6673593000000002E-2</v>
      </c>
      <c r="G26" s="766">
        <v>0.129445848</v>
      </c>
      <c r="H26" s="766">
        <v>0.114625196</v>
      </c>
      <c r="I26" s="766">
        <v>0.148889981</v>
      </c>
      <c r="J26" s="766">
        <v>0.151438137</v>
      </c>
      <c r="K26" s="766">
        <v>0.144145668</v>
      </c>
      <c r="L26" s="766">
        <v>0.14930169500000001</v>
      </c>
      <c r="M26" s="766">
        <v>0.27003950599999998</v>
      </c>
      <c r="N26" s="766">
        <v>0.17560541900000001</v>
      </c>
      <c r="O26" s="766">
        <v>0.124876475</v>
      </c>
      <c r="P26" s="766">
        <v>0.11111929500000001</v>
      </c>
      <c r="Q26" s="766">
        <v>9.6135021000000001E-2</v>
      </c>
      <c r="R26" s="766">
        <v>0.109646302</v>
      </c>
      <c r="S26" s="766">
        <v>0.143596155</v>
      </c>
      <c r="T26" s="766">
        <v>0.13260412799999999</v>
      </c>
      <c r="U26" s="766">
        <v>0.108940491</v>
      </c>
      <c r="V26" s="766">
        <v>0.117699423</v>
      </c>
      <c r="W26" s="766">
        <v>0.11466974200000001</v>
      </c>
      <c r="X26" s="766">
        <v>0.10104014</v>
      </c>
      <c r="Y26" s="766">
        <v>0.113335846</v>
      </c>
      <c r="Z26" s="766">
        <v>0.57352437300000003</v>
      </c>
      <c r="AA26" s="766">
        <v>1.125006167</v>
      </c>
      <c r="AB26" s="766">
        <v>8.3801035999999995E-2</v>
      </c>
      <c r="AC26" s="766">
        <v>0.10314862399999999</v>
      </c>
      <c r="AD26" s="766">
        <v>9.7523054999999997E-2</v>
      </c>
      <c r="AE26" s="766">
        <v>8.8131561999999997E-2</v>
      </c>
      <c r="AF26" s="766">
        <v>0.138824843</v>
      </c>
      <c r="AG26" s="766">
        <v>0.11532582500000001</v>
      </c>
      <c r="AH26" s="766">
        <v>0.112596034</v>
      </c>
      <c r="AI26" s="766">
        <v>9.4359643000000007E-2</v>
      </c>
      <c r="AJ26" s="766">
        <v>9.3389121000000005E-2</v>
      </c>
      <c r="AK26" s="766">
        <v>0.10923197</v>
      </c>
      <c r="AL26" s="766">
        <v>9.8497785000000004E-2</v>
      </c>
      <c r="AM26" s="766">
        <v>0.16796012399999999</v>
      </c>
      <c r="AN26" s="766">
        <v>0.105305356</v>
      </c>
      <c r="AO26" s="766">
        <v>0.107501295</v>
      </c>
      <c r="AP26" s="766">
        <v>0.113982085</v>
      </c>
      <c r="AQ26" s="766">
        <v>0.124114552</v>
      </c>
      <c r="AR26" s="766">
        <v>0.117084986</v>
      </c>
      <c r="AS26" s="766">
        <v>0.13280681599999999</v>
      </c>
      <c r="AT26" s="766">
        <v>0.12583752300000001</v>
      </c>
      <c r="AU26" s="766">
        <v>0.112974563</v>
      </c>
      <c r="AV26" s="766">
        <v>0.12910386800000001</v>
      </c>
      <c r="AW26" s="766">
        <v>0.12952448999999999</v>
      </c>
      <c r="AX26" s="766">
        <v>0.10724450000000001</v>
      </c>
      <c r="AY26" s="766">
        <v>0.16901040000000001</v>
      </c>
      <c r="AZ26" s="767">
        <v>0.1113002</v>
      </c>
      <c r="BA26" s="767">
        <v>0.1111154</v>
      </c>
      <c r="BB26" s="767">
        <v>0.11621140000000001</v>
      </c>
      <c r="BC26" s="767">
        <v>0.1273176</v>
      </c>
      <c r="BD26" s="767">
        <v>0.10920290000000001</v>
      </c>
      <c r="BE26" s="767">
        <v>0.13238659999999999</v>
      </c>
      <c r="BF26" s="767">
        <v>0.1298909</v>
      </c>
      <c r="BG26" s="767">
        <v>0.1105225</v>
      </c>
      <c r="BH26" s="767">
        <v>0.1120109</v>
      </c>
      <c r="BI26" s="767">
        <v>0.13124179999999999</v>
      </c>
      <c r="BJ26" s="767">
        <v>0.1080897</v>
      </c>
      <c r="BK26" s="767">
        <v>0.15904470000000001</v>
      </c>
      <c r="BL26" s="767">
        <v>0.10114769999999999</v>
      </c>
      <c r="BM26" s="767">
        <v>0.1076447</v>
      </c>
      <c r="BN26" s="767">
        <v>0.123504</v>
      </c>
      <c r="BO26" s="767">
        <v>0.1237075</v>
      </c>
      <c r="BP26" s="767">
        <v>0.1079605</v>
      </c>
      <c r="BQ26" s="767">
        <v>0.12750010000000001</v>
      </c>
      <c r="BR26" s="767">
        <v>0.1251805</v>
      </c>
      <c r="BS26" s="767">
        <v>0.1157084</v>
      </c>
      <c r="BT26" s="767">
        <v>0.1087965</v>
      </c>
      <c r="BU26" s="767">
        <v>0.12869369999999999</v>
      </c>
      <c r="BV26" s="767">
        <v>0.1051919</v>
      </c>
    </row>
    <row r="27" spans="1:74" ht="11.1" customHeight="1" x14ac:dyDescent="0.2">
      <c r="A27" s="545" t="s">
        <v>1279</v>
      </c>
      <c r="B27" s="548" t="s">
        <v>1280</v>
      </c>
      <c r="C27" s="766">
        <v>8.6213550189999992</v>
      </c>
      <c r="D27" s="766">
        <v>8.1893385680000002</v>
      </c>
      <c r="E27" s="766">
        <v>8.0692240660000003</v>
      </c>
      <c r="F27" s="766">
        <v>8.1242039360000007</v>
      </c>
      <c r="G27" s="766">
        <v>8.6303064789999997</v>
      </c>
      <c r="H27" s="766">
        <v>8.6887096029999995</v>
      </c>
      <c r="I27" s="766">
        <v>10.600128442000001</v>
      </c>
      <c r="J27" s="766">
        <v>10.549348098999999</v>
      </c>
      <c r="K27" s="766">
        <v>8.5435111209999999</v>
      </c>
      <c r="L27" s="766">
        <v>7.6576317779999998</v>
      </c>
      <c r="M27" s="766">
        <v>7.5933486459999999</v>
      </c>
      <c r="N27" s="766">
        <v>8.5687575159999998</v>
      </c>
      <c r="O27" s="766">
        <v>8.5441867499999997</v>
      </c>
      <c r="P27" s="766">
        <v>7.6062191439999998</v>
      </c>
      <c r="Q27" s="766">
        <v>8.5478126240000005</v>
      </c>
      <c r="R27" s="766">
        <v>7.1935626030000002</v>
      </c>
      <c r="S27" s="766">
        <v>7.8455448609999996</v>
      </c>
      <c r="T27" s="766">
        <v>8.8252238280000004</v>
      </c>
      <c r="U27" s="766">
        <v>9.8364237649999993</v>
      </c>
      <c r="V27" s="766">
        <v>9.6452225140000003</v>
      </c>
      <c r="W27" s="766">
        <v>8.4079742900000003</v>
      </c>
      <c r="X27" s="766">
        <v>7.8311881630000002</v>
      </c>
      <c r="Y27" s="766">
        <v>7.8208015150000003</v>
      </c>
      <c r="Z27" s="766">
        <v>8.9231398070000001</v>
      </c>
      <c r="AA27" s="766">
        <v>9.3269006520000008</v>
      </c>
      <c r="AB27" s="766">
        <v>7.5961998519999998</v>
      </c>
      <c r="AC27" s="766">
        <v>8.1397981060000006</v>
      </c>
      <c r="AD27" s="766">
        <v>7.3312842109999998</v>
      </c>
      <c r="AE27" s="766">
        <v>7.4600296430000004</v>
      </c>
      <c r="AF27" s="766">
        <v>8.1978876379999992</v>
      </c>
      <c r="AG27" s="766">
        <v>10.316830016999999</v>
      </c>
      <c r="AH27" s="766">
        <v>10.754960605999999</v>
      </c>
      <c r="AI27" s="766">
        <v>8.5512043460000005</v>
      </c>
      <c r="AJ27" s="766">
        <v>7.5072146599999998</v>
      </c>
      <c r="AK27" s="766">
        <v>7.5776802679999999</v>
      </c>
      <c r="AL27" s="766">
        <v>8.5342783230000006</v>
      </c>
      <c r="AM27" s="766">
        <v>8.7180442070000002</v>
      </c>
      <c r="AN27" s="766">
        <v>7.5604499770000002</v>
      </c>
      <c r="AO27" s="766">
        <v>8.2511055570000007</v>
      </c>
      <c r="AP27" s="766">
        <v>7.0238638460000002</v>
      </c>
      <c r="AQ27" s="766">
        <v>6.9337332549999999</v>
      </c>
      <c r="AR27" s="766">
        <v>7.7539731610000002</v>
      </c>
      <c r="AS27" s="766">
        <v>10.085275868</v>
      </c>
      <c r="AT27" s="766">
        <v>8.9708814799999992</v>
      </c>
      <c r="AU27" s="766">
        <v>7.4728062079999997</v>
      </c>
      <c r="AV27" s="766">
        <v>7.4712091530000002</v>
      </c>
      <c r="AW27" s="766">
        <v>7.4084773449999997</v>
      </c>
      <c r="AX27" s="766">
        <v>8.6440180000000009</v>
      </c>
      <c r="AY27" s="766">
        <v>8.9384789999999992</v>
      </c>
      <c r="AZ27" s="767">
        <v>8.0692319999999995</v>
      </c>
      <c r="BA27" s="767">
        <v>8.5023330000000001</v>
      </c>
      <c r="BB27" s="767">
        <v>7.192914</v>
      </c>
      <c r="BC27" s="767">
        <v>7.0798740000000002</v>
      </c>
      <c r="BD27" s="767">
        <v>7.9401719999999996</v>
      </c>
      <c r="BE27" s="767">
        <v>10.111700000000001</v>
      </c>
      <c r="BF27" s="767">
        <v>9.1910039999999995</v>
      </c>
      <c r="BG27" s="767">
        <v>7.2450929999999998</v>
      </c>
      <c r="BH27" s="767">
        <v>6.6158950000000001</v>
      </c>
      <c r="BI27" s="767">
        <v>7.5495150000000004</v>
      </c>
      <c r="BJ27" s="767">
        <v>8.635211</v>
      </c>
      <c r="BK27" s="767">
        <v>8.3121650000000002</v>
      </c>
      <c r="BL27" s="767">
        <v>7.4236849999999999</v>
      </c>
      <c r="BM27" s="767">
        <v>8.2853189999999994</v>
      </c>
      <c r="BN27" s="767">
        <v>7.5672540000000001</v>
      </c>
      <c r="BO27" s="767">
        <v>6.9519039999999999</v>
      </c>
      <c r="BP27" s="767">
        <v>7.801882</v>
      </c>
      <c r="BQ27" s="767">
        <v>9.9169820000000009</v>
      </c>
      <c r="BR27" s="767">
        <v>9.0813799999999993</v>
      </c>
      <c r="BS27" s="767">
        <v>7.0970129999999996</v>
      </c>
      <c r="BT27" s="767">
        <v>6.4095069999999996</v>
      </c>
      <c r="BU27" s="767">
        <v>7.4280670000000004</v>
      </c>
      <c r="BV27" s="767">
        <v>8.5050129999999999</v>
      </c>
    </row>
    <row r="28" spans="1:74" ht="11.1" customHeight="1" x14ac:dyDescent="0.2">
      <c r="A28" s="545" t="s">
        <v>1281</v>
      </c>
      <c r="B28" s="546" t="s">
        <v>1381</v>
      </c>
      <c r="C28" s="766">
        <v>10.684339674</v>
      </c>
      <c r="D28" s="766">
        <v>9.7526378142999999</v>
      </c>
      <c r="E28" s="766">
        <v>9.5051056076999991</v>
      </c>
      <c r="F28" s="766">
        <v>8.6991754029999999</v>
      </c>
      <c r="G28" s="766">
        <v>9.0697574399000001</v>
      </c>
      <c r="H28" s="766">
        <v>9.8902011571999999</v>
      </c>
      <c r="I28" s="766">
        <v>12.024085233999999</v>
      </c>
      <c r="J28" s="766">
        <v>12.277749478</v>
      </c>
      <c r="K28" s="766">
        <v>9.8491005429000005</v>
      </c>
      <c r="L28" s="766">
        <v>8.9748524648999997</v>
      </c>
      <c r="M28" s="766">
        <v>9.0224877158000005</v>
      </c>
      <c r="N28" s="766">
        <v>10.524881229</v>
      </c>
      <c r="O28" s="766">
        <v>10.32571725</v>
      </c>
      <c r="P28" s="766">
        <v>9.0661744543000005</v>
      </c>
      <c r="Q28" s="766">
        <v>9.9515788729000008</v>
      </c>
      <c r="R28" s="766">
        <v>8.4631912800000002</v>
      </c>
      <c r="S28" s="766">
        <v>8.8638489212000007</v>
      </c>
      <c r="T28" s="766">
        <v>9.9433023702999996</v>
      </c>
      <c r="U28" s="766">
        <v>11.06428753</v>
      </c>
      <c r="V28" s="766">
        <v>10.723412921</v>
      </c>
      <c r="W28" s="766">
        <v>9.4209169509000006</v>
      </c>
      <c r="X28" s="766">
        <v>9.0408965971999997</v>
      </c>
      <c r="Y28" s="766">
        <v>9.3192506885000004</v>
      </c>
      <c r="Z28" s="766">
        <v>10.95743072</v>
      </c>
      <c r="AA28" s="766">
        <v>11.262160226000001</v>
      </c>
      <c r="AB28" s="766">
        <v>9.1244376705000008</v>
      </c>
      <c r="AC28" s="766">
        <v>9.5823495853999994</v>
      </c>
      <c r="AD28" s="766">
        <v>8.6224540243999996</v>
      </c>
      <c r="AE28" s="766">
        <v>8.7180282725999998</v>
      </c>
      <c r="AF28" s="766">
        <v>9.5010875350999999</v>
      </c>
      <c r="AG28" s="766">
        <v>11.937121532999999</v>
      </c>
      <c r="AH28" s="766">
        <v>12.232217576</v>
      </c>
      <c r="AI28" s="766">
        <v>9.7327950134000005</v>
      </c>
      <c r="AJ28" s="766">
        <v>9.1629937463999998</v>
      </c>
      <c r="AK28" s="766">
        <v>9.4478128859999995</v>
      </c>
      <c r="AL28" s="766">
        <v>9.9771454063</v>
      </c>
      <c r="AM28" s="766">
        <v>10.701725562</v>
      </c>
      <c r="AN28" s="766">
        <v>9.3411091214000006</v>
      </c>
      <c r="AO28" s="766">
        <v>9.4243588946999992</v>
      </c>
      <c r="AP28" s="766">
        <v>8.2585783430999999</v>
      </c>
      <c r="AQ28" s="766">
        <v>8.4027951593000001</v>
      </c>
      <c r="AR28" s="766">
        <v>9.1846653698999994</v>
      </c>
      <c r="AS28" s="766">
        <v>12.077897522000001</v>
      </c>
      <c r="AT28" s="766">
        <v>10.957332928</v>
      </c>
      <c r="AU28" s="766">
        <v>8.8294813590000008</v>
      </c>
      <c r="AV28" s="766">
        <v>8.7002847118000002</v>
      </c>
      <c r="AW28" s="766">
        <v>9.0472359707999992</v>
      </c>
      <c r="AX28" s="766">
        <v>10.305110000000001</v>
      </c>
      <c r="AY28" s="766">
        <v>10.58953</v>
      </c>
      <c r="AZ28" s="767">
        <v>9.8910219999999995</v>
      </c>
      <c r="BA28" s="767">
        <v>9.9698399999999996</v>
      </c>
      <c r="BB28" s="767">
        <v>8.5444859999999991</v>
      </c>
      <c r="BC28" s="767">
        <v>9.1084259999999997</v>
      </c>
      <c r="BD28" s="767">
        <v>9.5453240000000008</v>
      </c>
      <c r="BE28" s="767">
        <v>11.75695</v>
      </c>
      <c r="BF28" s="767">
        <v>11.34708</v>
      </c>
      <c r="BG28" s="767">
        <v>9.0285740000000008</v>
      </c>
      <c r="BH28" s="767">
        <v>9.0392460000000003</v>
      </c>
      <c r="BI28" s="767">
        <v>8.9151939999999996</v>
      </c>
      <c r="BJ28" s="767">
        <v>10.26892</v>
      </c>
      <c r="BK28" s="767">
        <v>10.8986</v>
      </c>
      <c r="BL28" s="767">
        <v>9.2181619999999995</v>
      </c>
      <c r="BM28" s="767">
        <v>9.771585</v>
      </c>
      <c r="BN28" s="767">
        <v>8.3886459999999996</v>
      </c>
      <c r="BO28" s="767">
        <v>8.9858550000000008</v>
      </c>
      <c r="BP28" s="767">
        <v>9.4244179999999993</v>
      </c>
      <c r="BQ28" s="767">
        <v>11.615600000000001</v>
      </c>
      <c r="BR28" s="767">
        <v>11.204879999999999</v>
      </c>
      <c r="BS28" s="767">
        <v>8.899858</v>
      </c>
      <c r="BT28" s="767">
        <v>8.9125650000000007</v>
      </c>
      <c r="BU28" s="767">
        <v>8.7893840000000001</v>
      </c>
      <c r="BV28" s="767">
        <v>10.14343</v>
      </c>
    </row>
    <row r="29" spans="1:74" ht="11.1" customHeight="1" x14ac:dyDescent="0.2">
      <c r="A29" s="539"/>
      <c r="B29" s="131" t="s">
        <v>1382</v>
      </c>
      <c r="C29" s="249"/>
      <c r="D29" s="249"/>
      <c r="E29" s="249"/>
      <c r="F29" s="249"/>
      <c r="G29" s="249"/>
      <c r="H29" s="249"/>
      <c r="I29" s="249"/>
      <c r="J29" s="249"/>
      <c r="K29" s="249"/>
      <c r="L29" s="249"/>
      <c r="M29" s="249"/>
      <c r="N29" s="249"/>
      <c r="O29" s="249"/>
      <c r="P29" s="249"/>
      <c r="Q29" s="249"/>
      <c r="R29" s="249"/>
      <c r="S29" s="249"/>
      <c r="T29" s="249"/>
      <c r="U29" s="249"/>
      <c r="V29" s="249"/>
      <c r="W29" s="249"/>
      <c r="X29" s="249"/>
      <c r="Y29" s="249"/>
      <c r="Z29" s="249"/>
      <c r="AA29" s="249"/>
      <c r="AB29" s="249"/>
      <c r="AC29" s="249"/>
      <c r="AD29" s="249"/>
      <c r="AE29" s="249"/>
      <c r="AF29" s="249"/>
      <c r="AG29" s="249"/>
      <c r="AH29" s="249"/>
      <c r="AI29" s="249"/>
      <c r="AJ29" s="249"/>
      <c r="AK29" s="249"/>
      <c r="AL29" s="249"/>
      <c r="AM29" s="249"/>
      <c r="AN29" s="249"/>
      <c r="AO29" s="249"/>
      <c r="AP29" s="249"/>
      <c r="AQ29" s="249"/>
      <c r="AR29" s="249"/>
      <c r="AS29" s="249"/>
      <c r="AT29" s="249"/>
      <c r="AU29" s="249"/>
      <c r="AV29" s="249"/>
      <c r="AW29" s="249"/>
      <c r="AX29" s="249"/>
      <c r="AY29" s="249"/>
      <c r="AZ29" s="360"/>
      <c r="BA29" s="360"/>
      <c r="BB29" s="360"/>
      <c r="BC29" s="360"/>
      <c r="BD29" s="360"/>
      <c r="BE29" s="360"/>
      <c r="BF29" s="360"/>
      <c r="BG29" s="360"/>
      <c r="BH29" s="360"/>
      <c r="BI29" s="360"/>
      <c r="BJ29" s="360"/>
      <c r="BK29" s="360"/>
      <c r="BL29" s="360"/>
      <c r="BM29" s="360"/>
      <c r="BN29" s="360"/>
      <c r="BO29" s="360"/>
      <c r="BP29" s="360"/>
      <c r="BQ29" s="360"/>
      <c r="BR29" s="360"/>
      <c r="BS29" s="360"/>
      <c r="BT29" s="360"/>
      <c r="BU29" s="360"/>
      <c r="BV29" s="360"/>
    </row>
    <row r="30" spans="1:74" ht="11.1" customHeight="1" x14ac:dyDescent="0.2">
      <c r="A30" s="545" t="s">
        <v>1282</v>
      </c>
      <c r="B30" s="546" t="s">
        <v>88</v>
      </c>
      <c r="C30" s="766">
        <v>4.536806747</v>
      </c>
      <c r="D30" s="766">
        <v>3.9000921179999999</v>
      </c>
      <c r="E30" s="766">
        <v>4.2331611870000003</v>
      </c>
      <c r="F30" s="766">
        <v>4.4945347399999998</v>
      </c>
      <c r="G30" s="766">
        <v>5.057028088</v>
      </c>
      <c r="H30" s="766">
        <v>5.6835550140000004</v>
      </c>
      <c r="I30" s="766">
        <v>7.3211198919999996</v>
      </c>
      <c r="J30" s="766">
        <v>7.9128644000000001</v>
      </c>
      <c r="K30" s="766">
        <v>5.7822608009999996</v>
      </c>
      <c r="L30" s="766">
        <v>4.2732235919999999</v>
      </c>
      <c r="M30" s="766">
        <v>3.8599100649999998</v>
      </c>
      <c r="N30" s="766">
        <v>4.5963084710000004</v>
      </c>
      <c r="O30" s="766">
        <v>4.1538364330000004</v>
      </c>
      <c r="P30" s="766">
        <v>3.461791066</v>
      </c>
      <c r="Q30" s="766">
        <v>4.043002714</v>
      </c>
      <c r="R30" s="766">
        <v>3.3966831430000002</v>
      </c>
      <c r="S30" s="766">
        <v>3.7469020230000001</v>
      </c>
      <c r="T30" s="766">
        <v>4.8145474989999997</v>
      </c>
      <c r="U30" s="766">
        <v>6.040402458</v>
      </c>
      <c r="V30" s="766">
        <v>5.6415479560000001</v>
      </c>
      <c r="W30" s="766">
        <v>4.8123419829999996</v>
      </c>
      <c r="X30" s="766">
        <v>3.975392995</v>
      </c>
      <c r="Y30" s="766">
        <v>3.523485059</v>
      </c>
      <c r="Z30" s="766">
        <v>4.1334466809999997</v>
      </c>
      <c r="AA30" s="766">
        <v>3.7171738049999998</v>
      </c>
      <c r="AB30" s="766">
        <v>3.3063524470000001</v>
      </c>
      <c r="AC30" s="766">
        <v>3.688857906</v>
      </c>
      <c r="AD30" s="766">
        <v>3.7722633249999999</v>
      </c>
      <c r="AE30" s="766">
        <v>4.0107189160000001</v>
      </c>
      <c r="AF30" s="766">
        <v>4.6881039260000001</v>
      </c>
      <c r="AG30" s="766">
        <v>6.8053906739999999</v>
      </c>
      <c r="AH30" s="766">
        <v>7.1654403220000003</v>
      </c>
      <c r="AI30" s="766">
        <v>5.5523413039999996</v>
      </c>
      <c r="AJ30" s="766">
        <v>4.6901622999999999</v>
      </c>
      <c r="AK30" s="766">
        <v>4.0698204259999997</v>
      </c>
      <c r="AL30" s="766">
        <v>4.0835915700000003</v>
      </c>
      <c r="AM30" s="766">
        <v>4.146322756</v>
      </c>
      <c r="AN30" s="766">
        <v>4.0117586730000001</v>
      </c>
      <c r="AO30" s="766">
        <v>3.7263890179999999</v>
      </c>
      <c r="AP30" s="766">
        <v>3.403762226</v>
      </c>
      <c r="AQ30" s="766">
        <v>3.2974024800000001</v>
      </c>
      <c r="AR30" s="766">
        <v>4.3947183819999998</v>
      </c>
      <c r="AS30" s="766">
        <v>7.3968289680000003</v>
      </c>
      <c r="AT30" s="766">
        <v>6.3840538320000002</v>
      </c>
      <c r="AU30" s="766">
        <v>4.6042835240000004</v>
      </c>
      <c r="AV30" s="766">
        <v>4.1025882530000004</v>
      </c>
      <c r="AW30" s="766">
        <v>4.0519327919999997</v>
      </c>
      <c r="AX30" s="766">
        <v>4.6361949999999998</v>
      </c>
      <c r="AY30" s="766">
        <v>5.0826159999999998</v>
      </c>
      <c r="AZ30" s="767">
        <v>5.5636380000000001</v>
      </c>
      <c r="BA30" s="767">
        <v>4.4709000000000003</v>
      </c>
      <c r="BB30" s="767">
        <v>5.4625240000000002</v>
      </c>
      <c r="BC30" s="767">
        <v>6.3955130000000002</v>
      </c>
      <c r="BD30" s="767">
        <v>6.4793669999999999</v>
      </c>
      <c r="BE30" s="767">
        <v>8.1913370000000008</v>
      </c>
      <c r="BF30" s="767">
        <v>7.9991130000000004</v>
      </c>
      <c r="BG30" s="767">
        <v>6.3189099999999998</v>
      </c>
      <c r="BH30" s="767">
        <v>6.4002660000000002</v>
      </c>
      <c r="BI30" s="767">
        <v>5.9684030000000003</v>
      </c>
      <c r="BJ30" s="767">
        <v>4.9351560000000001</v>
      </c>
      <c r="BK30" s="767">
        <v>5.2888869999999999</v>
      </c>
      <c r="BL30" s="767">
        <v>5.3547079999999996</v>
      </c>
      <c r="BM30" s="767">
        <v>4.1748729999999998</v>
      </c>
      <c r="BN30" s="767">
        <v>4.8879039999999998</v>
      </c>
      <c r="BO30" s="767">
        <v>5.860989</v>
      </c>
      <c r="BP30" s="767">
        <v>6.8766759999999998</v>
      </c>
      <c r="BQ30" s="767">
        <v>8.5691179999999996</v>
      </c>
      <c r="BR30" s="767">
        <v>8.4061669999999999</v>
      </c>
      <c r="BS30" s="767">
        <v>6.3369330000000001</v>
      </c>
      <c r="BT30" s="767">
        <v>6.7713330000000003</v>
      </c>
      <c r="BU30" s="767">
        <v>6.7089460000000001</v>
      </c>
      <c r="BV30" s="767">
        <v>5.2419580000000003</v>
      </c>
    </row>
    <row r="31" spans="1:74" ht="11.1" customHeight="1" x14ac:dyDescent="0.2">
      <c r="A31" s="545" t="s">
        <v>1283</v>
      </c>
      <c r="B31" s="548" t="s">
        <v>87</v>
      </c>
      <c r="C31" s="766">
        <v>0.132150036</v>
      </c>
      <c r="D31" s="766">
        <v>0.19245927600000001</v>
      </c>
      <c r="E31" s="766">
        <v>1.9401130999999999E-2</v>
      </c>
      <c r="F31" s="766">
        <v>1.7285068000000001E-2</v>
      </c>
      <c r="G31" s="766">
        <v>8.9367680000000005E-2</v>
      </c>
      <c r="H31" s="766">
        <v>0.121771201</v>
      </c>
      <c r="I31" s="766">
        <v>0.28670139300000003</v>
      </c>
      <c r="J31" s="766">
        <v>0.34167633600000002</v>
      </c>
      <c r="K31" s="766">
        <v>0.119321817</v>
      </c>
      <c r="L31" s="766">
        <v>5.6631414999999997E-2</v>
      </c>
      <c r="M31" s="766">
        <v>0</v>
      </c>
      <c r="N31" s="766">
        <v>6.0451471E-2</v>
      </c>
      <c r="O31" s="766">
        <v>9.3286884E-2</v>
      </c>
      <c r="P31" s="766">
        <v>4.2878828000000001E-2</v>
      </c>
      <c r="Q31" s="766">
        <v>5.2865869000000003E-2</v>
      </c>
      <c r="R31" s="766">
        <v>2.1926602999999999E-2</v>
      </c>
      <c r="S31" s="766">
        <v>5.6583209000000002E-2</v>
      </c>
      <c r="T31" s="766">
        <v>5.3336699000000001E-2</v>
      </c>
      <c r="U31" s="766">
        <v>4.2840303000000003E-2</v>
      </c>
      <c r="V31" s="766">
        <v>1.3269286E-2</v>
      </c>
      <c r="W31" s="766">
        <v>4.5116104999999997E-2</v>
      </c>
      <c r="X31" s="766">
        <v>0</v>
      </c>
      <c r="Y31" s="766">
        <v>3.2769297000000003E-2</v>
      </c>
      <c r="Z31" s="766">
        <v>0.106661987</v>
      </c>
      <c r="AA31" s="766">
        <v>0.24289661700000001</v>
      </c>
      <c r="AB31" s="766">
        <v>9.7376819999999992E-3</v>
      </c>
      <c r="AC31" s="766">
        <v>0.12035467399999999</v>
      </c>
      <c r="AD31" s="766">
        <v>0</v>
      </c>
      <c r="AE31" s="766">
        <v>1.6406330000000001E-3</v>
      </c>
      <c r="AF31" s="766">
        <v>1.2763309E-2</v>
      </c>
      <c r="AG31" s="766">
        <v>0.12514661899999999</v>
      </c>
      <c r="AH31" s="766">
        <v>4.1528969999999998E-2</v>
      </c>
      <c r="AI31" s="766">
        <v>5.2352208999999997E-2</v>
      </c>
      <c r="AJ31" s="766">
        <v>2.8067999999999999E-3</v>
      </c>
      <c r="AK31" s="766">
        <v>3.0106360000000001E-3</v>
      </c>
      <c r="AL31" s="766">
        <v>6.7204091999999993E-2</v>
      </c>
      <c r="AM31" s="766">
        <v>0.21217448899999999</v>
      </c>
      <c r="AN31" s="766">
        <v>5.5326017999999998E-2</v>
      </c>
      <c r="AO31" s="766">
        <v>6.5540195999999995E-2</v>
      </c>
      <c r="AP31" s="766">
        <v>8.8565190000000002E-3</v>
      </c>
      <c r="AQ31" s="766">
        <v>0</v>
      </c>
      <c r="AR31" s="766">
        <v>6.9337999999999995E-4</v>
      </c>
      <c r="AS31" s="766">
        <v>4.2948964999999999E-2</v>
      </c>
      <c r="AT31" s="766">
        <v>3.6411827000000001E-2</v>
      </c>
      <c r="AU31" s="766">
        <v>0</v>
      </c>
      <c r="AV31" s="766">
        <v>0</v>
      </c>
      <c r="AW31" s="766">
        <v>0</v>
      </c>
      <c r="AX31" s="766">
        <v>1.0025299999999999E-2</v>
      </c>
      <c r="AY31" s="766">
        <v>1.1076000000000001E-2</v>
      </c>
      <c r="AZ31" s="767">
        <v>1.2114700000000001E-2</v>
      </c>
      <c r="BA31" s="767">
        <v>0</v>
      </c>
      <c r="BB31" s="767">
        <v>5.7352800000000002E-4</v>
      </c>
      <c r="BC31" s="767">
        <v>7.4673700000000001E-3</v>
      </c>
      <c r="BD31" s="767">
        <v>6.8424599999999999E-3</v>
      </c>
      <c r="BE31" s="767">
        <v>1.08848E-2</v>
      </c>
      <c r="BF31" s="767">
        <v>1.2565E-2</v>
      </c>
      <c r="BG31" s="767">
        <v>2.2347199999999999E-3</v>
      </c>
      <c r="BH31" s="767">
        <v>0</v>
      </c>
      <c r="BI31" s="767">
        <v>0</v>
      </c>
      <c r="BJ31" s="767">
        <v>1.8891499999999999E-2</v>
      </c>
      <c r="BK31" s="767">
        <v>3.71861E-2</v>
      </c>
      <c r="BL31" s="767">
        <v>1.98219E-2</v>
      </c>
      <c r="BM31" s="767">
        <v>3.3296800000000001E-2</v>
      </c>
      <c r="BN31" s="767">
        <v>1.47403E-2</v>
      </c>
      <c r="BO31" s="767">
        <v>1.5295400000000001E-2</v>
      </c>
      <c r="BP31" s="767">
        <v>1.7174999999999999E-2</v>
      </c>
      <c r="BQ31" s="767">
        <v>1.5436699999999999E-2</v>
      </c>
      <c r="BR31" s="767">
        <v>1.7710799999999999E-2</v>
      </c>
      <c r="BS31" s="767">
        <v>3.9413199999999999E-3</v>
      </c>
      <c r="BT31" s="767">
        <v>0</v>
      </c>
      <c r="BU31" s="767">
        <v>1.03017E-2</v>
      </c>
      <c r="BV31" s="767">
        <v>1.7689199999999999E-2</v>
      </c>
    </row>
    <row r="32" spans="1:74" ht="11.1" customHeight="1" x14ac:dyDescent="0.2">
      <c r="A32" s="545" t="s">
        <v>1284</v>
      </c>
      <c r="B32" s="548" t="s">
        <v>90</v>
      </c>
      <c r="C32" s="766">
        <v>3.8753700000000002</v>
      </c>
      <c r="D32" s="766">
        <v>3.706267</v>
      </c>
      <c r="E32" s="766">
        <v>3.378482</v>
      </c>
      <c r="F32" s="766">
        <v>2.5101680000000002</v>
      </c>
      <c r="G32" s="766">
        <v>3.080965</v>
      </c>
      <c r="H32" s="766">
        <v>3.1069789999999999</v>
      </c>
      <c r="I32" s="766">
        <v>3.6668569999999998</v>
      </c>
      <c r="J32" s="766">
        <v>3.760815</v>
      </c>
      <c r="K32" s="766">
        <v>3.6634000000000002</v>
      </c>
      <c r="L32" s="766">
        <v>3.82755</v>
      </c>
      <c r="M32" s="766">
        <v>3.4399660000000001</v>
      </c>
      <c r="N32" s="766">
        <v>3.5541710000000002</v>
      </c>
      <c r="O32" s="766">
        <v>3.4884249999999999</v>
      </c>
      <c r="P32" s="766">
        <v>3.0370460000000001</v>
      </c>
      <c r="Q32" s="766">
        <v>3.2746059999999999</v>
      </c>
      <c r="R32" s="766">
        <v>2.8795700000000002</v>
      </c>
      <c r="S32" s="766">
        <v>3.2735289999999999</v>
      </c>
      <c r="T32" s="766">
        <v>3.503028</v>
      </c>
      <c r="U32" s="766">
        <v>3.9007649999999998</v>
      </c>
      <c r="V32" s="766">
        <v>3.7681610000000001</v>
      </c>
      <c r="W32" s="766">
        <v>3.7126969999999999</v>
      </c>
      <c r="X32" s="766">
        <v>3.9815200000000002</v>
      </c>
      <c r="Y32" s="766">
        <v>3.688526</v>
      </c>
      <c r="Z32" s="766">
        <v>3.6595360000000001</v>
      </c>
      <c r="AA32" s="766">
        <v>4.0296589999999997</v>
      </c>
      <c r="AB32" s="766">
        <v>3.3176290000000002</v>
      </c>
      <c r="AC32" s="766">
        <v>3.5725760000000002</v>
      </c>
      <c r="AD32" s="766">
        <v>2.8647649999999998</v>
      </c>
      <c r="AE32" s="766">
        <v>3.4178609999999998</v>
      </c>
      <c r="AF32" s="766">
        <v>3.763258</v>
      </c>
      <c r="AG32" s="766">
        <v>3.862212</v>
      </c>
      <c r="AH32" s="766">
        <v>3.717708</v>
      </c>
      <c r="AI32" s="766">
        <v>2.9617640000000001</v>
      </c>
      <c r="AJ32" s="766">
        <v>3.6389480000000001</v>
      </c>
      <c r="AK32" s="766">
        <v>3.7842470000000001</v>
      </c>
      <c r="AL32" s="766">
        <v>3.9883839999999999</v>
      </c>
      <c r="AM32" s="766">
        <v>4.0311719999999998</v>
      </c>
      <c r="AN32" s="766">
        <v>3.6121789999999998</v>
      </c>
      <c r="AO32" s="766">
        <v>2.7963490000000002</v>
      </c>
      <c r="AP32" s="766">
        <v>3.1027659999999999</v>
      </c>
      <c r="AQ32" s="766">
        <v>3.9197679999999999</v>
      </c>
      <c r="AR32" s="766">
        <v>3.8089810000000002</v>
      </c>
      <c r="AS32" s="766">
        <v>3.922358</v>
      </c>
      <c r="AT32" s="766">
        <v>3.9163239999999999</v>
      </c>
      <c r="AU32" s="766">
        <v>3.7453400000000001</v>
      </c>
      <c r="AV32" s="766">
        <v>3.9579870000000001</v>
      </c>
      <c r="AW32" s="766">
        <v>3.8852630000000001</v>
      </c>
      <c r="AX32" s="766">
        <v>3.98407</v>
      </c>
      <c r="AY32" s="766">
        <v>4.0105000000000004</v>
      </c>
      <c r="AZ32" s="767">
        <v>3.77969</v>
      </c>
      <c r="BA32" s="767">
        <v>3.8081499999999999</v>
      </c>
      <c r="BB32" s="767">
        <v>2.9731900000000002</v>
      </c>
      <c r="BC32" s="767">
        <v>2.6188799999999999</v>
      </c>
      <c r="BD32" s="767">
        <v>3.1419199999999998</v>
      </c>
      <c r="BE32" s="767">
        <v>3.2607599999999999</v>
      </c>
      <c r="BF32" s="767">
        <v>3.2142200000000001</v>
      </c>
      <c r="BG32" s="767">
        <v>2.6727400000000001</v>
      </c>
      <c r="BH32" s="767">
        <v>3.1454499999999999</v>
      </c>
      <c r="BI32" s="767">
        <v>3.1855000000000002</v>
      </c>
      <c r="BJ32" s="767">
        <v>3.3082799999999999</v>
      </c>
      <c r="BK32" s="767">
        <v>3.3544</v>
      </c>
      <c r="BL32" s="767">
        <v>2.9638</v>
      </c>
      <c r="BM32" s="767">
        <v>2.5661999999999998</v>
      </c>
      <c r="BN32" s="767">
        <v>2.8309099999999998</v>
      </c>
      <c r="BO32" s="767">
        <v>2.5756999999999999</v>
      </c>
      <c r="BP32" s="767">
        <v>2.4434499999999999</v>
      </c>
      <c r="BQ32" s="767">
        <v>2.4959699999999998</v>
      </c>
      <c r="BR32" s="767">
        <v>2.45844</v>
      </c>
      <c r="BS32" s="767">
        <v>2.4180899999999999</v>
      </c>
      <c r="BT32" s="767">
        <v>2.4247000000000001</v>
      </c>
      <c r="BU32" s="767">
        <v>2.2889400000000002</v>
      </c>
      <c r="BV32" s="767">
        <v>2.5410200000000001</v>
      </c>
    </row>
    <row r="33" spans="1:74" ht="11.1" customHeight="1" x14ac:dyDescent="0.2">
      <c r="A33" s="545" t="s">
        <v>1285</v>
      </c>
      <c r="B33" s="548" t="s">
        <v>1276</v>
      </c>
      <c r="C33" s="766">
        <v>2.3118268230000001</v>
      </c>
      <c r="D33" s="766">
        <v>2.1657952680000001</v>
      </c>
      <c r="E33" s="766">
        <v>2.319875133</v>
      </c>
      <c r="F33" s="766">
        <v>2.3445757459999998</v>
      </c>
      <c r="G33" s="766">
        <v>2.3602152539999999</v>
      </c>
      <c r="H33" s="766">
        <v>2.2591747899999999</v>
      </c>
      <c r="I33" s="766">
        <v>2.246768109</v>
      </c>
      <c r="J33" s="766">
        <v>2.2048830869999998</v>
      </c>
      <c r="K33" s="766">
        <v>2.0122036429999999</v>
      </c>
      <c r="L33" s="766">
        <v>2.0742743720000001</v>
      </c>
      <c r="M33" s="766">
        <v>2.249019766</v>
      </c>
      <c r="N33" s="766">
        <v>2.2729420089999999</v>
      </c>
      <c r="O33" s="766">
        <v>2.417642098</v>
      </c>
      <c r="P33" s="766">
        <v>2.2545335849999999</v>
      </c>
      <c r="Q33" s="766">
        <v>2.5618407990000001</v>
      </c>
      <c r="R33" s="766">
        <v>2.3932171769999999</v>
      </c>
      <c r="S33" s="766">
        <v>2.539781675</v>
      </c>
      <c r="T33" s="766">
        <v>2.5654698219999998</v>
      </c>
      <c r="U33" s="766">
        <v>2.6616121330000002</v>
      </c>
      <c r="V33" s="766">
        <v>2.6072896729999999</v>
      </c>
      <c r="W33" s="766">
        <v>2.3889963160000001</v>
      </c>
      <c r="X33" s="766">
        <v>2.3825865770000001</v>
      </c>
      <c r="Y33" s="766">
        <v>2.6270952470000002</v>
      </c>
      <c r="Z33" s="766">
        <v>2.6633219690000001</v>
      </c>
      <c r="AA33" s="766">
        <v>2.2633759439999999</v>
      </c>
      <c r="AB33" s="766">
        <v>2.2386177969999999</v>
      </c>
      <c r="AC33" s="766">
        <v>2.6723782809999999</v>
      </c>
      <c r="AD33" s="766">
        <v>2.4438542299999999</v>
      </c>
      <c r="AE33" s="766">
        <v>2.5812495759999998</v>
      </c>
      <c r="AF33" s="766">
        <v>2.4797395510000002</v>
      </c>
      <c r="AG33" s="766">
        <v>2.5353012100000001</v>
      </c>
      <c r="AH33" s="766">
        <v>2.471020658</v>
      </c>
      <c r="AI33" s="766">
        <v>2.2933338509999999</v>
      </c>
      <c r="AJ33" s="766">
        <v>2.3732849730000001</v>
      </c>
      <c r="AK33" s="766">
        <v>2.5598215839999998</v>
      </c>
      <c r="AL33" s="766">
        <v>2.6465953450000002</v>
      </c>
      <c r="AM33" s="766">
        <v>2.5730163269999999</v>
      </c>
      <c r="AN33" s="766">
        <v>2.2280998730000001</v>
      </c>
      <c r="AO33" s="766">
        <v>2.6000624710000002</v>
      </c>
      <c r="AP33" s="766">
        <v>2.2742410309999999</v>
      </c>
      <c r="AQ33" s="766">
        <v>2.537473565</v>
      </c>
      <c r="AR33" s="766">
        <v>2.4532584200000001</v>
      </c>
      <c r="AS33" s="766">
        <v>2.626301078</v>
      </c>
      <c r="AT33" s="766">
        <v>2.471305423</v>
      </c>
      <c r="AU33" s="766">
        <v>2.3301223360000001</v>
      </c>
      <c r="AV33" s="766">
        <v>2.2879064530000002</v>
      </c>
      <c r="AW33" s="766">
        <v>2.4022596530000002</v>
      </c>
      <c r="AX33" s="766">
        <v>2.4837560000000001</v>
      </c>
      <c r="AY33" s="766">
        <v>2.5761250000000002</v>
      </c>
      <c r="AZ33" s="767">
        <v>2.3402180000000001</v>
      </c>
      <c r="BA33" s="767">
        <v>2.677486</v>
      </c>
      <c r="BB33" s="767">
        <v>2.2529170000000001</v>
      </c>
      <c r="BC33" s="767">
        <v>2.622627</v>
      </c>
      <c r="BD33" s="767">
        <v>2.4261309999999998</v>
      </c>
      <c r="BE33" s="767">
        <v>2.6031599999999999</v>
      </c>
      <c r="BF33" s="767">
        <v>2.4290120000000002</v>
      </c>
      <c r="BG33" s="767">
        <v>2.4084140000000001</v>
      </c>
      <c r="BH33" s="767">
        <v>2.4533070000000001</v>
      </c>
      <c r="BI33" s="767">
        <v>2.3989820000000002</v>
      </c>
      <c r="BJ33" s="767">
        <v>2.4567890000000001</v>
      </c>
      <c r="BK33" s="767">
        <v>2.3470249999999999</v>
      </c>
      <c r="BL33" s="767">
        <v>2.1257489999999999</v>
      </c>
      <c r="BM33" s="767">
        <v>2.3851710000000002</v>
      </c>
      <c r="BN33" s="767">
        <v>2.1454499999999999</v>
      </c>
      <c r="BO33" s="767">
        <v>2.2836289999999999</v>
      </c>
      <c r="BP33" s="767">
        <v>2.3612289999999998</v>
      </c>
      <c r="BQ33" s="767">
        <v>2.6000139999999998</v>
      </c>
      <c r="BR33" s="767">
        <v>2.4265690000000002</v>
      </c>
      <c r="BS33" s="767">
        <v>2.4092560000000001</v>
      </c>
      <c r="BT33" s="767">
        <v>2.3869919999999998</v>
      </c>
      <c r="BU33" s="767">
        <v>2.2706240000000002</v>
      </c>
      <c r="BV33" s="767">
        <v>2.486205</v>
      </c>
    </row>
    <row r="34" spans="1:74" ht="11.1" customHeight="1" x14ac:dyDescent="0.2">
      <c r="A34" s="545" t="s">
        <v>1286</v>
      </c>
      <c r="B34" s="548" t="s">
        <v>1379</v>
      </c>
      <c r="C34" s="766">
        <v>0.63181300399999996</v>
      </c>
      <c r="D34" s="766">
        <v>0.57779258600000005</v>
      </c>
      <c r="E34" s="766">
        <v>0.54707899100000001</v>
      </c>
      <c r="F34" s="766">
        <v>0.40368380599999998</v>
      </c>
      <c r="G34" s="766">
        <v>0.39634999399999998</v>
      </c>
      <c r="H34" s="766">
        <v>0.43778927699999998</v>
      </c>
      <c r="I34" s="766">
        <v>0.40052722699999999</v>
      </c>
      <c r="J34" s="766">
        <v>0.39465824799999999</v>
      </c>
      <c r="K34" s="766">
        <v>0.361923728</v>
      </c>
      <c r="L34" s="766">
        <v>0.49513399800000002</v>
      </c>
      <c r="M34" s="766">
        <v>0.54290208399999995</v>
      </c>
      <c r="N34" s="766">
        <v>0.71321338400000001</v>
      </c>
      <c r="O34" s="766">
        <v>0.55919261200000003</v>
      </c>
      <c r="P34" s="766">
        <v>0.57690091200000004</v>
      </c>
      <c r="Q34" s="766">
        <v>0.57821490499999995</v>
      </c>
      <c r="R34" s="766">
        <v>0.56944279399999997</v>
      </c>
      <c r="S34" s="766">
        <v>0.49763081599999998</v>
      </c>
      <c r="T34" s="766">
        <v>0.52950876099999999</v>
      </c>
      <c r="U34" s="766">
        <v>0.406816071</v>
      </c>
      <c r="V34" s="766">
        <v>0.42480988800000002</v>
      </c>
      <c r="W34" s="766">
        <v>0.31111420899999997</v>
      </c>
      <c r="X34" s="766">
        <v>0.62752365399999999</v>
      </c>
      <c r="Y34" s="766">
        <v>0.59777117599999996</v>
      </c>
      <c r="Z34" s="766">
        <v>0.50091931199999995</v>
      </c>
      <c r="AA34" s="766">
        <v>0.59971467899999997</v>
      </c>
      <c r="AB34" s="766">
        <v>0.56495740100000003</v>
      </c>
      <c r="AC34" s="766">
        <v>0.46898621499999998</v>
      </c>
      <c r="AD34" s="766">
        <v>0.52702901599999996</v>
      </c>
      <c r="AE34" s="766">
        <v>0.49122581799999998</v>
      </c>
      <c r="AF34" s="766">
        <v>0.42455236200000002</v>
      </c>
      <c r="AG34" s="766">
        <v>0.43086473199999997</v>
      </c>
      <c r="AH34" s="766">
        <v>0.42956243399999999</v>
      </c>
      <c r="AI34" s="766">
        <v>0.42624578499999999</v>
      </c>
      <c r="AJ34" s="766">
        <v>0.55496000000000001</v>
      </c>
      <c r="AK34" s="766">
        <v>0.552177955</v>
      </c>
      <c r="AL34" s="766">
        <v>0.55996437700000001</v>
      </c>
      <c r="AM34" s="766">
        <v>0.55475145199999998</v>
      </c>
      <c r="AN34" s="766">
        <v>0.500814965</v>
      </c>
      <c r="AO34" s="766">
        <v>0.55413446099999997</v>
      </c>
      <c r="AP34" s="766">
        <v>0.63238972500000001</v>
      </c>
      <c r="AQ34" s="766">
        <v>0.52951559400000003</v>
      </c>
      <c r="AR34" s="766">
        <v>0.60579928000000005</v>
      </c>
      <c r="AS34" s="766">
        <v>0.51380936899999996</v>
      </c>
      <c r="AT34" s="766">
        <v>0.476314501</v>
      </c>
      <c r="AU34" s="766">
        <v>0.48941016300000001</v>
      </c>
      <c r="AV34" s="766">
        <v>0.555853614</v>
      </c>
      <c r="AW34" s="766">
        <v>0.51579642299999995</v>
      </c>
      <c r="AX34" s="766">
        <v>0.56756150000000005</v>
      </c>
      <c r="AY34" s="766">
        <v>0.59457550000000003</v>
      </c>
      <c r="AZ34" s="767">
        <v>0.4736669</v>
      </c>
      <c r="BA34" s="767">
        <v>0.58386170000000004</v>
      </c>
      <c r="BB34" s="767">
        <v>0.75930609999999998</v>
      </c>
      <c r="BC34" s="767">
        <v>0.60431699999999999</v>
      </c>
      <c r="BD34" s="767">
        <v>0.59067890000000001</v>
      </c>
      <c r="BE34" s="767">
        <v>0.56043940000000003</v>
      </c>
      <c r="BF34" s="767">
        <v>0.54448059999999998</v>
      </c>
      <c r="BG34" s="767">
        <v>0.53004819999999997</v>
      </c>
      <c r="BH34" s="767">
        <v>0.57870460000000001</v>
      </c>
      <c r="BI34" s="767">
        <v>0.50152960000000002</v>
      </c>
      <c r="BJ34" s="767">
        <v>0.7849197</v>
      </c>
      <c r="BK34" s="767">
        <v>0.70387549999999999</v>
      </c>
      <c r="BL34" s="767">
        <v>0.68116220000000005</v>
      </c>
      <c r="BM34" s="767">
        <v>0.74426899999999996</v>
      </c>
      <c r="BN34" s="767">
        <v>0.88678880000000004</v>
      </c>
      <c r="BO34" s="767">
        <v>0.74815609999999999</v>
      </c>
      <c r="BP34" s="767">
        <v>0.77383599999999997</v>
      </c>
      <c r="BQ34" s="767">
        <v>0.74460079999999995</v>
      </c>
      <c r="BR34" s="767">
        <v>0.69284959999999995</v>
      </c>
      <c r="BS34" s="767">
        <v>0.75376180000000004</v>
      </c>
      <c r="BT34" s="767">
        <v>0.88712230000000003</v>
      </c>
      <c r="BU34" s="767">
        <v>0.77306839999999999</v>
      </c>
      <c r="BV34" s="767">
        <v>1.2335020000000001</v>
      </c>
    </row>
    <row r="35" spans="1:74" ht="11.1" customHeight="1" x14ac:dyDescent="0.2">
      <c r="A35" s="545" t="s">
        <v>1287</v>
      </c>
      <c r="B35" s="546" t="s">
        <v>1380</v>
      </c>
      <c r="C35" s="766">
        <v>0.10073974300000001</v>
      </c>
      <c r="D35" s="766">
        <v>0.25792004800000001</v>
      </c>
      <c r="E35" s="766">
        <v>5.3315398999999999E-2</v>
      </c>
      <c r="F35" s="766">
        <v>2.5553326000000001E-2</v>
      </c>
      <c r="G35" s="766">
        <v>3.7488813000000003E-2</v>
      </c>
      <c r="H35" s="766">
        <v>2.3112014E-2</v>
      </c>
      <c r="I35" s="766">
        <v>8.0617432000000003E-2</v>
      </c>
      <c r="J35" s="766">
        <v>9.5390755999999993E-2</v>
      </c>
      <c r="K35" s="766">
        <v>2.8324630999999999E-2</v>
      </c>
      <c r="L35" s="766">
        <v>3.0050284999999999E-2</v>
      </c>
      <c r="M35" s="766">
        <v>3.8800174E-2</v>
      </c>
      <c r="N35" s="766">
        <v>8.1739207999999994E-2</v>
      </c>
      <c r="O35" s="766">
        <v>6.5093614999999994E-2</v>
      </c>
      <c r="P35" s="766">
        <v>5.4779356000000001E-2</v>
      </c>
      <c r="Q35" s="766">
        <v>3.7245175999999998E-2</v>
      </c>
      <c r="R35" s="766">
        <v>2.2935693E-2</v>
      </c>
      <c r="S35" s="766">
        <v>3.4359806E-2</v>
      </c>
      <c r="T35" s="766">
        <v>5.6547286000000002E-2</v>
      </c>
      <c r="U35" s="766">
        <v>3.0222822E-2</v>
      </c>
      <c r="V35" s="766">
        <v>3.4353362999999998E-2</v>
      </c>
      <c r="W35" s="766">
        <v>2.2670069000000001E-2</v>
      </c>
      <c r="X35" s="766">
        <v>2.1396470000000001E-2</v>
      </c>
      <c r="Y35" s="766">
        <v>4.0713548000000002E-2</v>
      </c>
      <c r="Z35" s="766">
        <v>0.459221247</v>
      </c>
      <c r="AA35" s="766">
        <v>1.4075142469999999</v>
      </c>
      <c r="AB35" s="766">
        <v>4.5483309E-2</v>
      </c>
      <c r="AC35" s="766">
        <v>3.7333226999999997E-2</v>
      </c>
      <c r="AD35" s="766">
        <v>4.9897672999999997E-2</v>
      </c>
      <c r="AE35" s="766">
        <v>6.4839989000000001E-2</v>
      </c>
      <c r="AF35" s="766">
        <v>2.7684779999999999E-2</v>
      </c>
      <c r="AG35" s="766">
        <v>4.3189312000000001E-2</v>
      </c>
      <c r="AH35" s="766">
        <v>6.3242337999999995E-2</v>
      </c>
      <c r="AI35" s="766">
        <v>2.5799375999999999E-2</v>
      </c>
      <c r="AJ35" s="766">
        <v>2.6768594999999999E-2</v>
      </c>
      <c r="AK35" s="766">
        <v>4.3492146000000002E-2</v>
      </c>
      <c r="AL35" s="766">
        <v>3.3764875999999999E-2</v>
      </c>
      <c r="AM35" s="766">
        <v>0.30280363999999999</v>
      </c>
      <c r="AN35" s="766">
        <v>0.106663206</v>
      </c>
      <c r="AO35" s="766">
        <v>2.7656523999999998E-2</v>
      </c>
      <c r="AP35" s="766">
        <v>6.7443299999999998E-3</v>
      </c>
      <c r="AQ35" s="766">
        <v>5.2903160999999997E-2</v>
      </c>
      <c r="AR35" s="766">
        <v>5.0945453000000002E-2</v>
      </c>
      <c r="AS35" s="766">
        <v>7.2424355999999995E-2</v>
      </c>
      <c r="AT35" s="766">
        <v>5.4073966000000001E-2</v>
      </c>
      <c r="AU35" s="766">
        <v>5.0958699000000003E-2</v>
      </c>
      <c r="AV35" s="766">
        <v>4.8694349999999997E-2</v>
      </c>
      <c r="AW35" s="766">
        <v>4.6217228999999999E-2</v>
      </c>
      <c r="AX35" s="766">
        <v>2.50377E-2</v>
      </c>
      <c r="AY35" s="766">
        <v>0.31258740000000002</v>
      </c>
      <c r="AZ35" s="767">
        <v>0.1208569</v>
      </c>
      <c r="BA35" s="767">
        <v>3.89288E-2</v>
      </c>
      <c r="BB35" s="767">
        <v>5.9541999999999998E-3</v>
      </c>
      <c r="BC35" s="767">
        <v>6.5870300000000007E-2</v>
      </c>
      <c r="BD35" s="767">
        <v>6.1281700000000001E-2</v>
      </c>
      <c r="BE35" s="767">
        <v>7.2888599999999998E-2</v>
      </c>
      <c r="BF35" s="767">
        <v>5.88377E-2</v>
      </c>
      <c r="BG35" s="767">
        <v>6.0897100000000003E-2</v>
      </c>
      <c r="BH35" s="767">
        <v>5.3218399999999999E-2</v>
      </c>
      <c r="BI35" s="767">
        <v>5.7641999999999999E-2</v>
      </c>
      <c r="BJ35" s="767">
        <v>3.3644E-2</v>
      </c>
      <c r="BK35" s="767">
        <v>0.30677569999999998</v>
      </c>
      <c r="BL35" s="767">
        <v>0.1149192</v>
      </c>
      <c r="BM35" s="767">
        <v>3.2556700000000001E-2</v>
      </c>
      <c r="BN35" s="767">
        <v>3.7369899999999999E-3</v>
      </c>
      <c r="BO35" s="767">
        <v>6.0900200000000002E-2</v>
      </c>
      <c r="BP35" s="767">
        <v>5.8478700000000002E-2</v>
      </c>
      <c r="BQ35" s="767">
        <v>7.7714400000000003E-2</v>
      </c>
      <c r="BR35" s="767">
        <v>5.7457300000000003E-2</v>
      </c>
      <c r="BS35" s="767">
        <v>6.5083100000000005E-2</v>
      </c>
      <c r="BT35" s="767">
        <v>5.0895500000000003E-2</v>
      </c>
      <c r="BU35" s="767">
        <v>5.7463E-2</v>
      </c>
      <c r="BV35" s="767">
        <v>3.4329699999999998E-2</v>
      </c>
    </row>
    <row r="36" spans="1:74" ht="11.1" customHeight="1" x14ac:dyDescent="0.2">
      <c r="A36" s="545" t="s">
        <v>1288</v>
      </c>
      <c r="B36" s="548" t="s">
        <v>1280</v>
      </c>
      <c r="C36" s="766">
        <v>11.588706352999999</v>
      </c>
      <c r="D36" s="766">
        <v>10.800326296</v>
      </c>
      <c r="E36" s="766">
        <v>10.551313841000001</v>
      </c>
      <c r="F36" s="766">
        <v>9.7958006859999998</v>
      </c>
      <c r="G36" s="766">
        <v>11.021414828999999</v>
      </c>
      <c r="H36" s="766">
        <v>11.632381296</v>
      </c>
      <c r="I36" s="766">
        <v>14.002591053</v>
      </c>
      <c r="J36" s="766">
        <v>14.710287827</v>
      </c>
      <c r="K36" s="766">
        <v>11.967434620000001</v>
      </c>
      <c r="L36" s="766">
        <v>10.756863662000001</v>
      </c>
      <c r="M36" s="766">
        <v>10.130598088999999</v>
      </c>
      <c r="N36" s="766">
        <v>11.278825543</v>
      </c>
      <c r="O36" s="766">
        <v>10.777476642</v>
      </c>
      <c r="P36" s="766">
        <v>9.4279297470000003</v>
      </c>
      <c r="Q36" s="766">
        <v>10.547775463000001</v>
      </c>
      <c r="R36" s="766">
        <v>9.2837754100000005</v>
      </c>
      <c r="S36" s="766">
        <v>10.148786529000001</v>
      </c>
      <c r="T36" s="766">
        <v>11.522438067</v>
      </c>
      <c r="U36" s="766">
        <v>13.082658787</v>
      </c>
      <c r="V36" s="766">
        <v>12.489431165999999</v>
      </c>
      <c r="W36" s="766">
        <v>11.292935682</v>
      </c>
      <c r="X36" s="766">
        <v>10.988419695999999</v>
      </c>
      <c r="Y36" s="766">
        <v>10.510360327000001</v>
      </c>
      <c r="Z36" s="766">
        <v>11.523107196</v>
      </c>
      <c r="AA36" s="766">
        <v>12.260334292</v>
      </c>
      <c r="AB36" s="766">
        <v>9.4827776359999998</v>
      </c>
      <c r="AC36" s="766">
        <v>10.560486302999999</v>
      </c>
      <c r="AD36" s="766">
        <v>9.6578092439999992</v>
      </c>
      <c r="AE36" s="766">
        <v>10.567535932</v>
      </c>
      <c r="AF36" s="766">
        <v>11.396101928</v>
      </c>
      <c r="AG36" s="766">
        <v>13.802104547000001</v>
      </c>
      <c r="AH36" s="766">
        <v>13.888502722</v>
      </c>
      <c r="AI36" s="766">
        <v>11.311836525</v>
      </c>
      <c r="AJ36" s="766">
        <v>11.286930668</v>
      </c>
      <c r="AK36" s="766">
        <v>11.012569747000001</v>
      </c>
      <c r="AL36" s="766">
        <v>11.379504259999999</v>
      </c>
      <c r="AM36" s="766">
        <v>11.820240664</v>
      </c>
      <c r="AN36" s="766">
        <v>10.514841734999999</v>
      </c>
      <c r="AO36" s="766">
        <v>9.7701316699999996</v>
      </c>
      <c r="AP36" s="766">
        <v>9.4287598310000007</v>
      </c>
      <c r="AQ36" s="766">
        <v>10.3370628</v>
      </c>
      <c r="AR36" s="766">
        <v>11.314395915</v>
      </c>
      <c r="AS36" s="766">
        <v>14.574670736</v>
      </c>
      <c r="AT36" s="766">
        <v>13.338483548999999</v>
      </c>
      <c r="AU36" s="766">
        <v>11.220114722</v>
      </c>
      <c r="AV36" s="766">
        <v>10.953029669999999</v>
      </c>
      <c r="AW36" s="766">
        <v>10.901469097</v>
      </c>
      <c r="AX36" s="766">
        <v>11.70665</v>
      </c>
      <c r="AY36" s="766">
        <v>12.587479999999999</v>
      </c>
      <c r="AZ36" s="767">
        <v>12.290179999999999</v>
      </c>
      <c r="BA36" s="767">
        <v>11.579330000000001</v>
      </c>
      <c r="BB36" s="767">
        <v>11.454459999999999</v>
      </c>
      <c r="BC36" s="767">
        <v>12.31467</v>
      </c>
      <c r="BD36" s="767">
        <v>12.70622</v>
      </c>
      <c r="BE36" s="767">
        <v>14.69947</v>
      </c>
      <c r="BF36" s="767">
        <v>14.258229999999999</v>
      </c>
      <c r="BG36" s="767">
        <v>11.99324</v>
      </c>
      <c r="BH36" s="767">
        <v>12.63095</v>
      </c>
      <c r="BI36" s="767">
        <v>12.11206</v>
      </c>
      <c r="BJ36" s="767">
        <v>11.53768</v>
      </c>
      <c r="BK36" s="767">
        <v>12.03815</v>
      </c>
      <c r="BL36" s="767">
        <v>11.260160000000001</v>
      </c>
      <c r="BM36" s="767">
        <v>9.9363659999999996</v>
      </c>
      <c r="BN36" s="767">
        <v>10.76953</v>
      </c>
      <c r="BO36" s="767">
        <v>11.54467</v>
      </c>
      <c r="BP36" s="767">
        <v>12.53084</v>
      </c>
      <c r="BQ36" s="767">
        <v>14.50285</v>
      </c>
      <c r="BR36" s="767">
        <v>14.059189999999999</v>
      </c>
      <c r="BS36" s="767">
        <v>11.98706</v>
      </c>
      <c r="BT36" s="767">
        <v>12.521039999999999</v>
      </c>
      <c r="BU36" s="767">
        <v>12.10934</v>
      </c>
      <c r="BV36" s="767">
        <v>11.5547</v>
      </c>
    </row>
    <row r="37" spans="1:74" ht="11.1" customHeight="1" x14ac:dyDescent="0.2">
      <c r="A37" s="545" t="s">
        <v>1289</v>
      </c>
      <c r="B37" s="546" t="s">
        <v>1381</v>
      </c>
      <c r="C37" s="766">
        <v>13.211333929</v>
      </c>
      <c r="D37" s="766">
        <v>12.188967324</v>
      </c>
      <c r="E37" s="766">
        <v>11.915601939</v>
      </c>
      <c r="F37" s="766">
        <v>11.138512914</v>
      </c>
      <c r="G37" s="766">
        <v>11.839143887000001</v>
      </c>
      <c r="H37" s="766">
        <v>13.302689883999999</v>
      </c>
      <c r="I37" s="766">
        <v>16.000371691000002</v>
      </c>
      <c r="J37" s="766">
        <v>16.486292398</v>
      </c>
      <c r="K37" s="766">
        <v>13.321674009000001</v>
      </c>
      <c r="L37" s="766">
        <v>11.594404315</v>
      </c>
      <c r="M37" s="766">
        <v>11.468241086000001</v>
      </c>
      <c r="N37" s="766">
        <v>13.028618426</v>
      </c>
      <c r="O37" s="766">
        <v>12.863721548999999</v>
      </c>
      <c r="P37" s="766">
        <v>11.242248403</v>
      </c>
      <c r="Q37" s="766">
        <v>12.407829002</v>
      </c>
      <c r="R37" s="766">
        <v>10.800029767</v>
      </c>
      <c r="S37" s="766">
        <v>11.433027495999999</v>
      </c>
      <c r="T37" s="766">
        <v>13.148135684</v>
      </c>
      <c r="U37" s="766">
        <v>14.966598631</v>
      </c>
      <c r="V37" s="766">
        <v>14.269311294</v>
      </c>
      <c r="W37" s="766">
        <v>12.550031137</v>
      </c>
      <c r="X37" s="766">
        <v>12.002878588</v>
      </c>
      <c r="Y37" s="766">
        <v>11.867572217999999</v>
      </c>
      <c r="Z37" s="766">
        <v>13.601175374</v>
      </c>
      <c r="AA37" s="766">
        <v>13.970720497</v>
      </c>
      <c r="AB37" s="766">
        <v>11.613495542000001</v>
      </c>
      <c r="AC37" s="766">
        <v>12.357920069</v>
      </c>
      <c r="AD37" s="766">
        <v>11.225676026</v>
      </c>
      <c r="AE37" s="766">
        <v>11.716416469</v>
      </c>
      <c r="AF37" s="766">
        <v>12.991693904</v>
      </c>
      <c r="AG37" s="766">
        <v>15.879936115</v>
      </c>
      <c r="AH37" s="766">
        <v>16.159919077000001</v>
      </c>
      <c r="AI37" s="766">
        <v>13.289585397</v>
      </c>
      <c r="AJ37" s="766">
        <v>11.995597896</v>
      </c>
      <c r="AK37" s="766">
        <v>11.989578694</v>
      </c>
      <c r="AL37" s="766">
        <v>12.53312352</v>
      </c>
      <c r="AM37" s="766">
        <v>13.455639819</v>
      </c>
      <c r="AN37" s="766">
        <v>11.79970846</v>
      </c>
      <c r="AO37" s="766">
        <v>12.136469432</v>
      </c>
      <c r="AP37" s="766">
        <v>10.650087836000001</v>
      </c>
      <c r="AQ37" s="766">
        <v>11.09541192</v>
      </c>
      <c r="AR37" s="766">
        <v>12.568853963</v>
      </c>
      <c r="AS37" s="766">
        <v>16.298255874999999</v>
      </c>
      <c r="AT37" s="766">
        <v>14.72634822</v>
      </c>
      <c r="AU37" s="766">
        <v>12.233917994</v>
      </c>
      <c r="AV37" s="766">
        <v>11.442784309</v>
      </c>
      <c r="AW37" s="766">
        <v>11.536288462</v>
      </c>
      <c r="AX37" s="766">
        <v>13.01698</v>
      </c>
      <c r="AY37" s="766">
        <v>13.20472</v>
      </c>
      <c r="AZ37" s="767">
        <v>12.73526</v>
      </c>
      <c r="BA37" s="767">
        <v>12.63786</v>
      </c>
      <c r="BB37" s="767">
        <v>11.169079999999999</v>
      </c>
      <c r="BC37" s="767">
        <v>11.94055</v>
      </c>
      <c r="BD37" s="767">
        <v>13.19215</v>
      </c>
      <c r="BE37" s="767">
        <v>15.74085</v>
      </c>
      <c r="BF37" s="767">
        <v>15.17576</v>
      </c>
      <c r="BG37" s="767">
        <v>12.546849999999999</v>
      </c>
      <c r="BH37" s="767">
        <v>11.92789</v>
      </c>
      <c r="BI37" s="767">
        <v>11.633369999999999</v>
      </c>
      <c r="BJ37" s="767">
        <v>13.05645</v>
      </c>
      <c r="BK37" s="767">
        <v>13.5953</v>
      </c>
      <c r="BL37" s="767">
        <v>11.92712</v>
      </c>
      <c r="BM37" s="767">
        <v>12.489990000000001</v>
      </c>
      <c r="BN37" s="767">
        <v>11.05565</v>
      </c>
      <c r="BO37" s="767">
        <v>11.852779999999999</v>
      </c>
      <c r="BP37" s="767">
        <v>13.107620000000001</v>
      </c>
      <c r="BQ37" s="767">
        <v>15.656639999999999</v>
      </c>
      <c r="BR37" s="767">
        <v>15.1004</v>
      </c>
      <c r="BS37" s="767">
        <v>12.48415</v>
      </c>
      <c r="BT37" s="767">
        <v>11.87016</v>
      </c>
      <c r="BU37" s="767">
        <v>11.581200000000001</v>
      </c>
      <c r="BV37" s="767">
        <v>13.011889999999999</v>
      </c>
    </row>
    <row r="38" spans="1:74" ht="11.1" customHeight="1" x14ac:dyDescent="0.2">
      <c r="A38" s="539"/>
      <c r="B38" s="131" t="s">
        <v>1383</v>
      </c>
      <c r="C38" s="249"/>
      <c r="D38" s="249"/>
      <c r="E38" s="249"/>
      <c r="F38" s="249"/>
      <c r="G38" s="249"/>
      <c r="H38" s="249"/>
      <c r="I38" s="249"/>
      <c r="J38" s="249"/>
      <c r="K38" s="249"/>
      <c r="L38" s="249"/>
      <c r="M38" s="249"/>
      <c r="N38" s="249"/>
      <c r="O38" s="249"/>
      <c r="P38" s="249"/>
      <c r="Q38" s="249"/>
      <c r="R38" s="249"/>
      <c r="S38" s="249"/>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249"/>
      <c r="AZ38" s="360"/>
      <c r="BA38" s="360"/>
      <c r="BB38" s="360"/>
      <c r="BC38" s="360"/>
      <c r="BD38" s="360"/>
      <c r="BE38" s="360"/>
      <c r="BF38" s="360"/>
      <c r="BG38" s="360"/>
      <c r="BH38" s="360"/>
      <c r="BI38" s="360"/>
      <c r="BJ38" s="360"/>
      <c r="BK38" s="360"/>
      <c r="BL38" s="360"/>
      <c r="BM38" s="360"/>
      <c r="BN38" s="360"/>
      <c r="BO38" s="360"/>
      <c r="BP38" s="360"/>
      <c r="BQ38" s="360"/>
      <c r="BR38" s="360"/>
      <c r="BS38" s="360"/>
      <c r="BT38" s="360"/>
      <c r="BU38" s="360"/>
      <c r="BV38" s="360"/>
    </row>
    <row r="39" spans="1:74" ht="11.1" customHeight="1" x14ac:dyDescent="0.2">
      <c r="A39" s="545" t="s">
        <v>1290</v>
      </c>
      <c r="B39" s="546" t="s">
        <v>88</v>
      </c>
      <c r="C39" s="766">
        <v>16.186388898000001</v>
      </c>
      <c r="D39" s="766">
        <v>15.525135807</v>
      </c>
      <c r="E39" s="766">
        <v>16.830400997999998</v>
      </c>
      <c r="F39" s="766">
        <v>13.290103116999999</v>
      </c>
      <c r="G39" s="766">
        <v>15.122639675</v>
      </c>
      <c r="H39" s="766">
        <v>19.822875142000001</v>
      </c>
      <c r="I39" s="766">
        <v>25.134589461000001</v>
      </c>
      <c r="J39" s="766">
        <v>25.363152371999998</v>
      </c>
      <c r="K39" s="766">
        <v>19.449643420000001</v>
      </c>
      <c r="L39" s="766">
        <v>16.134803054999999</v>
      </c>
      <c r="M39" s="766">
        <v>15.759728922000001</v>
      </c>
      <c r="N39" s="766">
        <v>15.374129567000001</v>
      </c>
      <c r="O39" s="766">
        <v>15.966307438999999</v>
      </c>
      <c r="P39" s="766">
        <v>15.431208233</v>
      </c>
      <c r="Q39" s="766">
        <v>17.629047465999999</v>
      </c>
      <c r="R39" s="766">
        <v>13.277061298</v>
      </c>
      <c r="S39" s="766">
        <v>15.059464177000001</v>
      </c>
      <c r="T39" s="766">
        <v>19.499530015000001</v>
      </c>
      <c r="U39" s="766">
        <v>23.442980805000001</v>
      </c>
      <c r="V39" s="766">
        <v>21.676253300999999</v>
      </c>
      <c r="W39" s="766">
        <v>19.574416943999999</v>
      </c>
      <c r="X39" s="766">
        <v>17.365376664999999</v>
      </c>
      <c r="Y39" s="766">
        <v>16.582440528999999</v>
      </c>
      <c r="Z39" s="766">
        <v>18.949086595000001</v>
      </c>
      <c r="AA39" s="766">
        <v>17.856907628999998</v>
      </c>
      <c r="AB39" s="766">
        <v>18.007408288000001</v>
      </c>
      <c r="AC39" s="766">
        <v>19.835081192000001</v>
      </c>
      <c r="AD39" s="766">
        <v>16.618383364</v>
      </c>
      <c r="AE39" s="766">
        <v>18.296445378000001</v>
      </c>
      <c r="AF39" s="766">
        <v>21.798990523000001</v>
      </c>
      <c r="AG39" s="766">
        <v>26.397471718999999</v>
      </c>
      <c r="AH39" s="766">
        <v>27.688134195</v>
      </c>
      <c r="AI39" s="766">
        <v>24.651835691999999</v>
      </c>
      <c r="AJ39" s="766">
        <v>20.380828633</v>
      </c>
      <c r="AK39" s="766">
        <v>19.499172924</v>
      </c>
      <c r="AL39" s="766">
        <v>21.275802290000001</v>
      </c>
      <c r="AM39" s="766">
        <v>23.180941645000001</v>
      </c>
      <c r="AN39" s="766">
        <v>22.956588687</v>
      </c>
      <c r="AO39" s="766">
        <v>23.135493398000001</v>
      </c>
      <c r="AP39" s="766">
        <v>18.623518282999999</v>
      </c>
      <c r="AQ39" s="766">
        <v>20.159458456999999</v>
      </c>
      <c r="AR39" s="766">
        <v>25.422520520999999</v>
      </c>
      <c r="AS39" s="766">
        <v>33.306132091000002</v>
      </c>
      <c r="AT39" s="766">
        <v>31.241213698999999</v>
      </c>
      <c r="AU39" s="766">
        <v>26.339684355999999</v>
      </c>
      <c r="AV39" s="766">
        <v>23.598498120999999</v>
      </c>
      <c r="AW39" s="766">
        <v>16.235549239000001</v>
      </c>
      <c r="AX39" s="766">
        <v>24.539184444</v>
      </c>
      <c r="AY39" s="766">
        <v>26.652388322</v>
      </c>
      <c r="AZ39" s="767">
        <v>25.19134</v>
      </c>
      <c r="BA39" s="767">
        <v>23.835380000000001</v>
      </c>
      <c r="BB39" s="767">
        <v>22.849340000000002</v>
      </c>
      <c r="BC39" s="767">
        <v>25.405760000000001</v>
      </c>
      <c r="BD39" s="767">
        <v>29.19453</v>
      </c>
      <c r="BE39" s="767">
        <v>33.295909999999999</v>
      </c>
      <c r="BF39" s="767">
        <v>33.256860000000003</v>
      </c>
      <c r="BG39" s="767">
        <v>26.51999</v>
      </c>
      <c r="BH39" s="767">
        <v>25.785419999999998</v>
      </c>
      <c r="BI39" s="767">
        <v>18.638269999999999</v>
      </c>
      <c r="BJ39" s="767">
        <v>22.11957</v>
      </c>
      <c r="BK39" s="767">
        <v>25.131969999999999</v>
      </c>
      <c r="BL39" s="767">
        <v>23.35763</v>
      </c>
      <c r="BM39" s="767">
        <v>24.196529999999999</v>
      </c>
      <c r="BN39" s="767">
        <v>21.12351</v>
      </c>
      <c r="BO39" s="767">
        <v>24.578769999999999</v>
      </c>
      <c r="BP39" s="767">
        <v>28.965340000000001</v>
      </c>
      <c r="BQ39" s="767">
        <v>34.856090000000002</v>
      </c>
      <c r="BR39" s="767">
        <v>34.805799999999998</v>
      </c>
      <c r="BS39" s="767">
        <v>26.351089999999999</v>
      </c>
      <c r="BT39" s="767">
        <v>25.370419999999999</v>
      </c>
      <c r="BU39" s="767">
        <v>19.63186</v>
      </c>
      <c r="BV39" s="767">
        <v>23.536100000000001</v>
      </c>
    </row>
    <row r="40" spans="1:74" ht="11.1" customHeight="1" x14ac:dyDescent="0.2">
      <c r="A40" s="545" t="s">
        <v>1291</v>
      </c>
      <c r="B40" s="548" t="s">
        <v>87</v>
      </c>
      <c r="C40" s="766">
        <v>25.874434506</v>
      </c>
      <c r="D40" s="766">
        <v>22.321551311</v>
      </c>
      <c r="E40" s="766">
        <v>15.483383825000001</v>
      </c>
      <c r="F40" s="766">
        <v>17.980918839000001</v>
      </c>
      <c r="G40" s="766">
        <v>17.321122281000001</v>
      </c>
      <c r="H40" s="766">
        <v>24.167017181999999</v>
      </c>
      <c r="I40" s="766">
        <v>29.384049397999998</v>
      </c>
      <c r="J40" s="766">
        <v>29.981979417000002</v>
      </c>
      <c r="K40" s="766">
        <v>23.723700207</v>
      </c>
      <c r="L40" s="766">
        <v>18.850736737999998</v>
      </c>
      <c r="M40" s="766">
        <v>17.534744949</v>
      </c>
      <c r="N40" s="766">
        <v>26.816414891000001</v>
      </c>
      <c r="O40" s="766">
        <v>23.954991101000001</v>
      </c>
      <c r="P40" s="766">
        <v>18.355418286999999</v>
      </c>
      <c r="Q40" s="766">
        <v>21.172048201999999</v>
      </c>
      <c r="R40" s="766">
        <v>17.067192085999999</v>
      </c>
      <c r="S40" s="766">
        <v>18.952078708999998</v>
      </c>
      <c r="T40" s="766">
        <v>21.4277832</v>
      </c>
      <c r="U40" s="766">
        <v>25.641030960999998</v>
      </c>
      <c r="V40" s="766">
        <v>22.827347253999999</v>
      </c>
      <c r="W40" s="766">
        <v>17.819908511000001</v>
      </c>
      <c r="X40" s="766">
        <v>16.574883475</v>
      </c>
      <c r="Y40" s="766">
        <v>17.214801048000002</v>
      </c>
      <c r="Z40" s="766">
        <v>23.682135295999998</v>
      </c>
      <c r="AA40" s="766">
        <v>26.218818358</v>
      </c>
      <c r="AB40" s="766">
        <v>17.235104842999998</v>
      </c>
      <c r="AC40" s="766">
        <v>18.540511127999999</v>
      </c>
      <c r="AD40" s="766">
        <v>15.530596149000001</v>
      </c>
      <c r="AE40" s="766">
        <v>16.756243374</v>
      </c>
      <c r="AF40" s="766">
        <v>19.258195006000001</v>
      </c>
      <c r="AG40" s="766">
        <v>22.456825106</v>
      </c>
      <c r="AH40" s="766">
        <v>23.010925725</v>
      </c>
      <c r="AI40" s="766">
        <v>16.794681686000001</v>
      </c>
      <c r="AJ40" s="766">
        <v>15.306007267</v>
      </c>
      <c r="AK40" s="766">
        <v>16.494740970999999</v>
      </c>
      <c r="AL40" s="766">
        <v>18.907411435</v>
      </c>
      <c r="AM40" s="766">
        <v>21.752324747999999</v>
      </c>
      <c r="AN40" s="766">
        <v>15.390233981</v>
      </c>
      <c r="AO40" s="766">
        <v>16.387840942</v>
      </c>
      <c r="AP40" s="766">
        <v>11.895107903</v>
      </c>
      <c r="AQ40" s="766">
        <v>13.709525156</v>
      </c>
      <c r="AR40" s="766">
        <v>14.381776457999999</v>
      </c>
      <c r="AS40" s="766">
        <v>20.179125136</v>
      </c>
      <c r="AT40" s="766">
        <v>16.763785465000002</v>
      </c>
      <c r="AU40" s="766">
        <v>15.017137857</v>
      </c>
      <c r="AV40" s="766">
        <v>10.713229318</v>
      </c>
      <c r="AW40" s="766">
        <v>14.574522299</v>
      </c>
      <c r="AX40" s="766">
        <v>16.086819999999999</v>
      </c>
      <c r="AY40" s="766">
        <v>16.586279999999999</v>
      </c>
      <c r="AZ40" s="767">
        <v>19.076499999999999</v>
      </c>
      <c r="BA40" s="767">
        <v>17.64433</v>
      </c>
      <c r="BB40" s="767">
        <v>6.3491819999999999</v>
      </c>
      <c r="BC40" s="767">
        <v>9.3779450000000004</v>
      </c>
      <c r="BD40" s="767">
        <v>11.97381</v>
      </c>
      <c r="BE40" s="767">
        <v>17.918800000000001</v>
      </c>
      <c r="BF40" s="767">
        <v>17.155190000000001</v>
      </c>
      <c r="BG40" s="767">
        <v>11.446149999999999</v>
      </c>
      <c r="BH40" s="767">
        <v>7.6868119999999998</v>
      </c>
      <c r="BI40" s="767">
        <v>10.130179999999999</v>
      </c>
      <c r="BJ40" s="767">
        <v>19.121420000000001</v>
      </c>
      <c r="BK40" s="767">
        <v>20.597249999999999</v>
      </c>
      <c r="BL40" s="767">
        <v>16.243970000000001</v>
      </c>
      <c r="BM40" s="767">
        <v>16.309349999999998</v>
      </c>
      <c r="BN40" s="767">
        <v>8.9820489999999999</v>
      </c>
      <c r="BO40" s="767">
        <v>10.03886</v>
      </c>
      <c r="BP40" s="767">
        <v>12.00534</v>
      </c>
      <c r="BQ40" s="767">
        <v>16.579930000000001</v>
      </c>
      <c r="BR40" s="767">
        <v>15.811909999999999</v>
      </c>
      <c r="BS40" s="767">
        <v>11.55264</v>
      </c>
      <c r="BT40" s="767">
        <v>7.6108789999999997</v>
      </c>
      <c r="BU40" s="767">
        <v>10.609400000000001</v>
      </c>
      <c r="BV40" s="767">
        <v>18.856449999999999</v>
      </c>
    </row>
    <row r="41" spans="1:74" ht="11.1" customHeight="1" x14ac:dyDescent="0.2">
      <c r="A41" s="545" t="s">
        <v>1292</v>
      </c>
      <c r="B41" s="548" t="s">
        <v>90</v>
      </c>
      <c r="C41" s="766">
        <v>25.869942000000002</v>
      </c>
      <c r="D41" s="766">
        <v>22.894964999999999</v>
      </c>
      <c r="E41" s="766">
        <v>22.776759999999999</v>
      </c>
      <c r="F41" s="766">
        <v>21.009910000000001</v>
      </c>
      <c r="G41" s="766">
        <v>23.781983</v>
      </c>
      <c r="H41" s="766">
        <v>22.568573000000001</v>
      </c>
      <c r="I41" s="766">
        <v>23.285812</v>
      </c>
      <c r="J41" s="766">
        <v>24.755216999999998</v>
      </c>
      <c r="K41" s="766">
        <v>22.739031000000001</v>
      </c>
      <c r="L41" s="766">
        <v>21.501695000000002</v>
      </c>
      <c r="M41" s="766">
        <v>23.023997999999999</v>
      </c>
      <c r="N41" s="766">
        <v>24.963118000000001</v>
      </c>
      <c r="O41" s="766">
        <v>25.975608000000001</v>
      </c>
      <c r="P41" s="766">
        <v>22.094138000000001</v>
      </c>
      <c r="Q41" s="766">
        <v>22.987617</v>
      </c>
      <c r="R41" s="766">
        <v>23.029046999999998</v>
      </c>
      <c r="S41" s="766">
        <v>22.526326000000001</v>
      </c>
      <c r="T41" s="766">
        <v>24.399435</v>
      </c>
      <c r="U41" s="766">
        <v>25.376308000000002</v>
      </c>
      <c r="V41" s="766">
        <v>25.136368999999998</v>
      </c>
      <c r="W41" s="766">
        <v>23.158773</v>
      </c>
      <c r="X41" s="766">
        <v>22.592756999999999</v>
      </c>
      <c r="Y41" s="766">
        <v>23.550314</v>
      </c>
      <c r="Z41" s="766">
        <v>26.189156000000001</v>
      </c>
      <c r="AA41" s="766">
        <v>26.296500999999999</v>
      </c>
      <c r="AB41" s="766">
        <v>22.914876</v>
      </c>
      <c r="AC41" s="766">
        <v>22.497935999999999</v>
      </c>
      <c r="AD41" s="766">
        <v>20.571363000000002</v>
      </c>
      <c r="AE41" s="766">
        <v>23.991274000000001</v>
      </c>
      <c r="AF41" s="766">
        <v>24.602101000000001</v>
      </c>
      <c r="AG41" s="766">
        <v>25.186368000000002</v>
      </c>
      <c r="AH41" s="766">
        <v>24.820713000000001</v>
      </c>
      <c r="AI41" s="766">
        <v>23.146605999999998</v>
      </c>
      <c r="AJ41" s="766">
        <v>22.415308</v>
      </c>
      <c r="AK41" s="766">
        <v>23.336442000000002</v>
      </c>
      <c r="AL41" s="766">
        <v>25.599620999999999</v>
      </c>
      <c r="AM41" s="766">
        <v>25.511693000000001</v>
      </c>
      <c r="AN41" s="766">
        <v>22.232628999999999</v>
      </c>
      <c r="AO41" s="766">
        <v>21.816561</v>
      </c>
      <c r="AP41" s="766">
        <v>20.985571</v>
      </c>
      <c r="AQ41" s="766">
        <v>23.905849</v>
      </c>
      <c r="AR41" s="766">
        <v>23.655968999999999</v>
      </c>
      <c r="AS41" s="766">
        <v>24.594460000000002</v>
      </c>
      <c r="AT41" s="766">
        <v>24.391673999999998</v>
      </c>
      <c r="AU41" s="766">
        <v>22.711638000000001</v>
      </c>
      <c r="AV41" s="766">
        <v>21.379864000000001</v>
      </c>
      <c r="AW41" s="766">
        <v>21.870892999999999</v>
      </c>
      <c r="AX41" s="766">
        <v>24.876719999999999</v>
      </c>
      <c r="AY41" s="766">
        <v>24.934460000000001</v>
      </c>
      <c r="AZ41" s="767">
        <v>22.466999999999999</v>
      </c>
      <c r="BA41" s="767">
        <v>22.127790000000001</v>
      </c>
      <c r="BB41" s="767">
        <v>20.274000000000001</v>
      </c>
      <c r="BC41" s="767">
        <v>22.384810000000002</v>
      </c>
      <c r="BD41" s="767">
        <v>23.15532</v>
      </c>
      <c r="BE41" s="767">
        <v>23.80518</v>
      </c>
      <c r="BF41" s="767">
        <v>23.961659999999998</v>
      </c>
      <c r="BG41" s="767">
        <v>21.91358</v>
      </c>
      <c r="BH41" s="767">
        <v>22.127379999999999</v>
      </c>
      <c r="BI41" s="767">
        <v>23.079429999999999</v>
      </c>
      <c r="BJ41" s="767">
        <v>24.945620000000002</v>
      </c>
      <c r="BK41" s="767">
        <v>24.841850000000001</v>
      </c>
      <c r="BL41" s="767">
        <v>21.64687</v>
      </c>
      <c r="BM41" s="767">
        <v>22.19209</v>
      </c>
      <c r="BN41" s="767">
        <v>18.893619999999999</v>
      </c>
      <c r="BO41" s="767">
        <v>22.267959999999999</v>
      </c>
      <c r="BP41" s="767">
        <v>22.52976</v>
      </c>
      <c r="BQ41" s="767">
        <v>23.130790000000001</v>
      </c>
      <c r="BR41" s="767">
        <v>23.281569999999999</v>
      </c>
      <c r="BS41" s="767">
        <v>21.906970000000001</v>
      </c>
      <c r="BT41" s="767">
        <v>21.60004</v>
      </c>
      <c r="BU41" s="767">
        <v>20.753969999999999</v>
      </c>
      <c r="BV41" s="767">
        <v>23.533390000000001</v>
      </c>
    </row>
    <row r="42" spans="1:74" ht="11.1" customHeight="1" x14ac:dyDescent="0.2">
      <c r="A42" s="545" t="s">
        <v>1293</v>
      </c>
      <c r="B42" s="548" t="s">
        <v>1276</v>
      </c>
      <c r="C42" s="766">
        <v>1.0634692670000001</v>
      </c>
      <c r="D42" s="766">
        <v>1.1418708950000001</v>
      </c>
      <c r="E42" s="766">
        <v>0.93407440399999997</v>
      </c>
      <c r="F42" s="766">
        <v>0.72775716899999998</v>
      </c>
      <c r="G42" s="766">
        <v>0.93658986399999999</v>
      </c>
      <c r="H42" s="766">
        <v>0.52183801399999996</v>
      </c>
      <c r="I42" s="766">
        <v>0.45269007500000003</v>
      </c>
      <c r="J42" s="766">
        <v>0.45478816700000002</v>
      </c>
      <c r="K42" s="766">
        <v>0.28145227</v>
      </c>
      <c r="L42" s="766">
        <v>0.59893685600000002</v>
      </c>
      <c r="M42" s="766">
        <v>0.43606400400000001</v>
      </c>
      <c r="N42" s="766">
        <v>0.73328401499999996</v>
      </c>
      <c r="O42" s="766">
        <v>0.798045424</v>
      </c>
      <c r="P42" s="766">
        <v>0.80496814800000005</v>
      </c>
      <c r="Q42" s="766">
        <v>0.99830281499999995</v>
      </c>
      <c r="R42" s="766">
        <v>1.035291518</v>
      </c>
      <c r="S42" s="766">
        <v>1.1406730279999999</v>
      </c>
      <c r="T42" s="766">
        <v>0.82161005899999995</v>
      </c>
      <c r="U42" s="766">
        <v>0.73175539700000003</v>
      </c>
      <c r="V42" s="766">
        <v>0.58839311100000002</v>
      </c>
      <c r="W42" s="766">
        <v>0.374261762</v>
      </c>
      <c r="X42" s="766">
        <v>0.39159423500000001</v>
      </c>
      <c r="Y42" s="766">
        <v>0.71262800199999998</v>
      </c>
      <c r="Z42" s="766">
        <v>0.45018711099999997</v>
      </c>
      <c r="AA42" s="766">
        <v>0.811087958</v>
      </c>
      <c r="AB42" s="766">
        <v>0.89665849200000003</v>
      </c>
      <c r="AC42" s="766">
        <v>0.89191040099999996</v>
      </c>
      <c r="AD42" s="766">
        <v>1.064679479</v>
      </c>
      <c r="AE42" s="766">
        <v>1.077067341</v>
      </c>
      <c r="AF42" s="766">
        <v>0.79407940700000001</v>
      </c>
      <c r="AG42" s="766">
        <v>0.82247784300000004</v>
      </c>
      <c r="AH42" s="766">
        <v>1.0318456380000001</v>
      </c>
      <c r="AI42" s="766">
        <v>0.98764116700000004</v>
      </c>
      <c r="AJ42" s="766">
        <v>1.073724675</v>
      </c>
      <c r="AK42" s="766">
        <v>1.1616064850000001</v>
      </c>
      <c r="AL42" s="766">
        <v>1.258055114</v>
      </c>
      <c r="AM42" s="766">
        <v>1.257974463</v>
      </c>
      <c r="AN42" s="766">
        <v>0.98707440999999996</v>
      </c>
      <c r="AO42" s="766">
        <v>1.1180053590000001</v>
      </c>
      <c r="AP42" s="766">
        <v>1.03887481</v>
      </c>
      <c r="AQ42" s="766">
        <v>1.0388072559999999</v>
      </c>
      <c r="AR42" s="766">
        <v>0.93883705699999997</v>
      </c>
      <c r="AS42" s="766">
        <v>0.87260127600000004</v>
      </c>
      <c r="AT42" s="766">
        <v>0.594676231</v>
      </c>
      <c r="AU42" s="766">
        <v>0.47027376599999998</v>
      </c>
      <c r="AV42" s="766">
        <v>0.512476551</v>
      </c>
      <c r="AW42" s="766">
        <v>0.73906115699999997</v>
      </c>
      <c r="AX42" s="766">
        <v>0.93105530000000003</v>
      </c>
      <c r="AY42" s="766">
        <v>1.0376559999999999</v>
      </c>
      <c r="AZ42" s="767">
        <v>0.92433089999999996</v>
      </c>
      <c r="BA42" s="767">
        <v>0.94645210000000002</v>
      </c>
      <c r="BB42" s="767">
        <v>0.8838374</v>
      </c>
      <c r="BC42" s="767">
        <v>0.8887718</v>
      </c>
      <c r="BD42" s="767">
        <v>0.73414829999999998</v>
      </c>
      <c r="BE42" s="767">
        <v>0.62264370000000002</v>
      </c>
      <c r="BF42" s="767">
        <v>0.59223210000000004</v>
      </c>
      <c r="BG42" s="767">
        <v>0.47449780000000003</v>
      </c>
      <c r="BH42" s="767">
        <v>0.54658720000000005</v>
      </c>
      <c r="BI42" s="767">
        <v>0.73262550000000004</v>
      </c>
      <c r="BJ42" s="767">
        <v>0.92536410000000002</v>
      </c>
      <c r="BK42" s="767">
        <v>0.940218</v>
      </c>
      <c r="BL42" s="767">
        <v>0.8581915</v>
      </c>
      <c r="BM42" s="767">
        <v>0.87644129999999998</v>
      </c>
      <c r="BN42" s="767">
        <v>0.83820099999999997</v>
      </c>
      <c r="BO42" s="767">
        <v>0.79231370000000001</v>
      </c>
      <c r="BP42" s="767">
        <v>0.71034529999999996</v>
      </c>
      <c r="BQ42" s="767">
        <v>0.62386909999999995</v>
      </c>
      <c r="BR42" s="767">
        <v>0.59108899999999998</v>
      </c>
      <c r="BS42" s="767">
        <v>0.47422619999999999</v>
      </c>
      <c r="BT42" s="767">
        <v>0.53956899999999997</v>
      </c>
      <c r="BU42" s="767">
        <v>0.69592140000000002</v>
      </c>
      <c r="BV42" s="767">
        <v>0.94613519999999995</v>
      </c>
    </row>
    <row r="43" spans="1:74" ht="11.1" customHeight="1" x14ac:dyDescent="0.2">
      <c r="A43" s="545" t="s">
        <v>1294</v>
      </c>
      <c r="B43" s="548" t="s">
        <v>1379</v>
      </c>
      <c r="C43" s="766">
        <v>2.9361418499999998</v>
      </c>
      <c r="D43" s="766">
        <v>2.708158466</v>
      </c>
      <c r="E43" s="766">
        <v>2.6343297190000001</v>
      </c>
      <c r="F43" s="766">
        <v>2.4044776419999998</v>
      </c>
      <c r="G43" s="766">
        <v>1.997031972</v>
      </c>
      <c r="H43" s="766">
        <v>1.8325050460000001</v>
      </c>
      <c r="I43" s="766">
        <v>1.518722313</v>
      </c>
      <c r="J43" s="766">
        <v>1.445573008</v>
      </c>
      <c r="K43" s="766">
        <v>1.7743249649999999</v>
      </c>
      <c r="L43" s="766">
        <v>2.3052060399999998</v>
      </c>
      <c r="M43" s="766">
        <v>2.5488295650000001</v>
      </c>
      <c r="N43" s="766">
        <v>3.0646359040000002</v>
      </c>
      <c r="O43" s="766">
        <v>2.560297056</v>
      </c>
      <c r="P43" s="766">
        <v>2.7550446260000001</v>
      </c>
      <c r="Q43" s="766">
        <v>3.0723645570000002</v>
      </c>
      <c r="R43" s="766">
        <v>2.7226200660000002</v>
      </c>
      <c r="S43" s="766">
        <v>2.5967221</v>
      </c>
      <c r="T43" s="766">
        <v>2.2607283040000001</v>
      </c>
      <c r="U43" s="766">
        <v>1.631737062</v>
      </c>
      <c r="V43" s="766">
        <v>1.4844315450000001</v>
      </c>
      <c r="W43" s="766">
        <v>1.676003656</v>
      </c>
      <c r="X43" s="766">
        <v>2.708697656</v>
      </c>
      <c r="Y43" s="766">
        <v>3.1075799989999999</v>
      </c>
      <c r="Z43" s="766">
        <v>3.6511412499999998</v>
      </c>
      <c r="AA43" s="766">
        <v>3.5407648420000002</v>
      </c>
      <c r="AB43" s="766">
        <v>2.8668576240000001</v>
      </c>
      <c r="AC43" s="766">
        <v>3.185659722</v>
      </c>
      <c r="AD43" s="766">
        <v>2.872394184</v>
      </c>
      <c r="AE43" s="766">
        <v>2.5824383380000002</v>
      </c>
      <c r="AF43" s="766">
        <v>2.1805270019999998</v>
      </c>
      <c r="AG43" s="766">
        <v>2.0012897220000001</v>
      </c>
      <c r="AH43" s="766">
        <v>2.0563902390000002</v>
      </c>
      <c r="AI43" s="766">
        <v>1.9743693680000001</v>
      </c>
      <c r="AJ43" s="766">
        <v>2.8357726900000002</v>
      </c>
      <c r="AK43" s="766">
        <v>2.7291114109999999</v>
      </c>
      <c r="AL43" s="766">
        <v>2.8909888810000002</v>
      </c>
      <c r="AM43" s="766">
        <v>3.0459970140000001</v>
      </c>
      <c r="AN43" s="766">
        <v>2.654985554</v>
      </c>
      <c r="AO43" s="766">
        <v>3.101657243</v>
      </c>
      <c r="AP43" s="766">
        <v>3.4596386770000001</v>
      </c>
      <c r="AQ43" s="766">
        <v>2.8833307549999998</v>
      </c>
      <c r="AR43" s="766">
        <v>2.8842023609999998</v>
      </c>
      <c r="AS43" s="766">
        <v>2.4078305090000001</v>
      </c>
      <c r="AT43" s="766">
        <v>2.1841209140000002</v>
      </c>
      <c r="AU43" s="766">
        <v>2.450363442</v>
      </c>
      <c r="AV43" s="766">
        <v>2.9550112720000001</v>
      </c>
      <c r="AW43" s="766">
        <v>2.7145703760000002</v>
      </c>
      <c r="AX43" s="766">
        <v>2.8531520000000001</v>
      </c>
      <c r="AY43" s="766">
        <v>3.0377329999999998</v>
      </c>
      <c r="AZ43" s="767">
        <v>3.0188619999999999</v>
      </c>
      <c r="BA43" s="767">
        <v>3.201803</v>
      </c>
      <c r="BB43" s="767">
        <v>3.916531</v>
      </c>
      <c r="BC43" s="767">
        <v>3.2807729999999999</v>
      </c>
      <c r="BD43" s="767">
        <v>2.9161000000000001</v>
      </c>
      <c r="BE43" s="767">
        <v>2.7201070000000001</v>
      </c>
      <c r="BF43" s="767">
        <v>2.6268199999999999</v>
      </c>
      <c r="BG43" s="767">
        <v>2.468753</v>
      </c>
      <c r="BH43" s="767">
        <v>3.3429869999999999</v>
      </c>
      <c r="BI43" s="767">
        <v>2.8161139999999998</v>
      </c>
      <c r="BJ43" s="767">
        <v>3.4930530000000002</v>
      </c>
      <c r="BK43" s="767">
        <v>3.342336</v>
      </c>
      <c r="BL43" s="767">
        <v>3.5580219999999998</v>
      </c>
      <c r="BM43" s="767">
        <v>3.6778770000000001</v>
      </c>
      <c r="BN43" s="767">
        <v>4.4458039999999999</v>
      </c>
      <c r="BO43" s="767">
        <v>3.6991350000000001</v>
      </c>
      <c r="BP43" s="767">
        <v>3.4295429999999998</v>
      </c>
      <c r="BQ43" s="767">
        <v>3.1358169999999999</v>
      </c>
      <c r="BR43" s="767">
        <v>3.0274969999999999</v>
      </c>
      <c r="BS43" s="767">
        <v>2.8581699999999999</v>
      </c>
      <c r="BT43" s="767">
        <v>3.736958</v>
      </c>
      <c r="BU43" s="767">
        <v>3.2698839999999998</v>
      </c>
      <c r="BV43" s="767">
        <v>3.5274169999999998</v>
      </c>
    </row>
    <row r="44" spans="1:74" ht="11.1" customHeight="1" x14ac:dyDescent="0.2">
      <c r="A44" s="545" t="s">
        <v>1295</v>
      </c>
      <c r="B44" s="546" t="s">
        <v>1380</v>
      </c>
      <c r="C44" s="766">
        <v>0.35681311300000002</v>
      </c>
      <c r="D44" s="766">
        <v>0.31674705399999997</v>
      </c>
      <c r="E44" s="766">
        <v>0.27369399799999999</v>
      </c>
      <c r="F44" s="766">
        <v>0.19157453699999999</v>
      </c>
      <c r="G44" s="766">
        <v>0.29065244600000001</v>
      </c>
      <c r="H44" s="766">
        <v>0.20688026000000001</v>
      </c>
      <c r="I44" s="766">
        <v>0.18887401000000001</v>
      </c>
      <c r="J44" s="766">
        <v>0.19731258199999999</v>
      </c>
      <c r="K44" s="766">
        <v>0.114922803</v>
      </c>
      <c r="L44" s="766">
        <v>0.18155084799999999</v>
      </c>
      <c r="M44" s="766">
        <v>0.21502027200000001</v>
      </c>
      <c r="N44" s="766">
        <v>0.230653946</v>
      </c>
      <c r="O44" s="766">
        <v>0.26449780899999997</v>
      </c>
      <c r="P44" s="766">
        <v>0.213477746</v>
      </c>
      <c r="Q44" s="766">
        <v>0.178053884</v>
      </c>
      <c r="R44" s="766">
        <v>0.15463276400000001</v>
      </c>
      <c r="S44" s="766">
        <v>0.25956494099999999</v>
      </c>
      <c r="T44" s="766">
        <v>0.19566656299999999</v>
      </c>
      <c r="U44" s="766">
        <v>9.7388484999999997E-2</v>
      </c>
      <c r="V44" s="766">
        <v>0.14666842799999999</v>
      </c>
      <c r="W44" s="766">
        <v>0.146453587</v>
      </c>
      <c r="X44" s="766">
        <v>0.17753909200000001</v>
      </c>
      <c r="Y44" s="766">
        <v>0.22085178499999999</v>
      </c>
      <c r="Z44" s="766">
        <v>0.31405536899999997</v>
      </c>
      <c r="AA44" s="766">
        <v>1.634717939</v>
      </c>
      <c r="AB44" s="766">
        <v>0.214526519</v>
      </c>
      <c r="AC44" s="766">
        <v>0.15956361299999999</v>
      </c>
      <c r="AD44" s="766">
        <v>0.22991201</v>
      </c>
      <c r="AE44" s="766">
        <v>0.25073255</v>
      </c>
      <c r="AF44" s="766">
        <v>0.25162770899999998</v>
      </c>
      <c r="AG44" s="766">
        <v>0.117848968</v>
      </c>
      <c r="AH44" s="766">
        <v>0.13185066000000001</v>
      </c>
      <c r="AI44" s="766">
        <v>0.16007829000000001</v>
      </c>
      <c r="AJ44" s="766">
        <v>0.23788077999999999</v>
      </c>
      <c r="AK44" s="766">
        <v>0.30973095</v>
      </c>
      <c r="AL44" s="766">
        <v>0.30091820800000002</v>
      </c>
      <c r="AM44" s="766">
        <v>0.41382940699999998</v>
      </c>
      <c r="AN44" s="766">
        <v>0.26313574699999998</v>
      </c>
      <c r="AO44" s="766">
        <v>0.1991184</v>
      </c>
      <c r="AP44" s="766">
        <v>0.23073523100000001</v>
      </c>
      <c r="AQ44" s="766">
        <v>0.232221387</v>
      </c>
      <c r="AR44" s="766">
        <v>0.203374359</v>
      </c>
      <c r="AS44" s="766">
        <v>0.13370167299999999</v>
      </c>
      <c r="AT44" s="766">
        <v>0.22996936500000001</v>
      </c>
      <c r="AU44" s="766">
        <v>0.15457285300000001</v>
      </c>
      <c r="AV44" s="766">
        <v>0.123508273</v>
      </c>
      <c r="AW44" s="766">
        <v>0.15493821799999999</v>
      </c>
      <c r="AX44" s="766">
        <v>0.2595787</v>
      </c>
      <c r="AY44" s="766">
        <v>0.32495560000000001</v>
      </c>
      <c r="AZ44" s="767">
        <v>0.31143510000000002</v>
      </c>
      <c r="BA44" s="767">
        <v>0.28644120000000001</v>
      </c>
      <c r="BB44" s="767">
        <v>0.29608669999999998</v>
      </c>
      <c r="BC44" s="767">
        <v>0.2847112</v>
      </c>
      <c r="BD44" s="767">
        <v>0.30365710000000001</v>
      </c>
      <c r="BE44" s="767">
        <v>0.1340047</v>
      </c>
      <c r="BF44" s="767">
        <v>0.23119870000000001</v>
      </c>
      <c r="BG44" s="767">
        <v>0.14476900000000001</v>
      </c>
      <c r="BH44" s="767">
        <v>8.4813899999999998E-2</v>
      </c>
      <c r="BI44" s="767">
        <v>8.0221000000000001E-2</v>
      </c>
      <c r="BJ44" s="767">
        <v>0.28961900000000002</v>
      </c>
      <c r="BK44" s="767">
        <v>0.37079390000000001</v>
      </c>
      <c r="BL44" s="767">
        <v>0.2948327</v>
      </c>
      <c r="BM44" s="767">
        <v>0.31094909999999998</v>
      </c>
      <c r="BN44" s="767">
        <v>0.28655120000000001</v>
      </c>
      <c r="BO44" s="767">
        <v>0.25335990000000003</v>
      </c>
      <c r="BP44" s="767">
        <v>0.22985140000000001</v>
      </c>
      <c r="BQ44" s="767">
        <v>0.11564149999999999</v>
      </c>
      <c r="BR44" s="767">
        <v>0.2094849</v>
      </c>
      <c r="BS44" s="767">
        <v>0.1417244</v>
      </c>
      <c r="BT44" s="767">
        <v>5.7052899999999997E-2</v>
      </c>
      <c r="BU44" s="767">
        <v>0.14298</v>
      </c>
      <c r="BV44" s="767">
        <v>0.28858149999999999</v>
      </c>
    </row>
    <row r="45" spans="1:74" ht="11.1" customHeight="1" x14ac:dyDescent="0.2">
      <c r="A45" s="545" t="s">
        <v>1296</v>
      </c>
      <c r="B45" s="548" t="s">
        <v>1280</v>
      </c>
      <c r="C45" s="766">
        <v>72.287189634000001</v>
      </c>
      <c r="D45" s="766">
        <v>64.908428533000006</v>
      </c>
      <c r="E45" s="766">
        <v>58.932642944000001</v>
      </c>
      <c r="F45" s="766">
        <v>55.604741304000001</v>
      </c>
      <c r="G45" s="766">
        <v>59.450019238000003</v>
      </c>
      <c r="H45" s="766">
        <v>69.119688643999993</v>
      </c>
      <c r="I45" s="766">
        <v>79.964737256999996</v>
      </c>
      <c r="J45" s="766">
        <v>82.198022546000004</v>
      </c>
      <c r="K45" s="766">
        <v>68.083074664999998</v>
      </c>
      <c r="L45" s="766">
        <v>59.572928537000003</v>
      </c>
      <c r="M45" s="766">
        <v>59.518385711999997</v>
      </c>
      <c r="N45" s="766">
        <v>71.182236322999998</v>
      </c>
      <c r="O45" s="766">
        <v>69.519746828999999</v>
      </c>
      <c r="P45" s="766">
        <v>59.654255040000002</v>
      </c>
      <c r="Q45" s="766">
        <v>66.037433923999998</v>
      </c>
      <c r="R45" s="766">
        <v>57.285844732000001</v>
      </c>
      <c r="S45" s="766">
        <v>60.534828955000002</v>
      </c>
      <c r="T45" s="766">
        <v>68.604753141000003</v>
      </c>
      <c r="U45" s="766">
        <v>76.921200709999994</v>
      </c>
      <c r="V45" s="766">
        <v>71.859462639</v>
      </c>
      <c r="W45" s="766">
        <v>62.749817460000003</v>
      </c>
      <c r="X45" s="766">
        <v>59.810848123</v>
      </c>
      <c r="Y45" s="766">
        <v>61.388615363</v>
      </c>
      <c r="Z45" s="766">
        <v>73.235761620999995</v>
      </c>
      <c r="AA45" s="766">
        <v>76.358797726000006</v>
      </c>
      <c r="AB45" s="766">
        <v>62.135431766000004</v>
      </c>
      <c r="AC45" s="766">
        <v>65.110662055999995</v>
      </c>
      <c r="AD45" s="766">
        <v>56.887328185999998</v>
      </c>
      <c r="AE45" s="766">
        <v>62.954200981</v>
      </c>
      <c r="AF45" s="766">
        <v>68.885520647000007</v>
      </c>
      <c r="AG45" s="766">
        <v>76.982281357999994</v>
      </c>
      <c r="AH45" s="766">
        <v>78.739859456999994</v>
      </c>
      <c r="AI45" s="766">
        <v>67.715212202999993</v>
      </c>
      <c r="AJ45" s="766">
        <v>62.249522044999999</v>
      </c>
      <c r="AK45" s="766">
        <v>63.530804740999997</v>
      </c>
      <c r="AL45" s="766">
        <v>70.232796927999999</v>
      </c>
      <c r="AM45" s="766">
        <v>75.162760277000004</v>
      </c>
      <c r="AN45" s="766">
        <v>64.484647378999995</v>
      </c>
      <c r="AO45" s="766">
        <v>65.758676342000001</v>
      </c>
      <c r="AP45" s="766">
        <v>56.233445904</v>
      </c>
      <c r="AQ45" s="766">
        <v>61.929192010999998</v>
      </c>
      <c r="AR45" s="766">
        <v>67.486679756000001</v>
      </c>
      <c r="AS45" s="766">
        <v>81.493850684999998</v>
      </c>
      <c r="AT45" s="766">
        <v>75.405439673999993</v>
      </c>
      <c r="AU45" s="766">
        <v>67.143670274000002</v>
      </c>
      <c r="AV45" s="766">
        <v>59.282587534999998</v>
      </c>
      <c r="AW45" s="766">
        <v>56.289534289000002</v>
      </c>
      <c r="AX45" s="766">
        <v>69.546510252999994</v>
      </c>
      <c r="AY45" s="766">
        <v>72.573473182000001</v>
      </c>
      <c r="AZ45" s="767">
        <v>70.989459999999994</v>
      </c>
      <c r="BA45" s="767">
        <v>68.042199999999994</v>
      </c>
      <c r="BB45" s="767">
        <v>54.568980000000003</v>
      </c>
      <c r="BC45" s="767">
        <v>61.622770000000003</v>
      </c>
      <c r="BD45" s="767">
        <v>68.277569999999997</v>
      </c>
      <c r="BE45" s="767">
        <v>78.496650000000002</v>
      </c>
      <c r="BF45" s="767">
        <v>77.82396</v>
      </c>
      <c r="BG45" s="767">
        <v>62.967739999999999</v>
      </c>
      <c r="BH45" s="767">
        <v>59.573999999999998</v>
      </c>
      <c r="BI45" s="767">
        <v>55.476840000000003</v>
      </c>
      <c r="BJ45" s="767">
        <v>70.894639999999995</v>
      </c>
      <c r="BK45" s="767">
        <v>75.224419999999995</v>
      </c>
      <c r="BL45" s="767">
        <v>65.959519999999998</v>
      </c>
      <c r="BM45" s="767">
        <v>67.563239999999993</v>
      </c>
      <c r="BN45" s="767">
        <v>54.569740000000003</v>
      </c>
      <c r="BO45" s="767">
        <v>61.630400000000002</v>
      </c>
      <c r="BP45" s="767">
        <v>67.870180000000005</v>
      </c>
      <c r="BQ45" s="767">
        <v>78.442139999999995</v>
      </c>
      <c r="BR45" s="767">
        <v>77.727350000000001</v>
      </c>
      <c r="BS45" s="767">
        <v>63.284820000000003</v>
      </c>
      <c r="BT45" s="767">
        <v>58.914920000000002</v>
      </c>
      <c r="BU45" s="767">
        <v>55.104019999999998</v>
      </c>
      <c r="BV45" s="767">
        <v>70.688079999999999</v>
      </c>
    </row>
    <row r="46" spans="1:74" ht="11.1" customHeight="1" x14ac:dyDescent="0.2">
      <c r="A46" s="545" t="s">
        <v>1297</v>
      </c>
      <c r="B46" s="546" t="s">
        <v>1381</v>
      </c>
      <c r="C46" s="766">
        <v>70.783386598000007</v>
      </c>
      <c r="D46" s="766">
        <v>63.144621803</v>
      </c>
      <c r="E46" s="766">
        <v>57.851524730000001</v>
      </c>
      <c r="F46" s="766">
        <v>54.080516709999998</v>
      </c>
      <c r="G46" s="766">
        <v>56.722280335999997</v>
      </c>
      <c r="H46" s="766">
        <v>65.559515415000007</v>
      </c>
      <c r="I46" s="766">
        <v>76.251551413000001</v>
      </c>
      <c r="J46" s="766">
        <v>78.302944901999993</v>
      </c>
      <c r="K46" s="766">
        <v>64.211988141999996</v>
      </c>
      <c r="L46" s="766">
        <v>55.203592309999998</v>
      </c>
      <c r="M46" s="766">
        <v>56.188326668999999</v>
      </c>
      <c r="N46" s="766">
        <v>67.908786245000002</v>
      </c>
      <c r="O46" s="766">
        <v>67.021838926000001</v>
      </c>
      <c r="P46" s="766">
        <v>56.414558661999997</v>
      </c>
      <c r="Q46" s="766">
        <v>61.732817752999999</v>
      </c>
      <c r="R46" s="766">
        <v>52.921225735</v>
      </c>
      <c r="S46" s="766">
        <v>56.520581403000001</v>
      </c>
      <c r="T46" s="766">
        <v>65.049256092999997</v>
      </c>
      <c r="U46" s="766">
        <v>73.298650925999993</v>
      </c>
      <c r="V46" s="766">
        <v>68.071422100999996</v>
      </c>
      <c r="W46" s="766">
        <v>59.243592638999999</v>
      </c>
      <c r="X46" s="766">
        <v>57.608129532</v>
      </c>
      <c r="Y46" s="766">
        <v>59.516926499</v>
      </c>
      <c r="Z46" s="766">
        <v>70.518116535999994</v>
      </c>
      <c r="AA46" s="766">
        <v>74.807762151999995</v>
      </c>
      <c r="AB46" s="766">
        <v>59.663451696000003</v>
      </c>
      <c r="AC46" s="766">
        <v>63.790575111999999</v>
      </c>
      <c r="AD46" s="766">
        <v>55.586840946000002</v>
      </c>
      <c r="AE46" s="766">
        <v>60.048742220000001</v>
      </c>
      <c r="AF46" s="766">
        <v>65.717719935000005</v>
      </c>
      <c r="AG46" s="766">
        <v>73.960948232000007</v>
      </c>
      <c r="AH46" s="766">
        <v>75.226439847999998</v>
      </c>
      <c r="AI46" s="766">
        <v>64.534071877000002</v>
      </c>
      <c r="AJ46" s="766">
        <v>59.682784935000001</v>
      </c>
      <c r="AK46" s="766">
        <v>61.144052848999998</v>
      </c>
      <c r="AL46" s="766">
        <v>64.969315379999998</v>
      </c>
      <c r="AM46" s="766">
        <v>71.539727155999998</v>
      </c>
      <c r="AN46" s="766">
        <v>61.377004853999999</v>
      </c>
      <c r="AO46" s="766">
        <v>62.188418482000003</v>
      </c>
      <c r="AP46" s="766">
        <v>52.600982062999996</v>
      </c>
      <c r="AQ46" s="766">
        <v>57.697920521</v>
      </c>
      <c r="AR46" s="766">
        <v>62.763455208000003</v>
      </c>
      <c r="AS46" s="766">
        <v>77.802943502999995</v>
      </c>
      <c r="AT46" s="766">
        <v>71.679597150999996</v>
      </c>
      <c r="AU46" s="766">
        <v>62.776496538000004</v>
      </c>
      <c r="AV46" s="766">
        <v>56.586820643999999</v>
      </c>
      <c r="AW46" s="766">
        <v>59.304017524999999</v>
      </c>
      <c r="AX46" s="766">
        <v>65.338070000000002</v>
      </c>
      <c r="AY46" s="766">
        <v>67.097049999999996</v>
      </c>
      <c r="AZ46" s="767">
        <v>66.750739999999993</v>
      </c>
      <c r="BA46" s="767">
        <v>63.922580000000004</v>
      </c>
      <c r="BB46" s="767">
        <v>54.054589999999997</v>
      </c>
      <c r="BC46" s="767">
        <v>58.819569999999999</v>
      </c>
      <c r="BD46" s="767">
        <v>63.831980000000001</v>
      </c>
      <c r="BE46" s="767">
        <v>75.126019999999997</v>
      </c>
      <c r="BF46" s="767">
        <v>72.633070000000004</v>
      </c>
      <c r="BG46" s="767">
        <v>59.98227</v>
      </c>
      <c r="BH46" s="767">
        <v>57.348210000000002</v>
      </c>
      <c r="BI46" s="767">
        <v>57.262140000000002</v>
      </c>
      <c r="BJ46" s="767">
        <v>67.319909999999993</v>
      </c>
      <c r="BK46" s="767">
        <v>72.899060000000006</v>
      </c>
      <c r="BL46" s="767">
        <v>62.606749999999998</v>
      </c>
      <c r="BM46" s="767">
        <v>63.190899999999999</v>
      </c>
      <c r="BN46" s="767">
        <v>53.543259999999997</v>
      </c>
      <c r="BO46" s="767">
        <v>58.341760000000001</v>
      </c>
      <c r="BP46" s="767">
        <v>63.379179999999998</v>
      </c>
      <c r="BQ46" s="767">
        <v>74.674980000000005</v>
      </c>
      <c r="BR46" s="767">
        <v>72.225319999999996</v>
      </c>
      <c r="BS46" s="767">
        <v>59.639499999999998</v>
      </c>
      <c r="BT46" s="767">
        <v>57.036050000000003</v>
      </c>
      <c r="BU46" s="767">
        <v>56.979570000000002</v>
      </c>
      <c r="BV46" s="767">
        <v>67.078680000000006</v>
      </c>
    </row>
    <row r="47" spans="1:74" ht="11.1" customHeight="1" x14ac:dyDescent="0.2">
      <c r="A47" s="539"/>
      <c r="B47" s="131" t="s">
        <v>1298</v>
      </c>
      <c r="C47" s="249"/>
      <c r="D47" s="249"/>
      <c r="E47" s="249"/>
      <c r="F47" s="249"/>
      <c r="G47" s="249"/>
      <c r="H47" s="249"/>
      <c r="I47" s="249"/>
      <c r="J47" s="249"/>
      <c r="K47" s="249"/>
      <c r="L47" s="249"/>
      <c r="M47" s="249"/>
      <c r="N47" s="249"/>
      <c r="O47" s="249"/>
      <c r="P47" s="249"/>
      <c r="Q47" s="249"/>
      <c r="R47" s="249"/>
      <c r="S47" s="249"/>
      <c r="T47" s="249"/>
      <c r="U47" s="249"/>
      <c r="V47" s="249"/>
      <c r="W47" s="249"/>
      <c r="X47" s="249"/>
      <c r="Y47" s="249"/>
      <c r="Z47" s="249"/>
      <c r="AA47" s="249"/>
      <c r="AB47" s="249"/>
      <c r="AC47" s="249"/>
      <c r="AD47" s="249"/>
      <c r="AE47" s="249"/>
      <c r="AF47" s="249"/>
      <c r="AG47" s="249"/>
      <c r="AH47" s="249"/>
      <c r="AI47" s="249"/>
      <c r="AJ47" s="249"/>
      <c r="AK47" s="249"/>
      <c r="AL47" s="249"/>
      <c r="AM47" s="249"/>
      <c r="AN47" s="249"/>
      <c r="AO47" s="249"/>
      <c r="AP47" s="249"/>
      <c r="AQ47" s="249"/>
      <c r="AR47" s="249"/>
      <c r="AS47" s="249"/>
      <c r="AT47" s="249"/>
      <c r="AU47" s="249"/>
      <c r="AV47" s="249"/>
      <c r="AW47" s="249"/>
      <c r="AX47" s="249"/>
      <c r="AY47" s="249"/>
      <c r="AZ47" s="360"/>
      <c r="BA47" s="360"/>
      <c r="BB47" s="360"/>
      <c r="BC47" s="360"/>
      <c r="BD47" s="360"/>
      <c r="BE47" s="360"/>
      <c r="BF47" s="360"/>
      <c r="BG47" s="360"/>
      <c r="BH47" s="360"/>
      <c r="BI47" s="360"/>
      <c r="BJ47" s="360"/>
      <c r="BK47" s="360"/>
      <c r="BL47" s="360"/>
      <c r="BM47" s="360"/>
      <c r="BN47" s="360"/>
      <c r="BO47" s="360"/>
      <c r="BP47" s="360"/>
      <c r="BQ47" s="360"/>
      <c r="BR47" s="360"/>
      <c r="BS47" s="360"/>
      <c r="BT47" s="360"/>
      <c r="BU47" s="360"/>
      <c r="BV47" s="360"/>
    </row>
    <row r="48" spans="1:74" ht="11.1" customHeight="1" x14ac:dyDescent="0.2">
      <c r="A48" s="545" t="s">
        <v>1299</v>
      </c>
      <c r="B48" s="546" t="s">
        <v>88</v>
      </c>
      <c r="C48" s="766">
        <v>19.256691363000002</v>
      </c>
      <c r="D48" s="766">
        <v>17.523828962</v>
      </c>
      <c r="E48" s="766">
        <v>18.171821225999999</v>
      </c>
      <c r="F48" s="766">
        <v>16.122769632000001</v>
      </c>
      <c r="G48" s="766">
        <v>18.732807265000002</v>
      </c>
      <c r="H48" s="766">
        <v>21.632058849</v>
      </c>
      <c r="I48" s="766">
        <v>23.602094975</v>
      </c>
      <c r="J48" s="766">
        <v>23.579211653000002</v>
      </c>
      <c r="K48" s="766">
        <v>20.217103531999999</v>
      </c>
      <c r="L48" s="766">
        <v>15.698680157</v>
      </c>
      <c r="M48" s="766">
        <v>15.409233052999999</v>
      </c>
      <c r="N48" s="766">
        <v>17.065989313999999</v>
      </c>
      <c r="O48" s="766">
        <v>16.178135251</v>
      </c>
      <c r="P48" s="766">
        <v>15.434616316</v>
      </c>
      <c r="Q48" s="766">
        <v>18.671552233</v>
      </c>
      <c r="R48" s="766">
        <v>16.160540756</v>
      </c>
      <c r="S48" s="766">
        <v>17.886187654</v>
      </c>
      <c r="T48" s="766">
        <v>18.967394837000001</v>
      </c>
      <c r="U48" s="766">
        <v>22.729223112</v>
      </c>
      <c r="V48" s="766">
        <v>22.094827188</v>
      </c>
      <c r="W48" s="766">
        <v>18.684068444000001</v>
      </c>
      <c r="X48" s="766">
        <v>16.843442113999998</v>
      </c>
      <c r="Y48" s="766">
        <v>17.341719069</v>
      </c>
      <c r="Z48" s="766">
        <v>19.805823475</v>
      </c>
      <c r="AA48" s="766">
        <v>21.111847431000001</v>
      </c>
      <c r="AB48" s="766">
        <v>16.842808183999999</v>
      </c>
      <c r="AC48" s="766">
        <v>18.815603347</v>
      </c>
      <c r="AD48" s="766">
        <v>16.569318773999999</v>
      </c>
      <c r="AE48" s="766">
        <v>19.468101379</v>
      </c>
      <c r="AF48" s="766">
        <v>21.745044674999999</v>
      </c>
      <c r="AG48" s="766">
        <v>25.440577935</v>
      </c>
      <c r="AH48" s="766">
        <v>24.849993065</v>
      </c>
      <c r="AI48" s="766">
        <v>23.696181516999999</v>
      </c>
      <c r="AJ48" s="766">
        <v>20.017831301000001</v>
      </c>
      <c r="AK48" s="766">
        <v>18.806005803000001</v>
      </c>
      <c r="AL48" s="766">
        <v>17.241582118</v>
      </c>
      <c r="AM48" s="766">
        <v>19.018943024999999</v>
      </c>
      <c r="AN48" s="766">
        <v>18.490369790999999</v>
      </c>
      <c r="AO48" s="766">
        <v>18.746191203999999</v>
      </c>
      <c r="AP48" s="766">
        <v>16.298943611999999</v>
      </c>
      <c r="AQ48" s="766">
        <v>20.762144575000001</v>
      </c>
      <c r="AR48" s="766">
        <v>22.180786776000001</v>
      </c>
      <c r="AS48" s="766">
        <v>26.185035749000001</v>
      </c>
      <c r="AT48" s="766">
        <v>26.829690717999998</v>
      </c>
      <c r="AU48" s="766">
        <v>24.748093627999999</v>
      </c>
      <c r="AV48" s="766">
        <v>21.087602924999999</v>
      </c>
      <c r="AW48" s="766">
        <v>19.068833297000001</v>
      </c>
      <c r="AX48" s="766">
        <v>19.355170000000001</v>
      </c>
      <c r="AY48" s="766">
        <v>21.309080000000002</v>
      </c>
      <c r="AZ48" s="767">
        <v>19.492619999999999</v>
      </c>
      <c r="BA48" s="767">
        <v>18.425249999999998</v>
      </c>
      <c r="BB48" s="767">
        <v>18.46923</v>
      </c>
      <c r="BC48" s="767">
        <v>22.909880000000001</v>
      </c>
      <c r="BD48" s="767">
        <v>24.42257</v>
      </c>
      <c r="BE48" s="767">
        <v>26.39302</v>
      </c>
      <c r="BF48" s="767">
        <v>26.142959999999999</v>
      </c>
      <c r="BG48" s="767">
        <v>22.131589999999999</v>
      </c>
      <c r="BH48" s="767">
        <v>20.31138</v>
      </c>
      <c r="BI48" s="767">
        <v>19.280329999999999</v>
      </c>
      <c r="BJ48" s="767">
        <v>18.603010000000001</v>
      </c>
      <c r="BK48" s="767">
        <v>20.530110000000001</v>
      </c>
      <c r="BL48" s="767">
        <v>17.67229</v>
      </c>
      <c r="BM48" s="767">
        <v>18.142849999999999</v>
      </c>
      <c r="BN48" s="767">
        <v>17.710360000000001</v>
      </c>
      <c r="BO48" s="767">
        <v>21.953150000000001</v>
      </c>
      <c r="BP48" s="767">
        <v>23.92389</v>
      </c>
      <c r="BQ48" s="767">
        <v>26.30217</v>
      </c>
      <c r="BR48" s="767">
        <v>26.07357</v>
      </c>
      <c r="BS48" s="767">
        <v>22.040929999999999</v>
      </c>
      <c r="BT48" s="767">
        <v>19.722110000000001</v>
      </c>
      <c r="BU48" s="767">
        <v>19.65606</v>
      </c>
      <c r="BV48" s="767">
        <v>19.22551</v>
      </c>
    </row>
    <row r="49" spans="1:74" ht="11.1" customHeight="1" x14ac:dyDescent="0.2">
      <c r="A49" s="545" t="s">
        <v>1300</v>
      </c>
      <c r="B49" s="548" t="s">
        <v>87</v>
      </c>
      <c r="C49" s="766">
        <v>19.153949877999999</v>
      </c>
      <c r="D49" s="766">
        <v>16.056153513999998</v>
      </c>
      <c r="E49" s="766">
        <v>11.708397120000001</v>
      </c>
      <c r="F49" s="766">
        <v>11.791401899</v>
      </c>
      <c r="G49" s="766">
        <v>14.906598767</v>
      </c>
      <c r="H49" s="766">
        <v>21.872853398</v>
      </c>
      <c r="I49" s="766">
        <v>25.920662968999999</v>
      </c>
      <c r="J49" s="766">
        <v>25.462799619999998</v>
      </c>
      <c r="K49" s="766">
        <v>20.652955613</v>
      </c>
      <c r="L49" s="766">
        <v>15.893888091000001</v>
      </c>
      <c r="M49" s="766">
        <v>13.831099399999999</v>
      </c>
      <c r="N49" s="766">
        <v>18.055262531</v>
      </c>
      <c r="O49" s="766">
        <v>17.247741010999999</v>
      </c>
      <c r="P49" s="766">
        <v>11.890329634</v>
      </c>
      <c r="Q49" s="766">
        <v>14.017166448999999</v>
      </c>
      <c r="R49" s="766">
        <v>13.908072122</v>
      </c>
      <c r="S49" s="766">
        <v>16.137642135</v>
      </c>
      <c r="T49" s="766">
        <v>18.537580643999998</v>
      </c>
      <c r="U49" s="766">
        <v>22.603138940000001</v>
      </c>
      <c r="V49" s="766">
        <v>20.709574739000001</v>
      </c>
      <c r="W49" s="766">
        <v>14.668072658</v>
      </c>
      <c r="X49" s="766">
        <v>13.464474992</v>
      </c>
      <c r="Y49" s="766">
        <v>11.613682020000001</v>
      </c>
      <c r="Z49" s="766">
        <v>16.108275617</v>
      </c>
      <c r="AA49" s="766">
        <v>21.974256937</v>
      </c>
      <c r="AB49" s="766">
        <v>10.792218233</v>
      </c>
      <c r="AC49" s="766">
        <v>11.484672120999999</v>
      </c>
      <c r="AD49" s="766">
        <v>10.505463739</v>
      </c>
      <c r="AE49" s="766">
        <v>15.148293546</v>
      </c>
      <c r="AF49" s="766">
        <v>19.356741023000001</v>
      </c>
      <c r="AG49" s="766">
        <v>18.855354074000001</v>
      </c>
      <c r="AH49" s="766">
        <v>18.496230815000001</v>
      </c>
      <c r="AI49" s="766">
        <v>16.554136192000001</v>
      </c>
      <c r="AJ49" s="766">
        <v>13.660126096999999</v>
      </c>
      <c r="AK49" s="766">
        <v>13.983456367</v>
      </c>
      <c r="AL49" s="766">
        <v>14.688913333</v>
      </c>
      <c r="AM49" s="766">
        <v>14.934652923</v>
      </c>
      <c r="AN49" s="766">
        <v>8.9798332379999994</v>
      </c>
      <c r="AO49" s="766">
        <v>11.153107417999999</v>
      </c>
      <c r="AP49" s="766">
        <v>9.8626930080000008</v>
      </c>
      <c r="AQ49" s="766">
        <v>14.126700984999999</v>
      </c>
      <c r="AR49" s="766">
        <v>14.033393421</v>
      </c>
      <c r="AS49" s="766">
        <v>18.356220172</v>
      </c>
      <c r="AT49" s="766">
        <v>17.482441949999998</v>
      </c>
      <c r="AU49" s="766">
        <v>17.446367746</v>
      </c>
      <c r="AV49" s="766">
        <v>11.252546456999999</v>
      </c>
      <c r="AW49" s="766">
        <v>11.577909367</v>
      </c>
      <c r="AX49" s="766">
        <v>10.571260000000001</v>
      </c>
      <c r="AY49" s="766">
        <v>11.47401</v>
      </c>
      <c r="AZ49" s="767">
        <v>11.692080000000001</v>
      </c>
      <c r="BA49" s="767">
        <v>7.9954739999999997</v>
      </c>
      <c r="BB49" s="767">
        <v>7.6394000000000002</v>
      </c>
      <c r="BC49" s="767">
        <v>12.79468</v>
      </c>
      <c r="BD49" s="767">
        <v>13.92708</v>
      </c>
      <c r="BE49" s="767">
        <v>17.52657</v>
      </c>
      <c r="BF49" s="767">
        <v>16.02684</v>
      </c>
      <c r="BG49" s="767">
        <v>11.0634</v>
      </c>
      <c r="BH49" s="767">
        <v>10.003489999999999</v>
      </c>
      <c r="BI49" s="767">
        <v>8.4255669999999991</v>
      </c>
      <c r="BJ49" s="767">
        <v>11.37655</v>
      </c>
      <c r="BK49" s="767">
        <v>17.465679999999999</v>
      </c>
      <c r="BL49" s="767">
        <v>11.974729999999999</v>
      </c>
      <c r="BM49" s="767">
        <v>8.2470599999999994</v>
      </c>
      <c r="BN49" s="767">
        <v>7.7209289999999999</v>
      </c>
      <c r="BO49" s="767">
        <v>12.38828</v>
      </c>
      <c r="BP49" s="767">
        <v>13.97757</v>
      </c>
      <c r="BQ49" s="767">
        <v>17.359100000000002</v>
      </c>
      <c r="BR49" s="767">
        <v>15.92121</v>
      </c>
      <c r="BS49" s="767">
        <v>11.145899999999999</v>
      </c>
      <c r="BT49" s="767">
        <v>10.77501</v>
      </c>
      <c r="BU49" s="767">
        <v>9.5241790000000002</v>
      </c>
      <c r="BV49" s="767">
        <v>11.637790000000001</v>
      </c>
    </row>
    <row r="50" spans="1:74" ht="11.1" customHeight="1" x14ac:dyDescent="0.2">
      <c r="A50" s="545" t="s">
        <v>1301</v>
      </c>
      <c r="B50" s="548" t="s">
        <v>90</v>
      </c>
      <c r="C50" s="766">
        <v>17.257248000000001</v>
      </c>
      <c r="D50" s="766">
        <v>15.301584</v>
      </c>
      <c r="E50" s="766">
        <v>15.151883</v>
      </c>
      <c r="F50" s="766">
        <v>16.460198999999999</v>
      </c>
      <c r="G50" s="766">
        <v>17.207311000000001</v>
      </c>
      <c r="H50" s="766">
        <v>17.299866999999999</v>
      </c>
      <c r="I50" s="766">
        <v>17.944434999999999</v>
      </c>
      <c r="J50" s="766">
        <v>17.724550000000001</v>
      </c>
      <c r="K50" s="766">
        <v>16.473831000000001</v>
      </c>
      <c r="L50" s="766">
        <v>16.308382000000002</v>
      </c>
      <c r="M50" s="766">
        <v>17.043559999999999</v>
      </c>
      <c r="N50" s="766">
        <v>18.39978</v>
      </c>
      <c r="O50" s="766">
        <v>18.580918</v>
      </c>
      <c r="P50" s="766">
        <v>16.086925999999998</v>
      </c>
      <c r="Q50" s="766">
        <v>15.702095</v>
      </c>
      <c r="R50" s="766">
        <v>14.325597999999999</v>
      </c>
      <c r="S50" s="766">
        <v>15.625399</v>
      </c>
      <c r="T50" s="766">
        <v>17.171970000000002</v>
      </c>
      <c r="U50" s="766">
        <v>17.955287999999999</v>
      </c>
      <c r="V50" s="766">
        <v>18.506471999999999</v>
      </c>
      <c r="W50" s="766">
        <v>17.549841000000001</v>
      </c>
      <c r="X50" s="766">
        <v>17.524505000000001</v>
      </c>
      <c r="Y50" s="766">
        <v>16.886710000000001</v>
      </c>
      <c r="Z50" s="766">
        <v>18.981376000000001</v>
      </c>
      <c r="AA50" s="766">
        <v>19.088445</v>
      </c>
      <c r="AB50" s="766">
        <v>15.952855</v>
      </c>
      <c r="AC50" s="766">
        <v>16.991759999999999</v>
      </c>
      <c r="AD50" s="766">
        <v>15.538569000000001</v>
      </c>
      <c r="AE50" s="766">
        <v>17.415361000000001</v>
      </c>
      <c r="AF50" s="766">
        <v>17.77965</v>
      </c>
      <c r="AG50" s="766">
        <v>18.820608</v>
      </c>
      <c r="AH50" s="766">
        <v>18.670936999999999</v>
      </c>
      <c r="AI50" s="766">
        <v>16.038767</v>
      </c>
      <c r="AJ50" s="766">
        <v>14.656088</v>
      </c>
      <c r="AK50" s="766">
        <v>15.363988000000001</v>
      </c>
      <c r="AL50" s="766">
        <v>18.478275</v>
      </c>
      <c r="AM50" s="766">
        <v>19.464435999999999</v>
      </c>
      <c r="AN50" s="766">
        <v>16.682307999999999</v>
      </c>
      <c r="AO50" s="766">
        <v>16.179718000000001</v>
      </c>
      <c r="AP50" s="766">
        <v>15.775627</v>
      </c>
      <c r="AQ50" s="766">
        <v>18.466839</v>
      </c>
      <c r="AR50" s="766">
        <v>18.562017999999998</v>
      </c>
      <c r="AS50" s="766">
        <v>18.935409</v>
      </c>
      <c r="AT50" s="766">
        <v>18.617035999999999</v>
      </c>
      <c r="AU50" s="766">
        <v>16.152846</v>
      </c>
      <c r="AV50" s="766">
        <v>16.408214999999998</v>
      </c>
      <c r="AW50" s="766">
        <v>16.521829</v>
      </c>
      <c r="AX50" s="766">
        <v>19.171330000000001</v>
      </c>
      <c r="AY50" s="766">
        <v>19.182269999999999</v>
      </c>
      <c r="AZ50" s="767">
        <v>16.962420000000002</v>
      </c>
      <c r="BA50" s="767">
        <v>15.89138</v>
      </c>
      <c r="BB50" s="767">
        <v>15.63274</v>
      </c>
      <c r="BC50" s="767">
        <v>16.518270000000001</v>
      </c>
      <c r="BD50" s="767">
        <v>17.380009999999999</v>
      </c>
      <c r="BE50" s="767">
        <v>18.566459999999999</v>
      </c>
      <c r="BF50" s="767">
        <v>18.473040000000001</v>
      </c>
      <c r="BG50" s="767">
        <v>17.13758</v>
      </c>
      <c r="BH50" s="767">
        <v>16.592279999999999</v>
      </c>
      <c r="BI50" s="767">
        <v>17.250879999999999</v>
      </c>
      <c r="BJ50" s="767">
        <v>19.362829999999999</v>
      </c>
      <c r="BK50" s="767">
        <v>19.278369999999999</v>
      </c>
      <c r="BL50" s="767">
        <v>16.756209999999999</v>
      </c>
      <c r="BM50" s="767">
        <v>16.74174</v>
      </c>
      <c r="BN50" s="767">
        <v>16.146129999999999</v>
      </c>
      <c r="BO50" s="767">
        <v>18.1204</v>
      </c>
      <c r="BP50" s="767">
        <v>17.877690000000001</v>
      </c>
      <c r="BQ50" s="767">
        <v>18.57423</v>
      </c>
      <c r="BR50" s="767">
        <v>18.480129999999999</v>
      </c>
      <c r="BS50" s="767">
        <v>16.51868</v>
      </c>
      <c r="BT50" s="767">
        <v>16.350460000000002</v>
      </c>
      <c r="BU50" s="767">
        <v>16.113880000000002</v>
      </c>
      <c r="BV50" s="767">
        <v>18.609549999999999</v>
      </c>
    </row>
    <row r="51" spans="1:74" ht="11.1" customHeight="1" x14ac:dyDescent="0.2">
      <c r="A51" s="545" t="s">
        <v>1302</v>
      </c>
      <c r="B51" s="548" t="s">
        <v>1276</v>
      </c>
      <c r="C51" s="766">
        <v>5.4378804340000002</v>
      </c>
      <c r="D51" s="766">
        <v>4.4478311079999999</v>
      </c>
      <c r="E51" s="766">
        <v>3.0645856779999998</v>
      </c>
      <c r="F51" s="766">
        <v>1.5486528989999999</v>
      </c>
      <c r="G51" s="766">
        <v>1.3112003759999999</v>
      </c>
      <c r="H51" s="766">
        <v>1.2582223130000001</v>
      </c>
      <c r="I51" s="766">
        <v>1.4024742530000001</v>
      </c>
      <c r="J51" s="766">
        <v>1.9594948649999999</v>
      </c>
      <c r="K51" s="766">
        <v>1.3056575239999999</v>
      </c>
      <c r="L51" s="766">
        <v>1.262645236</v>
      </c>
      <c r="M51" s="766">
        <v>0.99155000400000004</v>
      </c>
      <c r="N51" s="766">
        <v>1.63258031</v>
      </c>
      <c r="O51" s="766">
        <v>2.7285030219999999</v>
      </c>
      <c r="P51" s="766">
        <v>1.916986796</v>
      </c>
      <c r="Q51" s="766">
        <v>2.341481344</v>
      </c>
      <c r="R51" s="766">
        <v>2.4162921320000001</v>
      </c>
      <c r="S51" s="766">
        <v>3.3138676280000001</v>
      </c>
      <c r="T51" s="766">
        <v>2.5350912029999999</v>
      </c>
      <c r="U51" s="766">
        <v>2.356385994</v>
      </c>
      <c r="V51" s="766">
        <v>2.1442173480000002</v>
      </c>
      <c r="W51" s="766">
        <v>1.827129403</v>
      </c>
      <c r="X51" s="766">
        <v>2.2353117509999998</v>
      </c>
      <c r="Y51" s="766">
        <v>2.6240015479999999</v>
      </c>
      <c r="Z51" s="766">
        <v>2.3272068309999998</v>
      </c>
      <c r="AA51" s="766">
        <v>3.021052735</v>
      </c>
      <c r="AB51" s="766">
        <v>3.1246986589999999</v>
      </c>
      <c r="AC51" s="766">
        <v>3.0737684230000002</v>
      </c>
      <c r="AD51" s="766">
        <v>3.3489936039999999</v>
      </c>
      <c r="AE51" s="766">
        <v>3.5831225130000002</v>
      </c>
      <c r="AF51" s="766">
        <v>3.2497962899999999</v>
      </c>
      <c r="AG51" s="766">
        <v>2.8376627430000001</v>
      </c>
      <c r="AH51" s="766">
        <v>2.7873631510000001</v>
      </c>
      <c r="AI51" s="766">
        <v>2.6089647789999999</v>
      </c>
      <c r="AJ51" s="766">
        <v>2.7162941960000002</v>
      </c>
      <c r="AK51" s="766">
        <v>3.1906393240000002</v>
      </c>
      <c r="AL51" s="766">
        <v>3.641462583</v>
      </c>
      <c r="AM51" s="766">
        <v>4.1215892030000001</v>
      </c>
      <c r="AN51" s="766">
        <v>3.2165264589999998</v>
      </c>
      <c r="AO51" s="766">
        <v>3.5583107479999998</v>
      </c>
      <c r="AP51" s="766">
        <v>3.1669487749999998</v>
      </c>
      <c r="AQ51" s="766">
        <v>3.2219094209999999</v>
      </c>
      <c r="AR51" s="766">
        <v>2.9142240309999998</v>
      </c>
      <c r="AS51" s="766">
        <v>3.1902857280000001</v>
      </c>
      <c r="AT51" s="766">
        <v>2.170362967</v>
      </c>
      <c r="AU51" s="766">
        <v>1.7421379990000001</v>
      </c>
      <c r="AV51" s="766">
        <v>1.7635442960000001</v>
      </c>
      <c r="AW51" s="766">
        <v>2.867827127</v>
      </c>
      <c r="AX51" s="766">
        <v>3.3500459999999999</v>
      </c>
      <c r="AY51" s="766">
        <v>4.0965610000000003</v>
      </c>
      <c r="AZ51" s="767">
        <v>3.0766239999999998</v>
      </c>
      <c r="BA51" s="767">
        <v>3.1085699999999998</v>
      </c>
      <c r="BB51" s="767">
        <v>2.8041770000000001</v>
      </c>
      <c r="BC51" s="767">
        <v>2.8931939999999998</v>
      </c>
      <c r="BD51" s="767">
        <v>2.4160270000000001</v>
      </c>
      <c r="BE51" s="767">
        <v>2.4721829999999998</v>
      </c>
      <c r="BF51" s="767">
        <v>2.1372179999999998</v>
      </c>
      <c r="BG51" s="767">
        <v>1.7433540000000001</v>
      </c>
      <c r="BH51" s="767">
        <v>1.901438</v>
      </c>
      <c r="BI51" s="767">
        <v>2.8692169999999999</v>
      </c>
      <c r="BJ51" s="767">
        <v>3.3369629999999999</v>
      </c>
      <c r="BK51" s="767">
        <v>3.7513670000000001</v>
      </c>
      <c r="BL51" s="767">
        <v>2.8495349999999999</v>
      </c>
      <c r="BM51" s="767">
        <v>2.8632930000000001</v>
      </c>
      <c r="BN51" s="767">
        <v>2.6404070000000002</v>
      </c>
      <c r="BO51" s="767">
        <v>2.51993</v>
      </c>
      <c r="BP51" s="767">
        <v>2.3323870000000002</v>
      </c>
      <c r="BQ51" s="767">
        <v>2.476442</v>
      </c>
      <c r="BR51" s="767">
        <v>2.091634</v>
      </c>
      <c r="BS51" s="767">
        <v>1.746084</v>
      </c>
      <c r="BT51" s="767">
        <v>1.8550450000000001</v>
      </c>
      <c r="BU51" s="767">
        <v>2.6929989999999999</v>
      </c>
      <c r="BV51" s="767">
        <v>3.3773140000000001</v>
      </c>
    </row>
    <row r="52" spans="1:74" ht="11.1" customHeight="1" x14ac:dyDescent="0.2">
      <c r="A52" s="545" t="s">
        <v>1303</v>
      </c>
      <c r="B52" s="548" t="s">
        <v>1379</v>
      </c>
      <c r="C52" s="766">
        <v>0.42540280699999999</v>
      </c>
      <c r="D52" s="766">
        <v>0.44026283599999999</v>
      </c>
      <c r="E52" s="766">
        <v>0.55872660900000004</v>
      </c>
      <c r="F52" s="766">
        <v>0.51626989099999998</v>
      </c>
      <c r="G52" s="766">
        <v>0.54242424199999995</v>
      </c>
      <c r="H52" s="766">
        <v>0.58493549199999995</v>
      </c>
      <c r="I52" s="766">
        <v>0.58610219399999997</v>
      </c>
      <c r="J52" s="766">
        <v>0.70543734199999997</v>
      </c>
      <c r="K52" s="766">
        <v>0.626637412</v>
      </c>
      <c r="L52" s="766">
        <v>0.50450032600000005</v>
      </c>
      <c r="M52" s="766">
        <v>0.58089628999999998</v>
      </c>
      <c r="N52" s="766">
        <v>0.69060499099999995</v>
      </c>
      <c r="O52" s="766">
        <v>0.52104729999999999</v>
      </c>
      <c r="P52" s="766">
        <v>0.60702937499999998</v>
      </c>
      <c r="Q52" s="766">
        <v>0.71402376300000003</v>
      </c>
      <c r="R52" s="766">
        <v>0.76641062400000004</v>
      </c>
      <c r="S52" s="766">
        <v>0.90421475900000003</v>
      </c>
      <c r="T52" s="766">
        <v>0.94628445500000002</v>
      </c>
      <c r="U52" s="766">
        <v>1.096433021</v>
      </c>
      <c r="V52" s="766">
        <v>0.97988157300000001</v>
      </c>
      <c r="W52" s="766">
        <v>0.97784640199999995</v>
      </c>
      <c r="X52" s="766">
        <v>0.93911335399999996</v>
      </c>
      <c r="Y52" s="766">
        <v>0.86966655900000001</v>
      </c>
      <c r="Z52" s="766">
        <v>0.803308778</v>
      </c>
      <c r="AA52" s="766">
        <v>0.85243183</v>
      </c>
      <c r="AB52" s="766">
        <v>0.76696078599999995</v>
      </c>
      <c r="AC52" s="766">
        <v>1.005282786</v>
      </c>
      <c r="AD52" s="766">
        <v>1.109077318</v>
      </c>
      <c r="AE52" s="766">
        <v>1.1213096060000001</v>
      </c>
      <c r="AF52" s="766">
        <v>1.1580755300000001</v>
      </c>
      <c r="AG52" s="766">
        <v>1.1397275790000001</v>
      </c>
      <c r="AH52" s="766">
        <v>1.1462381349999999</v>
      </c>
      <c r="AI52" s="766">
        <v>0.89637699100000001</v>
      </c>
      <c r="AJ52" s="766">
        <v>0.927473196</v>
      </c>
      <c r="AK52" s="766">
        <v>0.70381718999999998</v>
      </c>
      <c r="AL52" s="766">
        <v>0.64646320599999996</v>
      </c>
      <c r="AM52" s="766">
        <v>0.78979275199999999</v>
      </c>
      <c r="AN52" s="766">
        <v>0.74992510199999995</v>
      </c>
      <c r="AO52" s="766">
        <v>1.081026912</v>
      </c>
      <c r="AP52" s="766">
        <v>1.1672346680000001</v>
      </c>
      <c r="AQ52" s="766">
        <v>1.2896998500000001</v>
      </c>
      <c r="AR52" s="766">
        <v>1.3092089419999999</v>
      </c>
      <c r="AS52" s="766">
        <v>1.3898929200000001</v>
      </c>
      <c r="AT52" s="766">
        <v>1.3175245229999999</v>
      </c>
      <c r="AU52" s="766">
        <v>1.201503118</v>
      </c>
      <c r="AV52" s="766">
        <v>1.0362108910000001</v>
      </c>
      <c r="AW52" s="766">
        <v>0.91216142700000002</v>
      </c>
      <c r="AX52" s="766">
        <v>0.39101209999999997</v>
      </c>
      <c r="AY52" s="766">
        <v>0.73771730000000002</v>
      </c>
      <c r="AZ52" s="767">
        <v>0.7807347</v>
      </c>
      <c r="BA52" s="767">
        <v>1.159484</v>
      </c>
      <c r="BB52" s="767">
        <v>1.442464</v>
      </c>
      <c r="BC52" s="767">
        <v>1.6853640000000001</v>
      </c>
      <c r="BD52" s="767">
        <v>1.7841689999999999</v>
      </c>
      <c r="BE52" s="767">
        <v>1.7233540000000001</v>
      </c>
      <c r="BF52" s="767">
        <v>1.601623</v>
      </c>
      <c r="BG52" s="767">
        <v>1.402631</v>
      </c>
      <c r="BH52" s="767">
        <v>1.2306360000000001</v>
      </c>
      <c r="BI52" s="767">
        <v>1.0709470000000001</v>
      </c>
      <c r="BJ52" s="767">
        <v>0.59485290000000002</v>
      </c>
      <c r="BK52" s="767">
        <v>1.072748</v>
      </c>
      <c r="BL52" s="767">
        <v>1.156272</v>
      </c>
      <c r="BM52" s="767">
        <v>1.5078320000000001</v>
      </c>
      <c r="BN52" s="767">
        <v>1.811312</v>
      </c>
      <c r="BO52" s="767">
        <v>2.1006900000000002</v>
      </c>
      <c r="BP52" s="767">
        <v>2.2611500000000002</v>
      </c>
      <c r="BQ52" s="767">
        <v>2.1981570000000001</v>
      </c>
      <c r="BR52" s="767">
        <v>1.940588</v>
      </c>
      <c r="BS52" s="767">
        <v>1.76047</v>
      </c>
      <c r="BT52" s="767">
        <v>1.527406</v>
      </c>
      <c r="BU52" s="767">
        <v>1.2961240000000001</v>
      </c>
      <c r="BV52" s="767">
        <v>0.63618770000000002</v>
      </c>
    </row>
    <row r="53" spans="1:74" ht="11.1" customHeight="1" x14ac:dyDescent="0.2">
      <c r="A53" s="545" t="s">
        <v>1304</v>
      </c>
      <c r="B53" s="546" t="s">
        <v>1380</v>
      </c>
      <c r="C53" s="766">
        <v>0.146667029</v>
      </c>
      <c r="D53" s="766">
        <v>-2.3774225E-2</v>
      </c>
      <c r="E53" s="766">
        <v>-2.6516947999999999E-2</v>
      </c>
      <c r="F53" s="766">
        <v>-6.6059698E-2</v>
      </c>
      <c r="G53" s="766">
        <v>-0.111625794</v>
      </c>
      <c r="H53" s="766">
        <v>-0.22776675399999999</v>
      </c>
      <c r="I53" s="766">
        <v>-0.25747636800000001</v>
      </c>
      <c r="J53" s="766">
        <v>-0.25822735000000002</v>
      </c>
      <c r="K53" s="766">
        <v>-0.26342697599999998</v>
      </c>
      <c r="L53" s="766">
        <v>-0.193444066</v>
      </c>
      <c r="M53" s="766">
        <v>-0.176782039</v>
      </c>
      <c r="N53" s="766">
        <v>-0.17479639199999999</v>
      </c>
      <c r="O53" s="766">
        <v>-0.192771621</v>
      </c>
      <c r="P53" s="766">
        <v>-0.13011250599999999</v>
      </c>
      <c r="Q53" s="766">
        <v>-0.13961854700000001</v>
      </c>
      <c r="R53" s="766">
        <v>-0.124589087</v>
      </c>
      <c r="S53" s="766">
        <v>-0.18113736599999999</v>
      </c>
      <c r="T53" s="766">
        <v>-0.169148465</v>
      </c>
      <c r="U53" s="766">
        <v>-0.26114805600000002</v>
      </c>
      <c r="V53" s="766">
        <v>-0.24768410799999999</v>
      </c>
      <c r="W53" s="766">
        <v>-0.225439063</v>
      </c>
      <c r="X53" s="766">
        <v>-0.149943138</v>
      </c>
      <c r="Y53" s="766">
        <v>-8.1519905000000004E-2</v>
      </c>
      <c r="Z53" s="766">
        <v>-0.14200331899999999</v>
      </c>
      <c r="AA53" s="766">
        <v>0.57997975999999996</v>
      </c>
      <c r="AB53" s="766">
        <v>-2.9948145999999998E-2</v>
      </c>
      <c r="AC53" s="766">
        <v>-9.6099170000000008E-3</v>
      </c>
      <c r="AD53" s="766">
        <v>-5.8646660000000001E-3</v>
      </c>
      <c r="AE53" s="766">
        <v>-7.0519069999999996E-3</v>
      </c>
      <c r="AF53" s="766">
        <v>-8.8168116000000005E-2</v>
      </c>
      <c r="AG53" s="766">
        <v>-0.167354214</v>
      </c>
      <c r="AH53" s="766">
        <v>-0.10515300599999999</v>
      </c>
      <c r="AI53" s="766">
        <v>-0.19154469299999999</v>
      </c>
      <c r="AJ53" s="766">
        <v>-0.102636106</v>
      </c>
      <c r="AK53" s="766">
        <v>-2.0955194999999999E-2</v>
      </c>
      <c r="AL53" s="766">
        <v>1.9599498999999999E-2</v>
      </c>
      <c r="AM53" s="766">
        <v>6.9361445999999993E-2</v>
      </c>
      <c r="AN53" s="766">
        <v>-5.4702396E-2</v>
      </c>
      <c r="AO53" s="766">
        <v>-6.2706899999999996E-4</v>
      </c>
      <c r="AP53" s="766">
        <v>3.7786752E-2</v>
      </c>
      <c r="AQ53" s="766">
        <v>-9.2544970000000004E-2</v>
      </c>
      <c r="AR53" s="766">
        <v>-0.151139571</v>
      </c>
      <c r="AS53" s="766">
        <v>-0.17565853000000001</v>
      </c>
      <c r="AT53" s="766">
        <v>-0.20698576099999999</v>
      </c>
      <c r="AU53" s="766">
        <v>-0.24357952799999999</v>
      </c>
      <c r="AV53" s="766">
        <v>-0.16364144799999999</v>
      </c>
      <c r="AW53" s="766">
        <v>-0.13413797099999999</v>
      </c>
      <c r="AX53" s="766">
        <v>2.52813E-2</v>
      </c>
      <c r="AY53" s="766">
        <v>9.6253500000000006E-2</v>
      </c>
      <c r="AZ53" s="767">
        <v>-5.1002499999999999E-2</v>
      </c>
      <c r="BA53" s="767">
        <v>1.8120699999999999E-4</v>
      </c>
      <c r="BB53" s="767">
        <v>8.6185600000000001E-2</v>
      </c>
      <c r="BC53" s="767">
        <v>3.6122099999999997E-2</v>
      </c>
      <c r="BD53" s="767">
        <v>-7.2230600000000006E-2</v>
      </c>
      <c r="BE53" s="767">
        <v>-0.1858254</v>
      </c>
      <c r="BF53" s="767">
        <v>-0.1817077</v>
      </c>
      <c r="BG53" s="767">
        <v>-0.21255279999999999</v>
      </c>
      <c r="BH53" s="767">
        <v>-0.1548332</v>
      </c>
      <c r="BI53" s="767">
        <v>-0.14149020000000001</v>
      </c>
      <c r="BJ53" s="767">
        <v>3.5437700000000003E-2</v>
      </c>
      <c r="BK53" s="767">
        <v>7.5804899999999995E-2</v>
      </c>
      <c r="BL53" s="767">
        <v>-6.1961000000000002E-2</v>
      </c>
      <c r="BM53" s="767">
        <v>-4.9233199999999998E-2</v>
      </c>
      <c r="BN53" s="767">
        <v>3.5907099999999997E-2</v>
      </c>
      <c r="BO53" s="767">
        <v>-5.5507399999999998E-2</v>
      </c>
      <c r="BP53" s="767">
        <v>-7.1138099999999996E-2</v>
      </c>
      <c r="BQ53" s="767">
        <v>-0.19415279999999999</v>
      </c>
      <c r="BR53" s="767">
        <v>-0.1862026</v>
      </c>
      <c r="BS53" s="767">
        <v>-0.21969849999999999</v>
      </c>
      <c r="BT53" s="767">
        <v>-0.1478584</v>
      </c>
      <c r="BU53" s="767">
        <v>-0.13530420000000001</v>
      </c>
      <c r="BV53" s="767">
        <v>3.8155300000000003E-2</v>
      </c>
    </row>
    <row r="54" spans="1:74" ht="11.1" customHeight="1" x14ac:dyDescent="0.2">
      <c r="A54" s="545" t="s">
        <v>1305</v>
      </c>
      <c r="B54" s="548" t="s">
        <v>1280</v>
      </c>
      <c r="C54" s="766">
        <v>61.677839511000002</v>
      </c>
      <c r="D54" s="766">
        <v>53.745886194999997</v>
      </c>
      <c r="E54" s="766">
        <v>48.628896685000001</v>
      </c>
      <c r="F54" s="766">
        <v>46.373233622999997</v>
      </c>
      <c r="G54" s="766">
        <v>52.588715856</v>
      </c>
      <c r="H54" s="766">
        <v>62.420170298000002</v>
      </c>
      <c r="I54" s="766">
        <v>69.198293023000005</v>
      </c>
      <c r="J54" s="766">
        <v>69.173266130000002</v>
      </c>
      <c r="K54" s="766">
        <v>59.012758105000003</v>
      </c>
      <c r="L54" s="766">
        <v>49.474651743999999</v>
      </c>
      <c r="M54" s="766">
        <v>47.679556708</v>
      </c>
      <c r="N54" s="766">
        <v>55.669420754000001</v>
      </c>
      <c r="O54" s="766">
        <v>55.063572962999999</v>
      </c>
      <c r="P54" s="766">
        <v>45.805775615000002</v>
      </c>
      <c r="Q54" s="766">
        <v>51.306700241999998</v>
      </c>
      <c r="R54" s="766">
        <v>47.452324547000003</v>
      </c>
      <c r="S54" s="766">
        <v>53.68617381</v>
      </c>
      <c r="T54" s="766">
        <v>57.989172674000002</v>
      </c>
      <c r="U54" s="766">
        <v>66.479321010999996</v>
      </c>
      <c r="V54" s="766">
        <v>64.18728874</v>
      </c>
      <c r="W54" s="766">
        <v>53.481518844</v>
      </c>
      <c r="X54" s="766">
        <v>50.856904073000003</v>
      </c>
      <c r="Y54" s="766">
        <v>49.254259290999997</v>
      </c>
      <c r="Z54" s="766">
        <v>57.883987382000001</v>
      </c>
      <c r="AA54" s="766">
        <v>66.628013693</v>
      </c>
      <c r="AB54" s="766">
        <v>47.449592715999998</v>
      </c>
      <c r="AC54" s="766">
        <v>51.361476760000002</v>
      </c>
      <c r="AD54" s="766">
        <v>47.065557769000002</v>
      </c>
      <c r="AE54" s="766">
        <v>56.729136136999998</v>
      </c>
      <c r="AF54" s="766">
        <v>63.201139402000003</v>
      </c>
      <c r="AG54" s="766">
        <v>66.926576116999996</v>
      </c>
      <c r="AH54" s="766">
        <v>65.845609159999995</v>
      </c>
      <c r="AI54" s="766">
        <v>59.602881785999998</v>
      </c>
      <c r="AJ54" s="766">
        <v>51.875176684000003</v>
      </c>
      <c r="AK54" s="766">
        <v>52.026951488999998</v>
      </c>
      <c r="AL54" s="766">
        <v>54.716295739000003</v>
      </c>
      <c r="AM54" s="766">
        <v>58.398775348999997</v>
      </c>
      <c r="AN54" s="766">
        <v>48.064260193999999</v>
      </c>
      <c r="AO54" s="766">
        <v>50.717727213000003</v>
      </c>
      <c r="AP54" s="766">
        <v>46.309233814999999</v>
      </c>
      <c r="AQ54" s="766">
        <v>57.774748860999999</v>
      </c>
      <c r="AR54" s="766">
        <v>58.848491598999999</v>
      </c>
      <c r="AS54" s="766">
        <v>67.881185039000002</v>
      </c>
      <c r="AT54" s="766">
        <v>66.210070396999996</v>
      </c>
      <c r="AU54" s="766">
        <v>61.047368962999997</v>
      </c>
      <c r="AV54" s="766">
        <v>51.384478121000001</v>
      </c>
      <c r="AW54" s="766">
        <v>50.814422247000003</v>
      </c>
      <c r="AX54" s="766">
        <v>52.864100000000001</v>
      </c>
      <c r="AY54" s="766">
        <v>56.895890000000001</v>
      </c>
      <c r="AZ54" s="767">
        <v>51.953479999999999</v>
      </c>
      <c r="BA54" s="767">
        <v>46.58034</v>
      </c>
      <c r="BB54" s="767">
        <v>46.074199999999998</v>
      </c>
      <c r="BC54" s="767">
        <v>56.837510000000002</v>
      </c>
      <c r="BD54" s="767">
        <v>59.857619999999997</v>
      </c>
      <c r="BE54" s="767">
        <v>66.495760000000004</v>
      </c>
      <c r="BF54" s="767">
        <v>64.199969999999993</v>
      </c>
      <c r="BG54" s="767">
        <v>53.265999999999998</v>
      </c>
      <c r="BH54" s="767">
        <v>49.88438</v>
      </c>
      <c r="BI54" s="767">
        <v>48.755450000000003</v>
      </c>
      <c r="BJ54" s="767">
        <v>53.309640000000002</v>
      </c>
      <c r="BK54" s="767">
        <v>62.174079999999996</v>
      </c>
      <c r="BL54" s="767">
        <v>50.347070000000002</v>
      </c>
      <c r="BM54" s="767">
        <v>47.453539999999997</v>
      </c>
      <c r="BN54" s="767">
        <v>46.065040000000003</v>
      </c>
      <c r="BO54" s="767">
        <v>57.026940000000003</v>
      </c>
      <c r="BP54" s="767">
        <v>60.301549999999999</v>
      </c>
      <c r="BQ54" s="767">
        <v>66.715940000000003</v>
      </c>
      <c r="BR54" s="767">
        <v>64.320930000000004</v>
      </c>
      <c r="BS54" s="767">
        <v>52.992370000000001</v>
      </c>
      <c r="BT54" s="767">
        <v>50.082180000000001</v>
      </c>
      <c r="BU54" s="767">
        <v>49.147939999999998</v>
      </c>
      <c r="BV54" s="767">
        <v>53.524509999999999</v>
      </c>
    </row>
    <row r="55" spans="1:74" ht="11.1" customHeight="1" x14ac:dyDescent="0.2">
      <c r="A55" s="545" t="s">
        <v>1306</v>
      </c>
      <c r="B55" s="546" t="s">
        <v>1381</v>
      </c>
      <c r="C55" s="766">
        <v>62.101066177</v>
      </c>
      <c r="D55" s="766">
        <v>53.938259307999999</v>
      </c>
      <c r="E55" s="766">
        <v>48.612791841000004</v>
      </c>
      <c r="F55" s="766">
        <v>46.557834866999997</v>
      </c>
      <c r="G55" s="766">
        <v>51.881134907000003</v>
      </c>
      <c r="H55" s="766">
        <v>61.745434690000003</v>
      </c>
      <c r="I55" s="766">
        <v>68.345205114999999</v>
      </c>
      <c r="J55" s="766">
        <v>68.273587769000002</v>
      </c>
      <c r="K55" s="766">
        <v>58.802512554000003</v>
      </c>
      <c r="L55" s="766">
        <v>49.158822688000001</v>
      </c>
      <c r="M55" s="766">
        <v>47.468506748000003</v>
      </c>
      <c r="N55" s="766">
        <v>55.642136417000003</v>
      </c>
      <c r="O55" s="766">
        <v>54.973880571999999</v>
      </c>
      <c r="P55" s="766">
        <v>45.791451166000002</v>
      </c>
      <c r="Q55" s="766">
        <v>51.330941903000003</v>
      </c>
      <c r="R55" s="766">
        <v>47.428033093000003</v>
      </c>
      <c r="S55" s="766">
        <v>53.186758976</v>
      </c>
      <c r="T55" s="766">
        <v>57.670295181999997</v>
      </c>
      <c r="U55" s="766">
        <v>66.079586481000007</v>
      </c>
      <c r="V55" s="766">
        <v>63.399504923000002</v>
      </c>
      <c r="W55" s="766">
        <v>53.357776186000002</v>
      </c>
      <c r="X55" s="766">
        <v>50.935297831</v>
      </c>
      <c r="Y55" s="766">
        <v>49.664775945000002</v>
      </c>
      <c r="Z55" s="766">
        <v>58.472621232999998</v>
      </c>
      <c r="AA55" s="766">
        <v>67.221347326</v>
      </c>
      <c r="AB55" s="766">
        <v>47.851167775</v>
      </c>
      <c r="AC55" s="766">
        <v>51.990997493000002</v>
      </c>
      <c r="AD55" s="766">
        <v>46.991646652</v>
      </c>
      <c r="AE55" s="766">
        <v>56.521757123999997</v>
      </c>
      <c r="AF55" s="766">
        <v>63.074536610999999</v>
      </c>
      <c r="AG55" s="766">
        <v>66.340978492999994</v>
      </c>
      <c r="AH55" s="766">
        <v>65.346085220999996</v>
      </c>
      <c r="AI55" s="766">
        <v>60.104251570000002</v>
      </c>
      <c r="AJ55" s="766">
        <v>52.042356955000002</v>
      </c>
      <c r="AK55" s="766">
        <v>52.228137064999999</v>
      </c>
      <c r="AL55" s="766">
        <v>55.948861837999999</v>
      </c>
      <c r="AM55" s="766">
        <v>59.270110711999997</v>
      </c>
      <c r="AN55" s="766">
        <v>49.246582633000003</v>
      </c>
      <c r="AO55" s="766">
        <v>55.422631938000002</v>
      </c>
      <c r="AP55" s="766">
        <v>46.657331606</v>
      </c>
      <c r="AQ55" s="766">
        <v>55.392177541999999</v>
      </c>
      <c r="AR55" s="766">
        <v>56.490261664999998</v>
      </c>
      <c r="AS55" s="766">
        <v>66.925290533999998</v>
      </c>
      <c r="AT55" s="766">
        <v>67.350487275999996</v>
      </c>
      <c r="AU55" s="766">
        <v>63.577301663</v>
      </c>
      <c r="AV55" s="766">
        <v>52.732900565000001</v>
      </c>
      <c r="AW55" s="766">
        <v>54.140799999999999</v>
      </c>
      <c r="AX55" s="766">
        <v>54.678260000000002</v>
      </c>
      <c r="AY55" s="766">
        <v>53.798119999999997</v>
      </c>
      <c r="AZ55" s="767">
        <v>52.669469999999997</v>
      </c>
      <c r="BA55" s="767">
        <v>50.171509999999998</v>
      </c>
      <c r="BB55" s="767">
        <v>45.472850000000001</v>
      </c>
      <c r="BC55" s="767">
        <v>53.243479999999998</v>
      </c>
      <c r="BD55" s="767">
        <v>57.964820000000003</v>
      </c>
      <c r="BE55" s="767">
        <v>66.59778</v>
      </c>
      <c r="BF55" s="767">
        <v>64.766900000000007</v>
      </c>
      <c r="BG55" s="767">
        <v>54.079169999999998</v>
      </c>
      <c r="BH55" s="767">
        <v>49.817369999999997</v>
      </c>
      <c r="BI55" s="767">
        <v>48.234960000000001</v>
      </c>
      <c r="BJ55" s="767">
        <v>56.347149999999999</v>
      </c>
      <c r="BK55" s="767">
        <v>62.18824</v>
      </c>
      <c r="BL55" s="767">
        <v>51.596240000000002</v>
      </c>
      <c r="BM55" s="767">
        <v>51.185740000000003</v>
      </c>
      <c r="BN55" s="767">
        <v>46.21284</v>
      </c>
      <c r="BO55" s="767">
        <v>53.804400000000001</v>
      </c>
      <c r="BP55" s="767">
        <v>58.414090000000002</v>
      </c>
      <c r="BQ55" s="767">
        <v>66.965869999999995</v>
      </c>
      <c r="BR55" s="767">
        <v>65.057169999999999</v>
      </c>
      <c r="BS55" s="767">
        <v>54.321599999999997</v>
      </c>
      <c r="BT55" s="767">
        <v>50.001460000000002</v>
      </c>
      <c r="BU55" s="767">
        <v>48.370089999999998</v>
      </c>
      <c r="BV55" s="767">
        <v>56.470669999999998</v>
      </c>
    </row>
    <row r="56" spans="1:74" ht="11.1" customHeight="1" x14ac:dyDescent="0.2">
      <c r="A56" s="539"/>
      <c r="B56" s="131" t="s">
        <v>1307</v>
      </c>
      <c r="C56" s="249"/>
      <c r="D56" s="249"/>
      <c r="E56" s="249"/>
      <c r="F56" s="249"/>
      <c r="G56" s="249"/>
      <c r="H56" s="249"/>
      <c r="I56" s="249"/>
      <c r="J56" s="249"/>
      <c r="K56" s="249"/>
      <c r="L56" s="249"/>
      <c r="M56" s="249"/>
      <c r="N56" s="249"/>
      <c r="O56" s="249"/>
      <c r="P56" s="249"/>
      <c r="Q56" s="249"/>
      <c r="R56" s="249"/>
      <c r="S56" s="249"/>
      <c r="T56" s="249"/>
      <c r="U56" s="249"/>
      <c r="V56" s="249"/>
      <c r="W56" s="249"/>
      <c r="X56" s="249"/>
      <c r="Y56" s="249"/>
      <c r="Z56" s="249"/>
      <c r="AA56" s="249"/>
      <c r="AB56" s="249"/>
      <c r="AC56" s="249"/>
      <c r="AD56" s="249"/>
      <c r="AE56" s="249"/>
      <c r="AF56" s="249"/>
      <c r="AG56" s="249"/>
      <c r="AH56" s="249"/>
      <c r="AI56" s="249"/>
      <c r="AJ56" s="249"/>
      <c r="AK56" s="249"/>
      <c r="AL56" s="249"/>
      <c r="AM56" s="249"/>
      <c r="AN56" s="249"/>
      <c r="AO56" s="249"/>
      <c r="AP56" s="249"/>
      <c r="AQ56" s="249"/>
      <c r="AR56" s="249"/>
      <c r="AS56" s="249"/>
      <c r="AT56" s="249"/>
      <c r="AU56" s="249"/>
      <c r="AV56" s="249"/>
      <c r="AW56" s="249"/>
      <c r="AX56" s="249"/>
      <c r="AY56" s="249"/>
      <c r="AZ56" s="360"/>
      <c r="BA56" s="360"/>
      <c r="BB56" s="360"/>
      <c r="BC56" s="360"/>
      <c r="BD56" s="360"/>
      <c r="BE56" s="360"/>
      <c r="BF56" s="360"/>
      <c r="BG56" s="360"/>
      <c r="BH56" s="360"/>
      <c r="BI56" s="360"/>
      <c r="BJ56" s="360"/>
      <c r="BK56" s="360"/>
      <c r="BL56" s="360"/>
      <c r="BM56" s="360"/>
      <c r="BN56" s="360"/>
      <c r="BO56" s="360"/>
      <c r="BP56" s="360"/>
      <c r="BQ56" s="360"/>
      <c r="BR56" s="360"/>
      <c r="BS56" s="360"/>
      <c r="BT56" s="360"/>
      <c r="BU56" s="360"/>
      <c r="BV56" s="360"/>
    </row>
    <row r="57" spans="1:74" ht="11.1" customHeight="1" x14ac:dyDescent="0.2">
      <c r="A57" s="545" t="s">
        <v>1308</v>
      </c>
      <c r="B57" s="546" t="s">
        <v>88</v>
      </c>
      <c r="C57" s="766">
        <v>11.144365841000001</v>
      </c>
      <c r="D57" s="766">
        <v>10.408722696</v>
      </c>
      <c r="E57" s="766">
        <v>11.253617881</v>
      </c>
      <c r="F57" s="766">
        <v>12.510749446</v>
      </c>
      <c r="G57" s="766">
        <v>13.265055987</v>
      </c>
      <c r="H57" s="766">
        <v>14.436631579</v>
      </c>
      <c r="I57" s="766">
        <v>15.617176013</v>
      </c>
      <c r="J57" s="766">
        <v>15.696608917000001</v>
      </c>
      <c r="K57" s="766">
        <v>14.242105703</v>
      </c>
      <c r="L57" s="766">
        <v>13.099575761000001</v>
      </c>
      <c r="M57" s="766">
        <v>10.01723269</v>
      </c>
      <c r="N57" s="766">
        <v>10.274669609</v>
      </c>
      <c r="O57" s="766">
        <v>10.358896862</v>
      </c>
      <c r="P57" s="766">
        <v>9.7268409780000002</v>
      </c>
      <c r="Q57" s="766">
        <v>11.365432492</v>
      </c>
      <c r="R57" s="766">
        <v>11.991657621</v>
      </c>
      <c r="S57" s="766">
        <v>14.079647325</v>
      </c>
      <c r="T57" s="766">
        <v>13.940949749</v>
      </c>
      <c r="U57" s="766">
        <v>16.036507297</v>
      </c>
      <c r="V57" s="766">
        <v>16.651808118000002</v>
      </c>
      <c r="W57" s="766">
        <v>14.400463351000001</v>
      </c>
      <c r="X57" s="766">
        <v>13.927178537</v>
      </c>
      <c r="Y57" s="766">
        <v>11.029162264</v>
      </c>
      <c r="Z57" s="766">
        <v>10.873257008</v>
      </c>
      <c r="AA57" s="766">
        <v>11.67024627</v>
      </c>
      <c r="AB57" s="766">
        <v>10.852148785000001</v>
      </c>
      <c r="AC57" s="766">
        <v>11.647886418000001</v>
      </c>
      <c r="AD57" s="766">
        <v>12.420406678999999</v>
      </c>
      <c r="AE57" s="766">
        <v>13.612432969</v>
      </c>
      <c r="AF57" s="766">
        <v>15.35300713</v>
      </c>
      <c r="AG57" s="766">
        <v>16.482280360000001</v>
      </c>
      <c r="AH57" s="766">
        <v>16.745342182000002</v>
      </c>
      <c r="AI57" s="766">
        <v>16.771030188000001</v>
      </c>
      <c r="AJ57" s="766">
        <v>15.826186211</v>
      </c>
      <c r="AK57" s="766">
        <v>12.235906895999999</v>
      </c>
      <c r="AL57" s="766">
        <v>11.222797577</v>
      </c>
      <c r="AM57" s="766">
        <v>11.884046380999999</v>
      </c>
      <c r="AN57" s="766">
        <v>11.236809622999999</v>
      </c>
      <c r="AO57" s="766">
        <v>12.413083778000001</v>
      </c>
      <c r="AP57" s="766">
        <v>13.055219106999999</v>
      </c>
      <c r="AQ57" s="766">
        <v>16.490487770000001</v>
      </c>
      <c r="AR57" s="766">
        <v>16.868942669999999</v>
      </c>
      <c r="AS57" s="766">
        <v>17.533933292</v>
      </c>
      <c r="AT57" s="766">
        <v>17.909433513</v>
      </c>
      <c r="AU57" s="766">
        <v>17.141460177999999</v>
      </c>
      <c r="AV57" s="766">
        <v>16.162900221000001</v>
      </c>
      <c r="AW57" s="766">
        <v>11.755249015</v>
      </c>
      <c r="AX57" s="766">
        <v>11.388629999999999</v>
      </c>
      <c r="AY57" s="766">
        <v>12.181240000000001</v>
      </c>
      <c r="AZ57" s="767">
        <v>12.20434</v>
      </c>
      <c r="BA57" s="767">
        <v>14.20069</v>
      </c>
      <c r="BB57" s="767">
        <v>13.85905</v>
      </c>
      <c r="BC57" s="767">
        <v>17.197009999999999</v>
      </c>
      <c r="BD57" s="767">
        <v>18.123660000000001</v>
      </c>
      <c r="BE57" s="767">
        <v>17.28218</v>
      </c>
      <c r="BF57" s="767">
        <v>17.48556</v>
      </c>
      <c r="BG57" s="767">
        <v>15.55175</v>
      </c>
      <c r="BH57" s="767">
        <v>15.44815</v>
      </c>
      <c r="BI57" s="767">
        <v>12.577209999999999</v>
      </c>
      <c r="BJ57" s="767">
        <v>10.77195</v>
      </c>
      <c r="BK57" s="767">
        <v>12.45917</v>
      </c>
      <c r="BL57" s="767">
        <v>10.84395</v>
      </c>
      <c r="BM57" s="767">
        <v>12.933199999999999</v>
      </c>
      <c r="BN57" s="767">
        <v>12.816560000000001</v>
      </c>
      <c r="BO57" s="767">
        <v>17.069030000000001</v>
      </c>
      <c r="BP57" s="767">
        <v>17.917539999999999</v>
      </c>
      <c r="BQ57" s="767">
        <v>17.93628</v>
      </c>
      <c r="BR57" s="767">
        <v>18.237490000000001</v>
      </c>
      <c r="BS57" s="767">
        <v>16.165400000000002</v>
      </c>
      <c r="BT57" s="767">
        <v>16.312889999999999</v>
      </c>
      <c r="BU57" s="767">
        <v>12.312799999999999</v>
      </c>
      <c r="BV57" s="767">
        <v>10.223039999999999</v>
      </c>
    </row>
    <row r="58" spans="1:74" ht="11.1" customHeight="1" x14ac:dyDescent="0.2">
      <c r="A58" s="545" t="s">
        <v>1309</v>
      </c>
      <c r="B58" s="548" t="s">
        <v>87</v>
      </c>
      <c r="C58" s="766">
        <v>2.2950097120000001</v>
      </c>
      <c r="D58" s="766">
        <v>2.152566143</v>
      </c>
      <c r="E58" s="766">
        <v>2.0051359990000002</v>
      </c>
      <c r="F58" s="766">
        <v>2.296301653</v>
      </c>
      <c r="G58" s="766">
        <v>2.7952287130000002</v>
      </c>
      <c r="H58" s="766">
        <v>3.6199175320000001</v>
      </c>
      <c r="I58" s="766">
        <v>4.310834399</v>
      </c>
      <c r="J58" s="766">
        <v>4.1250851910000002</v>
      </c>
      <c r="K58" s="766">
        <v>3.679938376</v>
      </c>
      <c r="L58" s="766">
        <v>3.2448665879999998</v>
      </c>
      <c r="M58" s="766">
        <v>2.8174715620000002</v>
      </c>
      <c r="N58" s="766">
        <v>3.273680996</v>
      </c>
      <c r="O58" s="766">
        <v>3.0212466560000002</v>
      </c>
      <c r="P58" s="766">
        <v>2.4939706500000001</v>
      </c>
      <c r="Q58" s="766">
        <v>2.7592360230000001</v>
      </c>
      <c r="R58" s="766">
        <v>2.997461661</v>
      </c>
      <c r="S58" s="766">
        <v>3.1750902239999998</v>
      </c>
      <c r="T58" s="766">
        <v>3.3441934249999998</v>
      </c>
      <c r="U58" s="766">
        <v>3.4963205629999998</v>
      </c>
      <c r="V58" s="766">
        <v>3.2023226390000001</v>
      </c>
      <c r="W58" s="766">
        <v>2.5075506910000001</v>
      </c>
      <c r="X58" s="766">
        <v>3.0379125789999999</v>
      </c>
      <c r="Y58" s="766">
        <v>2.1902409459999999</v>
      </c>
      <c r="Z58" s="766">
        <v>2.1787367010000001</v>
      </c>
      <c r="AA58" s="766">
        <v>3.114699281</v>
      </c>
      <c r="AB58" s="766">
        <v>1.737625703</v>
      </c>
      <c r="AC58" s="766">
        <v>1.5220968909999999</v>
      </c>
      <c r="AD58" s="766">
        <v>1.960638441</v>
      </c>
      <c r="AE58" s="766">
        <v>2.2408358979999998</v>
      </c>
      <c r="AF58" s="766">
        <v>2.5152366800000001</v>
      </c>
      <c r="AG58" s="766">
        <v>2.4736096019999998</v>
      </c>
      <c r="AH58" s="766">
        <v>2.8997226989999998</v>
      </c>
      <c r="AI58" s="766">
        <v>2.470995668</v>
      </c>
      <c r="AJ58" s="766">
        <v>2.1342549790000001</v>
      </c>
      <c r="AK58" s="766">
        <v>1.8814072900000001</v>
      </c>
      <c r="AL58" s="766">
        <v>2.0974131690000002</v>
      </c>
      <c r="AM58" s="766">
        <v>1.7345724629999999</v>
      </c>
      <c r="AN58" s="766">
        <v>0.92068753400000003</v>
      </c>
      <c r="AO58" s="766">
        <v>1.087805044</v>
      </c>
      <c r="AP58" s="766">
        <v>1.167952192</v>
      </c>
      <c r="AQ58" s="766">
        <v>1.7305873510000001</v>
      </c>
      <c r="AR58" s="766">
        <v>1.8876953400000001</v>
      </c>
      <c r="AS58" s="766">
        <v>1.928923977</v>
      </c>
      <c r="AT58" s="766">
        <v>1.712507166</v>
      </c>
      <c r="AU58" s="766">
        <v>1.662759554</v>
      </c>
      <c r="AV58" s="766">
        <v>1.9560435650000001</v>
      </c>
      <c r="AW58" s="766">
        <v>1.808206744</v>
      </c>
      <c r="AX58" s="766">
        <v>1.483643</v>
      </c>
      <c r="AY58" s="766">
        <v>0.85610660000000005</v>
      </c>
      <c r="AZ58" s="767">
        <v>1.239725</v>
      </c>
      <c r="BA58" s="767">
        <v>0.64940949999999997</v>
      </c>
      <c r="BB58" s="767">
        <v>0.67043359999999996</v>
      </c>
      <c r="BC58" s="767">
        <v>0.38963160000000002</v>
      </c>
      <c r="BD58" s="767">
        <v>0.59462859999999995</v>
      </c>
      <c r="BE58" s="767">
        <v>1.858096</v>
      </c>
      <c r="BF58" s="767">
        <v>1.833753</v>
      </c>
      <c r="BG58" s="767">
        <v>1.14181</v>
      </c>
      <c r="BH58" s="767">
        <v>1.0864990000000001</v>
      </c>
      <c r="BI58" s="767">
        <v>0.90880899999999998</v>
      </c>
      <c r="BJ58" s="767">
        <v>1.8731690000000001</v>
      </c>
      <c r="BK58" s="767">
        <v>1.1733899999999999</v>
      </c>
      <c r="BL58" s="767">
        <v>0.81221600000000005</v>
      </c>
      <c r="BM58" s="767">
        <v>0.69012709999999999</v>
      </c>
      <c r="BN58" s="767">
        <v>0.42261120000000002</v>
      </c>
      <c r="BO58" s="767">
        <v>0.3424642</v>
      </c>
      <c r="BP58" s="767">
        <v>0.30179060000000002</v>
      </c>
      <c r="BQ58" s="767">
        <v>0.74865440000000005</v>
      </c>
      <c r="BR58" s="767">
        <v>0.72674910000000004</v>
      </c>
      <c r="BS58" s="767">
        <v>0.50577640000000001</v>
      </c>
      <c r="BT58" s="767">
        <v>0.5553437</v>
      </c>
      <c r="BU58" s="767">
        <v>1.049464</v>
      </c>
      <c r="BV58" s="767">
        <v>2.1401309999999998</v>
      </c>
    </row>
    <row r="59" spans="1:74" ht="11.1" customHeight="1" x14ac:dyDescent="0.2">
      <c r="A59" s="545" t="s">
        <v>1310</v>
      </c>
      <c r="B59" s="548" t="s">
        <v>90</v>
      </c>
      <c r="C59" s="766">
        <v>2.74871</v>
      </c>
      <c r="D59" s="766">
        <v>2.5857749999999999</v>
      </c>
      <c r="E59" s="766">
        <v>2.6758920000000002</v>
      </c>
      <c r="F59" s="766">
        <v>2.0504730000000002</v>
      </c>
      <c r="G59" s="766">
        <v>2.699532</v>
      </c>
      <c r="H59" s="766">
        <v>2.613753</v>
      </c>
      <c r="I59" s="766">
        <v>2.645505</v>
      </c>
      <c r="J59" s="766">
        <v>1.970869</v>
      </c>
      <c r="K59" s="766">
        <v>2.4762219999999999</v>
      </c>
      <c r="L59" s="766">
        <v>1.70394</v>
      </c>
      <c r="M59" s="766">
        <v>2.4022070000000002</v>
      </c>
      <c r="N59" s="766">
        <v>2.747144</v>
      </c>
      <c r="O59" s="766">
        <v>2.7358039999999999</v>
      </c>
      <c r="P59" s="766">
        <v>2.0829119999999999</v>
      </c>
      <c r="Q59" s="766">
        <v>1.857086</v>
      </c>
      <c r="R59" s="766">
        <v>2.09057</v>
      </c>
      <c r="S59" s="766">
        <v>2.7230810000000001</v>
      </c>
      <c r="T59" s="766">
        <v>2.6348250000000002</v>
      </c>
      <c r="U59" s="766">
        <v>2.7092109999999998</v>
      </c>
      <c r="V59" s="766">
        <v>2.700717</v>
      </c>
      <c r="W59" s="766">
        <v>2.3546369999999999</v>
      </c>
      <c r="X59" s="766">
        <v>2.0694750000000002</v>
      </c>
      <c r="Y59" s="766">
        <v>2.432776</v>
      </c>
      <c r="Z59" s="766">
        <v>2.755125</v>
      </c>
      <c r="AA59" s="766">
        <v>2.7718669999999999</v>
      </c>
      <c r="AB59" s="766">
        <v>2.4831750000000001</v>
      </c>
      <c r="AC59" s="766">
        <v>2.2617859999999999</v>
      </c>
      <c r="AD59" s="766">
        <v>2.3624079999999998</v>
      </c>
      <c r="AE59" s="766">
        <v>2.7343489999999999</v>
      </c>
      <c r="AF59" s="766">
        <v>2.622598</v>
      </c>
      <c r="AG59" s="766">
        <v>2.687157</v>
      </c>
      <c r="AH59" s="766">
        <v>2.4485920000000001</v>
      </c>
      <c r="AI59" s="766">
        <v>1.8734170000000001</v>
      </c>
      <c r="AJ59" s="766">
        <v>1.816878</v>
      </c>
      <c r="AK59" s="766">
        <v>2.4661360000000001</v>
      </c>
      <c r="AL59" s="766">
        <v>2.7839860000000001</v>
      </c>
      <c r="AM59" s="766">
        <v>2.7848850000000001</v>
      </c>
      <c r="AN59" s="766">
        <v>2.5095320000000001</v>
      </c>
      <c r="AO59" s="766">
        <v>2.3357999999999999</v>
      </c>
      <c r="AP59" s="766">
        <v>2.2938939999999999</v>
      </c>
      <c r="AQ59" s="766">
        <v>1.9673590000000001</v>
      </c>
      <c r="AR59" s="766">
        <v>2.1528749999999999</v>
      </c>
      <c r="AS59" s="766">
        <v>2.7412879999999999</v>
      </c>
      <c r="AT59" s="766">
        <v>2.7347519999999998</v>
      </c>
      <c r="AU59" s="766">
        <v>2.2733889999999999</v>
      </c>
      <c r="AV59" s="766">
        <v>2.3089050000000002</v>
      </c>
      <c r="AW59" s="766">
        <v>2.2236530000000001</v>
      </c>
      <c r="AX59" s="766">
        <v>2.7620499999999999</v>
      </c>
      <c r="AY59" s="766">
        <v>2.7603300000000002</v>
      </c>
      <c r="AZ59" s="767">
        <v>2.4665900000000001</v>
      </c>
      <c r="BA59" s="767">
        <v>1.99533</v>
      </c>
      <c r="BB59" s="767">
        <v>1.6341600000000001</v>
      </c>
      <c r="BC59" s="767">
        <v>2.4638499999999999</v>
      </c>
      <c r="BD59" s="767">
        <v>2.62588</v>
      </c>
      <c r="BE59" s="767">
        <v>2.6662400000000002</v>
      </c>
      <c r="BF59" s="767">
        <v>2.4972400000000001</v>
      </c>
      <c r="BG59" s="767">
        <v>2.1979299999999999</v>
      </c>
      <c r="BH59" s="767">
        <v>2.4284300000000001</v>
      </c>
      <c r="BI59" s="767">
        <v>2.5811700000000002</v>
      </c>
      <c r="BJ59" s="767">
        <v>2.7694899999999998</v>
      </c>
      <c r="BK59" s="767">
        <v>2.7850799999999998</v>
      </c>
      <c r="BL59" s="767">
        <v>2.4492699999999998</v>
      </c>
      <c r="BM59" s="767">
        <v>2.7475100000000001</v>
      </c>
      <c r="BN59" s="767">
        <v>2.18831</v>
      </c>
      <c r="BO59" s="767">
        <v>2.1570999999999998</v>
      </c>
      <c r="BP59" s="767">
        <v>2.62588</v>
      </c>
      <c r="BQ59" s="767">
        <v>2.6662400000000002</v>
      </c>
      <c r="BR59" s="767">
        <v>2.3814199999999999</v>
      </c>
      <c r="BS59" s="767">
        <v>1.85128</v>
      </c>
      <c r="BT59" s="767">
        <v>1.66113</v>
      </c>
      <c r="BU59" s="767">
        <v>2.3917600000000001</v>
      </c>
      <c r="BV59" s="767">
        <v>2.7694899999999998</v>
      </c>
    </row>
    <row r="60" spans="1:74" ht="11.1" customHeight="1" x14ac:dyDescent="0.2">
      <c r="A60" s="545" t="s">
        <v>1311</v>
      </c>
      <c r="B60" s="548" t="s">
        <v>1276</v>
      </c>
      <c r="C60" s="766">
        <v>3.5240887999999998E-2</v>
      </c>
      <c r="D60" s="766">
        <v>2.5956166999999999E-2</v>
      </c>
      <c r="E60" s="766">
        <v>2.0033068000000001E-2</v>
      </c>
      <c r="F60" s="766">
        <v>1.2362677000000001E-2</v>
      </c>
      <c r="G60" s="766">
        <v>1.5191995E-2</v>
      </c>
      <c r="H60" s="766">
        <v>1.0095299E-2</v>
      </c>
      <c r="I60" s="766">
        <v>9.613356E-3</v>
      </c>
      <c r="J60" s="766">
        <v>1.0596578000000001E-2</v>
      </c>
      <c r="K60" s="766">
        <v>7.6419349999999999E-3</v>
      </c>
      <c r="L60" s="766">
        <v>1.0878377999999999E-2</v>
      </c>
      <c r="M60" s="766">
        <v>6.8804230000000001E-3</v>
      </c>
      <c r="N60" s="766">
        <v>1.0060236E-2</v>
      </c>
      <c r="O60" s="766">
        <v>2.3294117999999999E-2</v>
      </c>
      <c r="P60" s="766">
        <v>1.9630505999999999E-2</v>
      </c>
      <c r="Q60" s="766">
        <v>2.0958880999999999E-2</v>
      </c>
      <c r="R60" s="766">
        <v>2.5552844000000002E-2</v>
      </c>
      <c r="S60" s="766">
        <v>2.6227668999999999E-2</v>
      </c>
      <c r="T60" s="766">
        <v>2.1091854E-2</v>
      </c>
      <c r="U60" s="766">
        <v>1.8160875999999999E-2</v>
      </c>
      <c r="V60" s="766">
        <v>1.4844748E-2</v>
      </c>
      <c r="W60" s="766">
        <v>1.0513012E-2</v>
      </c>
      <c r="X60" s="766">
        <v>1.0674751999999999E-2</v>
      </c>
      <c r="Y60" s="766">
        <v>1.6284218E-2</v>
      </c>
      <c r="Z60" s="766">
        <v>1.1065522E-2</v>
      </c>
      <c r="AA60" s="766">
        <v>1.4669313E-2</v>
      </c>
      <c r="AB60" s="766">
        <v>1.7589282000000001E-2</v>
      </c>
      <c r="AC60" s="766">
        <v>1.5322136E-2</v>
      </c>
      <c r="AD60" s="766">
        <v>2.0510703000000002E-2</v>
      </c>
      <c r="AE60" s="766">
        <v>2.0323805E-2</v>
      </c>
      <c r="AF60" s="766">
        <v>1.37316E-2</v>
      </c>
      <c r="AG60" s="766">
        <v>1.4107952999999999E-2</v>
      </c>
      <c r="AH60" s="766">
        <v>2.0838812000000002E-2</v>
      </c>
      <c r="AI60" s="766">
        <v>2.0121963999999999E-2</v>
      </c>
      <c r="AJ60" s="766">
        <v>2.2375274000000001E-2</v>
      </c>
      <c r="AK60" s="766">
        <v>2.4389589999999999E-2</v>
      </c>
      <c r="AL60" s="766">
        <v>2.8593568E-2</v>
      </c>
      <c r="AM60" s="766">
        <v>2.3278818999999999E-2</v>
      </c>
      <c r="AN60" s="766">
        <v>1.8877358E-2</v>
      </c>
      <c r="AO60" s="766">
        <v>2.1315824000000001E-2</v>
      </c>
      <c r="AP60" s="766">
        <v>1.9047323000000001E-2</v>
      </c>
      <c r="AQ60" s="766">
        <v>2.0006921E-2</v>
      </c>
      <c r="AR60" s="766">
        <v>1.8508785999999999E-2</v>
      </c>
      <c r="AS60" s="766">
        <v>1.9693222E-2</v>
      </c>
      <c r="AT60" s="766">
        <v>1.4661113999999999E-2</v>
      </c>
      <c r="AU60" s="766">
        <v>1.2697768E-2</v>
      </c>
      <c r="AV60" s="766">
        <v>1.276468E-2</v>
      </c>
      <c r="AW60" s="766">
        <v>1.7773374000000002E-2</v>
      </c>
      <c r="AX60" s="766">
        <v>2.1363400000000001E-2</v>
      </c>
      <c r="AY60" s="766">
        <v>2.3277099999999998E-2</v>
      </c>
      <c r="AZ60" s="767">
        <v>1.9175399999999999E-2</v>
      </c>
      <c r="BA60" s="767">
        <v>2.0189200000000001E-2</v>
      </c>
      <c r="BB60" s="767">
        <v>1.82779E-2</v>
      </c>
      <c r="BC60" s="767">
        <v>2.04137E-2</v>
      </c>
      <c r="BD60" s="767">
        <v>1.7622599999999999E-2</v>
      </c>
      <c r="BE60" s="767">
        <v>1.8095099999999999E-2</v>
      </c>
      <c r="BF60" s="767">
        <v>1.4264000000000001E-2</v>
      </c>
      <c r="BG60" s="767">
        <v>1.3012900000000001E-2</v>
      </c>
      <c r="BH60" s="767">
        <v>1.3661899999999999E-2</v>
      </c>
      <c r="BI60" s="767">
        <v>1.7418900000000001E-2</v>
      </c>
      <c r="BJ60" s="767">
        <v>2.1289200000000001E-2</v>
      </c>
      <c r="BK60" s="767">
        <v>2.12999E-2</v>
      </c>
      <c r="BL60" s="767">
        <v>1.74249E-2</v>
      </c>
      <c r="BM60" s="767">
        <v>1.8043099999999999E-2</v>
      </c>
      <c r="BN60" s="767">
        <v>1.75056E-2</v>
      </c>
      <c r="BO60" s="767">
        <v>1.78835E-2</v>
      </c>
      <c r="BP60" s="767">
        <v>1.7253600000000001E-2</v>
      </c>
      <c r="BQ60" s="767">
        <v>1.81038E-2</v>
      </c>
      <c r="BR60" s="767">
        <v>1.42717E-2</v>
      </c>
      <c r="BS60" s="767">
        <v>1.3006999999999999E-2</v>
      </c>
      <c r="BT60" s="767">
        <v>1.32511E-2</v>
      </c>
      <c r="BU60" s="767">
        <v>1.66064E-2</v>
      </c>
      <c r="BV60" s="767">
        <v>2.1691200000000001E-2</v>
      </c>
    </row>
    <row r="61" spans="1:74" ht="11.1" customHeight="1" x14ac:dyDescent="0.2">
      <c r="A61" s="545" t="s">
        <v>1312</v>
      </c>
      <c r="B61" s="548" t="s">
        <v>1379</v>
      </c>
      <c r="C61" s="766">
        <v>0.231585398</v>
      </c>
      <c r="D61" s="766">
        <v>0.228564347</v>
      </c>
      <c r="E61" s="766">
        <v>0.215857509</v>
      </c>
      <c r="F61" s="766">
        <v>0.21867958900000001</v>
      </c>
      <c r="G61" s="766">
        <v>0.23896745999999999</v>
      </c>
      <c r="H61" s="766">
        <v>0.22124923599999999</v>
      </c>
      <c r="I61" s="766">
        <v>0.22606453200000001</v>
      </c>
      <c r="J61" s="766">
        <v>0.230274379</v>
      </c>
      <c r="K61" s="766">
        <v>0.21813218700000001</v>
      </c>
      <c r="L61" s="766">
        <v>0.21223341300000001</v>
      </c>
      <c r="M61" s="766">
        <v>0.222823359</v>
      </c>
      <c r="N61" s="766">
        <v>0.244382339</v>
      </c>
      <c r="O61" s="766">
        <v>0.31924698200000001</v>
      </c>
      <c r="P61" s="766">
        <v>0.293151461</v>
      </c>
      <c r="Q61" s="766">
        <v>0.32641483999999998</v>
      </c>
      <c r="R61" s="766">
        <v>0.33217134700000001</v>
      </c>
      <c r="S61" s="766">
        <v>0.32672215199999999</v>
      </c>
      <c r="T61" s="766">
        <v>0.25830676400000002</v>
      </c>
      <c r="U61" s="766">
        <v>0.26751617900000002</v>
      </c>
      <c r="V61" s="766">
        <v>0.27249363300000001</v>
      </c>
      <c r="W61" s="766">
        <v>0.27587152199999998</v>
      </c>
      <c r="X61" s="766">
        <v>0.30431004900000003</v>
      </c>
      <c r="Y61" s="766">
        <v>0.34708858999999997</v>
      </c>
      <c r="Z61" s="766">
        <v>0.401562111</v>
      </c>
      <c r="AA61" s="766">
        <v>0.43221969300000002</v>
      </c>
      <c r="AB61" s="766">
        <v>0.418596089</v>
      </c>
      <c r="AC61" s="766">
        <v>0.49259858699999998</v>
      </c>
      <c r="AD61" s="766">
        <v>0.45300236500000002</v>
      </c>
      <c r="AE61" s="766">
        <v>0.41204839799999998</v>
      </c>
      <c r="AF61" s="766">
        <v>0.46489594499999998</v>
      </c>
      <c r="AG61" s="766">
        <v>0.42358074400000001</v>
      </c>
      <c r="AH61" s="766">
        <v>0.42605112299999998</v>
      </c>
      <c r="AI61" s="766">
        <v>0.40338457500000002</v>
      </c>
      <c r="AJ61" s="766">
        <v>0.44182218600000001</v>
      </c>
      <c r="AK61" s="766">
        <v>0.42019799400000002</v>
      </c>
      <c r="AL61" s="766">
        <v>0.408380464</v>
      </c>
      <c r="AM61" s="766">
        <v>0.47438123700000001</v>
      </c>
      <c r="AN61" s="766">
        <v>0.44667085600000001</v>
      </c>
      <c r="AO61" s="766">
        <v>0.54770469200000005</v>
      </c>
      <c r="AP61" s="766">
        <v>0.552826072</v>
      </c>
      <c r="AQ61" s="766">
        <v>0.611308458</v>
      </c>
      <c r="AR61" s="766">
        <v>0.54123406699999999</v>
      </c>
      <c r="AS61" s="766">
        <v>0.543640287</v>
      </c>
      <c r="AT61" s="766">
        <v>0.51698897200000005</v>
      </c>
      <c r="AU61" s="766">
        <v>0.556103283</v>
      </c>
      <c r="AV61" s="766">
        <v>0.50958903499999997</v>
      </c>
      <c r="AW61" s="766">
        <v>0.41019372500000001</v>
      </c>
      <c r="AX61" s="766">
        <v>0.36928230000000001</v>
      </c>
      <c r="AY61" s="766">
        <v>0.45982659999999997</v>
      </c>
      <c r="AZ61" s="767">
        <v>0.53952849999999997</v>
      </c>
      <c r="BA61" s="767">
        <v>0.7053798</v>
      </c>
      <c r="BB61" s="767">
        <v>0.74217909999999998</v>
      </c>
      <c r="BC61" s="767">
        <v>0.85573339999999998</v>
      </c>
      <c r="BD61" s="767">
        <v>0.74424109999999999</v>
      </c>
      <c r="BE61" s="767">
        <v>0.76878069999999998</v>
      </c>
      <c r="BF61" s="767">
        <v>0.75968360000000001</v>
      </c>
      <c r="BG61" s="767">
        <v>0.73712619999999995</v>
      </c>
      <c r="BH61" s="767">
        <v>0.74227880000000002</v>
      </c>
      <c r="BI61" s="767">
        <v>0.54981970000000002</v>
      </c>
      <c r="BJ61" s="767">
        <v>0.55219640000000003</v>
      </c>
      <c r="BK61" s="767">
        <v>0.60164640000000003</v>
      </c>
      <c r="BL61" s="767">
        <v>0.70207869999999994</v>
      </c>
      <c r="BM61" s="767">
        <v>0.88139880000000004</v>
      </c>
      <c r="BN61" s="767">
        <v>0.97921139999999995</v>
      </c>
      <c r="BO61" s="767">
        <v>1.0980430000000001</v>
      </c>
      <c r="BP61" s="767">
        <v>0.92313990000000001</v>
      </c>
      <c r="BQ61" s="767">
        <v>0.93728820000000002</v>
      </c>
      <c r="BR61" s="767">
        <v>0.94870520000000003</v>
      </c>
      <c r="BS61" s="767">
        <v>0.89868519999999996</v>
      </c>
      <c r="BT61" s="767">
        <v>0.9246723</v>
      </c>
      <c r="BU61" s="767">
        <v>0.67615440000000004</v>
      </c>
      <c r="BV61" s="767">
        <v>0.61724239999999997</v>
      </c>
    </row>
    <row r="62" spans="1:74" ht="11.1" customHeight="1" x14ac:dyDescent="0.2">
      <c r="A62" s="545" t="s">
        <v>1313</v>
      </c>
      <c r="B62" s="546" t="s">
        <v>1380</v>
      </c>
      <c r="C62" s="766">
        <v>0.353156256</v>
      </c>
      <c r="D62" s="766">
        <v>0.24322039500000001</v>
      </c>
      <c r="E62" s="766">
        <v>0.35191929399999999</v>
      </c>
      <c r="F62" s="766">
        <v>0.36236035100000002</v>
      </c>
      <c r="G62" s="766">
        <v>0.365608129</v>
      </c>
      <c r="H62" s="766">
        <v>0.39438652800000001</v>
      </c>
      <c r="I62" s="766">
        <v>0.57202864200000003</v>
      </c>
      <c r="J62" s="766">
        <v>0.50986425199999996</v>
      </c>
      <c r="K62" s="766">
        <v>0.342803211</v>
      </c>
      <c r="L62" s="766">
        <v>0.239489179</v>
      </c>
      <c r="M62" s="766">
        <v>0.222190427</v>
      </c>
      <c r="N62" s="766">
        <v>0.277486913</v>
      </c>
      <c r="O62" s="766">
        <v>0.27589156500000001</v>
      </c>
      <c r="P62" s="766">
        <v>0.25668819999999998</v>
      </c>
      <c r="Q62" s="766">
        <v>0.19430915000000001</v>
      </c>
      <c r="R62" s="766">
        <v>0.20476687900000001</v>
      </c>
      <c r="S62" s="766">
        <v>0.208422722</v>
      </c>
      <c r="T62" s="766">
        <v>0.29644658200000001</v>
      </c>
      <c r="U62" s="766">
        <v>0.23121444299999999</v>
      </c>
      <c r="V62" s="766">
        <v>0.27246383400000002</v>
      </c>
      <c r="W62" s="766">
        <v>0.248594181</v>
      </c>
      <c r="X62" s="766">
        <v>0.245637775</v>
      </c>
      <c r="Y62" s="766">
        <v>0.18302042199999999</v>
      </c>
      <c r="Z62" s="766">
        <v>0.26083365200000003</v>
      </c>
      <c r="AA62" s="766">
        <v>0.47530421099999998</v>
      </c>
      <c r="AB62" s="766">
        <v>0.25676259400000001</v>
      </c>
      <c r="AC62" s="766">
        <v>0.218893579</v>
      </c>
      <c r="AD62" s="766">
        <v>0.23075362799999999</v>
      </c>
      <c r="AE62" s="766">
        <v>0.22717443200000001</v>
      </c>
      <c r="AF62" s="766">
        <v>0.33799332599999998</v>
      </c>
      <c r="AG62" s="766">
        <v>0.35617348100000001</v>
      </c>
      <c r="AH62" s="766">
        <v>0.36540869399999998</v>
      </c>
      <c r="AI62" s="766">
        <v>0.40646457499999999</v>
      </c>
      <c r="AJ62" s="766">
        <v>0.25227106100000002</v>
      </c>
      <c r="AK62" s="766">
        <v>0.16104269700000001</v>
      </c>
      <c r="AL62" s="766">
        <v>0.263396293</v>
      </c>
      <c r="AM62" s="766">
        <v>0.30136763900000002</v>
      </c>
      <c r="AN62" s="766">
        <v>0.27160501599999998</v>
      </c>
      <c r="AO62" s="766">
        <v>0.25392495799999998</v>
      </c>
      <c r="AP62" s="766">
        <v>0.247508961</v>
      </c>
      <c r="AQ62" s="766">
        <v>0.30685903199999998</v>
      </c>
      <c r="AR62" s="766">
        <v>0.299116312</v>
      </c>
      <c r="AS62" s="766">
        <v>0.26187671800000001</v>
      </c>
      <c r="AT62" s="766">
        <v>0.254773148</v>
      </c>
      <c r="AU62" s="766">
        <v>0.25360299200000003</v>
      </c>
      <c r="AV62" s="766">
        <v>0.178635772</v>
      </c>
      <c r="AW62" s="766">
        <v>0.24075734900000001</v>
      </c>
      <c r="AX62" s="766">
        <v>0.25511909999999999</v>
      </c>
      <c r="AY62" s="766">
        <v>0.28997909999999999</v>
      </c>
      <c r="AZ62" s="767">
        <v>0.29557630000000001</v>
      </c>
      <c r="BA62" s="767">
        <v>0.27196369999999997</v>
      </c>
      <c r="BB62" s="767">
        <v>0.24512120000000001</v>
      </c>
      <c r="BC62" s="767">
        <v>0.30843470000000001</v>
      </c>
      <c r="BD62" s="767">
        <v>0.307952</v>
      </c>
      <c r="BE62" s="767">
        <v>0.25991379999999997</v>
      </c>
      <c r="BF62" s="767">
        <v>0.25162770000000001</v>
      </c>
      <c r="BG62" s="767">
        <v>0.23017760000000001</v>
      </c>
      <c r="BH62" s="767">
        <v>0.1681359</v>
      </c>
      <c r="BI62" s="767">
        <v>0.2469838</v>
      </c>
      <c r="BJ62" s="767">
        <v>0.25446740000000001</v>
      </c>
      <c r="BK62" s="767">
        <v>0.30360209999999999</v>
      </c>
      <c r="BL62" s="767">
        <v>0.26608270000000001</v>
      </c>
      <c r="BM62" s="767">
        <v>0.26730860000000001</v>
      </c>
      <c r="BN62" s="767">
        <v>0.2378798</v>
      </c>
      <c r="BO62" s="767">
        <v>0.30486570000000002</v>
      </c>
      <c r="BP62" s="767">
        <v>0.30352420000000002</v>
      </c>
      <c r="BQ62" s="767">
        <v>0.25664670000000001</v>
      </c>
      <c r="BR62" s="767">
        <v>0.24850330000000001</v>
      </c>
      <c r="BS62" s="767">
        <v>0.2277457</v>
      </c>
      <c r="BT62" s="767">
        <v>0.165989</v>
      </c>
      <c r="BU62" s="767">
        <v>0.24397360000000001</v>
      </c>
      <c r="BV62" s="767">
        <v>0.25040420000000002</v>
      </c>
    </row>
    <row r="63" spans="1:74" ht="11.1" customHeight="1" x14ac:dyDescent="0.2">
      <c r="A63" s="545" t="s">
        <v>1314</v>
      </c>
      <c r="B63" s="548" t="s">
        <v>1280</v>
      </c>
      <c r="C63" s="766">
        <v>16.808068094999999</v>
      </c>
      <c r="D63" s="766">
        <v>15.644804748</v>
      </c>
      <c r="E63" s="766">
        <v>16.522455750999999</v>
      </c>
      <c r="F63" s="766">
        <v>17.450926716000001</v>
      </c>
      <c r="G63" s="766">
        <v>19.379584284</v>
      </c>
      <c r="H63" s="766">
        <v>21.296033174000002</v>
      </c>
      <c r="I63" s="766">
        <v>23.381221942</v>
      </c>
      <c r="J63" s="766">
        <v>22.543298317000001</v>
      </c>
      <c r="K63" s="766">
        <v>20.966843411999999</v>
      </c>
      <c r="L63" s="766">
        <v>18.510983319000001</v>
      </c>
      <c r="M63" s="766">
        <v>15.688805460999999</v>
      </c>
      <c r="N63" s="766">
        <v>16.827424093000001</v>
      </c>
      <c r="O63" s="766">
        <v>16.734380182999999</v>
      </c>
      <c r="P63" s="766">
        <v>14.873193795000001</v>
      </c>
      <c r="Q63" s="766">
        <v>16.523437386000001</v>
      </c>
      <c r="R63" s="766">
        <v>17.642180352</v>
      </c>
      <c r="S63" s="766">
        <v>20.539191091999999</v>
      </c>
      <c r="T63" s="766">
        <v>20.495813374000001</v>
      </c>
      <c r="U63" s="766">
        <v>22.758930358000001</v>
      </c>
      <c r="V63" s="766">
        <v>23.114649971999999</v>
      </c>
      <c r="W63" s="766">
        <v>19.797629756999999</v>
      </c>
      <c r="X63" s="766">
        <v>19.595188692000001</v>
      </c>
      <c r="Y63" s="766">
        <v>16.19857244</v>
      </c>
      <c r="Z63" s="766">
        <v>16.480579993999999</v>
      </c>
      <c r="AA63" s="766">
        <v>18.479005768</v>
      </c>
      <c r="AB63" s="766">
        <v>15.765897452999999</v>
      </c>
      <c r="AC63" s="766">
        <v>16.158583611000001</v>
      </c>
      <c r="AD63" s="766">
        <v>17.447719815999999</v>
      </c>
      <c r="AE63" s="766">
        <v>19.247164502</v>
      </c>
      <c r="AF63" s="766">
        <v>21.307462681000001</v>
      </c>
      <c r="AG63" s="766">
        <v>22.436909140000001</v>
      </c>
      <c r="AH63" s="766">
        <v>22.905955509999998</v>
      </c>
      <c r="AI63" s="766">
        <v>21.945413970000001</v>
      </c>
      <c r="AJ63" s="766">
        <v>20.493787711</v>
      </c>
      <c r="AK63" s="766">
        <v>17.189080467</v>
      </c>
      <c r="AL63" s="766">
        <v>16.804567071000001</v>
      </c>
      <c r="AM63" s="766">
        <v>17.202531538999999</v>
      </c>
      <c r="AN63" s="766">
        <v>15.404182387000001</v>
      </c>
      <c r="AO63" s="766">
        <v>16.659634296</v>
      </c>
      <c r="AP63" s="766">
        <v>17.336447655000001</v>
      </c>
      <c r="AQ63" s="766">
        <v>21.126608531999999</v>
      </c>
      <c r="AR63" s="766">
        <v>21.768372175</v>
      </c>
      <c r="AS63" s="766">
        <v>23.029355496000001</v>
      </c>
      <c r="AT63" s="766">
        <v>23.143115912999999</v>
      </c>
      <c r="AU63" s="766">
        <v>21.900012775</v>
      </c>
      <c r="AV63" s="766">
        <v>21.128838273</v>
      </c>
      <c r="AW63" s="766">
        <v>16.455833207000001</v>
      </c>
      <c r="AX63" s="766">
        <v>16.280080000000002</v>
      </c>
      <c r="AY63" s="766">
        <v>16.57076</v>
      </c>
      <c r="AZ63" s="767">
        <v>16.76493</v>
      </c>
      <c r="BA63" s="767">
        <v>17.842970000000001</v>
      </c>
      <c r="BB63" s="767">
        <v>17.169229999999999</v>
      </c>
      <c r="BC63" s="767">
        <v>21.23508</v>
      </c>
      <c r="BD63" s="767">
        <v>22.413989999999998</v>
      </c>
      <c r="BE63" s="767">
        <v>22.85331</v>
      </c>
      <c r="BF63" s="767">
        <v>22.842130000000001</v>
      </c>
      <c r="BG63" s="767">
        <v>19.87181</v>
      </c>
      <c r="BH63" s="767">
        <v>19.887160000000002</v>
      </c>
      <c r="BI63" s="767">
        <v>16.881409999999999</v>
      </c>
      <c r="BJ63" s="767">
        <v>16.242560000000001</v>
      </c>
      <c r="BK63" s="767">
        <v>17.344180000000001</v>
      </c>
      <c r="BL63" s="767">
        <v>15.09102</v>
      </c>
      <c r="BM63" s="767">
        <v>17.537590000000002</v>
      </c>
      <c r="BN63" s="767">
        <v>16.66207</v>
      </c>
      <c r="BO63" s="767">
        <v>20.989380000000001</v>
      </c>
      <c r="BP63" s="767">
        <v>22.089130000000001</v>
      </c>
      <c r="BQ63" s="767">
        <v>22.563210000000002</v>
      </c>
      <c r="BR63" s="767">
        <v>22.55714</v>
      </c>
      <c r="BS63" s="767">
        <v>19.66189</v>
      </c>
      <c r="BT63" s="767">
        <v>19.63327</v>
      </c>
      <c r="BU63" s="767">
        <v>16.690760000000001</v>
      </c>
      <c r="BV63" s="767">
        <v>16.021999999999998</v>
      </c>
    </row>
    <row r="64" spans="1:74" ht="11.1" customHeight="1" x14ac:dyDescent="0.2">
      <c r="A64" s="550" t="s">
        <v>1315</v>
      </c>
      <c r="B64" s="551" t="s">
        <v>1381</v>
      </c>
      <c r="C64" s="569">
        <v>17.113896128</v>
      </c>
      <c r="D64" s="569">
        <v>15.826545349</v>
      </c>
      <c r="E64" s="569">
        <v>17.391233572000001</v>
      </c>
      <c r="F64" s="569">
        <v>17.685286927</v>
      </c>
      <c r="G64" s="569">
        <v>20.506842556999999</v>
      </c>
      <c r="H64" s="569">
        <v>22.321435974</v>
      </c>
      <c r="I64" s="569">
        <v>24.581145646</v>
      </c>
      <c r="J64" s="569">
        <v>23.762218617999999</v>
      </c>
      <c r="K64" s="569">
        <v>21.945320205000002</v>
      </c>
      <c r="L64" s="569">
        <v>19.396570694000001</v>
      </c>
      <c r="M64" s="569">
        <v>16.089402827000001</v>
      </c>
      <c r="N64" s="569">
        <v>17.330080615</v>
      </c>
      <c r="O64" s="569">
        <v>16.823447470000001</v>
      </c>
      <c r="P64" s="569">
        <v>14.98316601</v>
      </c>
      <c r="Q64" s="569">
        <v>17.065512067</v>
      </c>
      <c r="R64" s="569">
        <v>18.320815844999998</v>
      </c>
      <c r="S64" s="569">
        <v>21.441499699000001</v>
      </c>
      <c r="T64" s="569">
        <v>21.093067093999998</v>
      </c>
      <c r="U64" s="569">
        <v>23.428810235</v>
      </c>
      <c r="V64" s="569">
        <v>24.013025023000001</v>
      </c>
      <c r="W64" s="569">
        <v>20.486595274999999</v>
      </c>
      <c r="X64" s="569">
        <v>20.224705996000001</v>
      </c>
      <c r="Y64" s="569">
        <v>16.375203117000002</v>
      </c>
      <c r="Z64" s="569">
        <v>16.880265138999999</v>
      </c>
      <c r="AA64" s="569">
        <v>18.485920368999999</v>
      </c>
      <c r="AB64" s="569">
        <v>15.929644918999999</v>
      </c>
      <c r="AC64" s="569">
        <v>16.383449012</v>
      </c>
      <c r="AD64" s="569">
        <v>17.821868577</v>
      </c>
      <c r="AE64" s="569">
        <v>19.51273561</v>
      </c>
      <c r="AF64" s="569">
        <v>21.985608963000001</v>
      </c>
      <c r="AG64" s="569">
        <v>23.242968677</v>
      </c>
      <c r="AH64" s="569">
        <v>23.563721987000001</v>
      </c>
      <c r="AI64" s="569">
        <v>22.565885587</v>
      </c>
      <c r="AJ64" s="569">
        <v>20.926136410000002</v>
      </c>
      <c r="AK64" s="569">
        <v>17.487549419</v>
      </c>
      <c r="AL64" s="569">
        <v>16.848236802999999</v>
      </c>
      <c r="AM64" s="569">
        <v>16.809588299000001</v>
      </c>
      <c r="AN64" s="569">
        <v>15.566969137999999</v>
      </c>
      <c r="AO64" s="569">
        <v>15.668523059</v>
      </c>
      <c r="AP64" s="569">
        <v>17.260092565000001</v>
      </c>
      <c r="AQ64" s="569">
        <v>20.34011361</v>
      </c>
      <c r="AR64" s="569">
        <v>20.789916147</v>
      </c>
      <c r="AS64" s="569">
        <v>23.323392757000001</v>
      </c>
      <c r="AT64" s="569">
        <v>23.170075787999998</v>
      </c>
      <c r="AU64" s="569">
        <v>22.941130122000001</v>
      </c>
      <c r="AV64" s="569">
        <v>20.660148253999999</v>
      </c>
      <c r="AW64" s="569">
        <v>16.00563</v>
      </c>
      <c r="AX64" s="569">
        <v>16.4666</v>
      </c>
      <c r="AY64" s="569">
        <v>15.902520000000001</v>
      </c>
      <c r="AZ64" s="570">
        <v>15.948119999999999</v>
      </c>
      <c r="BA64" s="570">
        <v>16.820519999999998</v>
      </c>
      <c r="BB64" s="570">
        <v>17.056170000000002</v>
      </c>
      <c r="BC64" s="570">
        <v>20.44642</v>
      </c>
      <c r="BD64" s="570">
        <v>21.341360000000002</v>
      </c>
      <c r="BE64" s="570">
        <v>23.206240000000001</v>
      </c>
      <c r="BF64" s="570">
        <v>23.071750000000002</v>
      </c>
      <c r="BG64" s="570">
        <v>21.001059999999999</v>
      </c>
      <c r="BH64" s="570">
        <v>19.423780000000001</v>
      </c>
      <c r="BI64" s="570">
        <v>15.941380000000001</v>
      </c>
      <c r="BJ64" s="570">
        <v>16.549340000000001</v>
      </c>
      <c r="BK64" s="570">
        <v>17.20984</v>
      </c>
      <c r="BL64" s="570">
        <v>14.956480000000001</v>
      </c>
      <c r="BM64" s="570">
        <v>16.528680000000001</v>
      </c>
      <c r="BN64" s="570">
        <v>16.678599999999999</v>
      </c>
      <c r="BO64" s="570">
        <v>20.311499999999999</v>
      </c>
      <c r="BP64" s="570">
        <v>21.221360000000001</v>
      </c>
      <c r="BQ64" s="570">
        <v>23.099029999999999</v>
      </c>
      <c r="BR64" s="570">
        <v>22.973230000000001</v>
      </c>
      <c r="BS64" s="570">
        <v>20.910209999999999</v>
      </c>
      <c r="BT64" s="570">
        <v>19.339749999999999</v>
      </c>
      <c r="BU64" s="570">
        <v>15.8767</v>
      </c>
      <c r="BV64" s="570">
        <v>16.501359999999998</v>
      </c>
    </row>
    <row r="65" spans="1:74" ht="10.5" customHeight="1" x14ac:dyDescent="0.2">
      <c r="A65" s="539"/>
      <c r="B65" s="857" t="s">
        <v>1384</v>
      </c>
      <c r="C65" s="858"/>
      <c r="D65" s="858"/>
      <c r="E65" s="858"/>
      <c r="F65" s="858"/>
      <c r="G65" s="858"/>
      <c r="H65" s="858"/>
      <c r="I65" s="858"/>
      <c r="J65" s="858"/>
      <c r="K65" s="858"/>
      <c r="L65" s="858"/>
      <c r="M65" s="858"/>
      <c r="N65" s="858"/>
      <c r="O65" s="858"/>
      <c r="P65" s="858"/>
      <c r="Q65" s="858"/>
      <c r="R65" s="553"/>
      <c r="S65" s="553"/>
      <c r="T65" s="553"/>
      <c r="U65" s="553"/>
      <c r="V65" s="553"/>
      <c r="W65" s="553"/>
      <c r="X65" s="553"/>
      <c r="Y65" s="553"/>
      <c r="Z65" s="553"/>
      <c r="AA65" s="553"/>
      <c r="AB65" s="553"/>
      <c r="AC65" s="553"/>
      <c r="AD65" s="553"/>
      <c r="AE65" s="553"/>
      <c r="AF65" s="553"/>
      <c r="AG65" s="553"/>
      <c r="AH65" s="553"/>
      <c r="AI65" s="553"/>
      <c r="AJ65" s="553"/>
      <c r="AK65" s="553"/>
      <c r="AL65" s="553"/>
      <c r="AM65" s="553"/>
      <c r="AN65" s="553"/>
      <c r="AO65" s="553"/>
      <c r="AP65" s="553"/>
      <c r="AQ65" s="553"/>
      <c r="AR65" s="553"/>
      <c r="AS65" s="553"/>
      <c r="AT65" s="553"/>
      <c r="AU65" s="553"/>
      <c r="AV65" s="553"/>
      <c r="AW65" s="553"/>
      <c r="AX65" s="553"/>
      <c r="AY65" s="553"/>
      <c r="AZ65" s="553"/>
      <c r="BA65" s="553"/>
      <c r="BB65" s="553"/>
      <c r="BC65" s="553"/>
      <c r="BD65" s="676"/>
      <c r="BE65" s="676"/>
      <c r="BF65" s="676"/>
      <c r="BG65" s="553"/>
      <c r="BH65" s="553"/>
      <c r="BI65" s="553"/>
      <c r="BJ65" s="553"/>
      <c r="BK65" s="553"/>
      <c r="BL65" s="553"/>
      <c r="BM65" s="553"/>
      <c r="BN65" s="553"/>
      <c r="BO65" s="553"/>
      <c r="BP65" s="553"/>
      <c r="BQ65" s="553"/>
      <c r="BR65" s="553"/>
      <c r="BS65" s="553"/>
      <c r="BT65" s="553"/>
      <c r="BU65" s="553"/>
      <c r="BV65" s="553"/>
    </row>
    <row r="66" spans="1:74" ht="10.5" customHeight="1" x14ac:dyDescent="0.2">
      <c r="A66" s="539"/>
      <c r="B66" s="859" t="s">
        <v>1385</v>
      </c>
      <c r="C66" s="858"/>
      <c r="D66" s="858"/>
      <c r="E66" s="858"/>
      <c r="F66" s="858"/>
      <c r="G66" s="858"/>
      <c r="H66" s="858"/>
      <c r="I66" s="858"/>
      <c r="J66" s="858"/>
      <c r="K66" s="858"/>
      <c r="L66" s="858"/>
      <c r="M66" s="858"/>
      <c r="N66" s="858"/>
      <c r="O66" s="858"/>
      <c r="P66" s="858"/>
      <c r="Q66" s="858"/>
      <c r="R66" s="553"/>
      <c r="S66" s="553"/>
      <c r="T66" s="553"/>
      <c r="U66" s="553"/>
      <c r="V66" s="553"/>
      <c r="W66" s="553"/>
      <c r="X66" s="553"/>
      <c r="Y66" s="553"/>
      <c r="Z66" s="553"/>
      <c r="AA66" s="553"/>
      <c r="AB66" s="553"/>
      <c r="AC66" s="553"/>
      <c r="AD66" s="553"/>
      <c r="AE66" s="553"/>
      <c r="AF66" s="553"/>
      <c r="AG66" s="553"/>
      <c r="AH66" s="553"/>
      <c r="AI66" s="553"/>
      <c r="AJ66" s="553"/>
      <c r="AK66" s="553"/>
      <c r="AL66" s="553"/>
      <c r="AM66" s="553"/>
      <c r="AN66" s="553"/>
      <c r="AO66" s="553"/>
      <c r="AP66" s="553"/>
      <c r="AQ66" s="553"/>
      <c r="AR66" s="553"/>
      <c r="AS66" s="553"/>
      <c r="AT66" s="553"/>
      <c r="AU66" s="553"/>
      <c r="AV66" s="553"/>
      <c r="AW66" s="553"/>
      <c r="AX66" s="553"/>
      <c r="AY66" s="553"/>
      <c r="AZ66" s="553"/>
      <c r="BA66" s="553"/>
      <c r="BB66" s="553"/>
      <c r="BC66" s="553"/>
      <c r="BD66" s="676"/>
      <c r="BE66" s="676"/>
      <c r="BF66" s="676"/>
      <c r="BG66" s="553"/>
      <c r="BH66" s="553"/>
      <c r="BI66" s="553"/>
      <c r="BJ66" s="553"/>
      <c r="BK66" s="553"/>
      <c r="BL66" s="553"/>
      <c r="BM66" s="553"/>
      <c r="BN66" s="553"/>
      <c r="BO66" s="553"/>
      <c r="BP66" s="553"/>
      <c r="BQ66" s="553"/>
      <c r="BR66" s="553"/>
      <c r="BS66" s="553"/>
      <c r="BT66" s="553"/>
      <c r="BU66" s="553"/>
      <c r="BV66" s="553"/>
    </row>
    <row r="67" spans="1:74" ht="10.5" customHeight="1" x14ac:dyDescent="0.2">
      <c r="A67" s="539"/>
      <c r="B67" s="854" t="s">
        <v>1418</v>
      </c>
      <c r="C67" s="855"/>
      <c r="D67" s="855"/>
      <c r="E67" s="855"/>
      <c r="F67" s="855"/>
      <c r="G67" s="855"/>
      <c r="H67" s="855"/>
      <c r="I67" s="855"/>
      <c r="J67" s="855"/>
      <c r="K67" s="855"/>
      <c r="L67" s="855"/>
      <c r="M67" s="855"/>
      <c r="N67" s="855"/>
      <c r="O67" s="855"/>
      <c r="P67" s="855"/>
      <c r="Q67" s="855"/>
      <c r="R67" s="553"/>
      <c r="S67" s="553"/>
      <c r="T67" s="553"/>
      <c r="U67" s="553"/>
      <c r="V67" s="553"/>
      <c r="W67" s="553"/>
      <c r="X67" s="553"/>
      <c r="Y67" s="553"/>
      <c r="Z67" s="553"/>
      <c r="AA67" s="553"/>
      <c r="AB67" s="553"/>
      <c r="AC67" s="553"/>
      <c r="AD67" s="553"/>
      <c r="AE67" s="553"/>
      <c r="AF67" s="553"/>
      <c r="AG67" s="553"/>
      <c r="AH67" s="553"/>
      <c r="AI67" s="553"/>
      <c r="AJ67" s="553"/>
      <c r="AK67" s="553"/>
      <c r="AL67" s="553"/>
      <c r="AM67" s="553"/>
      <c r="AN67" s="553"/>
      <c r="AO67" s="553"/>
      <c r="AP67" s="553"/>
      <c r="AQ67" s="553"/>
      <c r="AR67" s="553"/>
      <c r="AS67" s="553"/>
      <c r="AT67" s="553"/>
      <c r="AU67" s="553"/>
      <c r="AV67" s="553"/>
      <c r="AW67" s="553"/>
      <c r="AX67" s="553"/>
      <c r="AY67" s="553"/>
      <c r="AZ67" s="553"/>
      <c r="BA67" s="553"/>
      <c r="BB67" s="553"/>
      <c r="BC67" s="553"/>
      <c r="BD67" s="676"/>
      <c r="BE67" s="676"/>
      <c r="BF67" s="676"/>
      <c r="BG67" s="553"/>
      <c r="BH67" s="553"/>
      <c r="BI67" s="553"/>
      <c r="BJ67" s="553"/>
      <c r="BK67" s="553"/>
      <c r="BL67" s="553"/>
      <c r="BM67" s="553"/>
      <c r="BN67" s="553"/>
      <c r="BO67" s="553"/>
      <c r="BP67" s="553"/>
      <c r="BQ67" s="553"/>
      <c r="BR67" s="553"/>
      <c r="BS67" s="553"/>
      <c r="BT67" s="553"/>
      <c r="BU67" s="553"/>
      <c r="BV67" s="553"/>
    </row>
    <row r="68" spans="1:74" ht="10.5" customHeight="1" x14ac:dyDescent="0.2">
      <c r="A68" s="539"/>
      <c r="B68" s="854" t="s">
        <v>1387</v>
      </c>
      <c r="C68" s="855"/>
      <c r="D68" s="855"/>
      <c r="E68" s="855"/>
      <c r="F68" s="855"/>
      <c r="G68" s="855"/>
      <c r="H68" s="855"/>
      <c r="I68" s="855"/>
      <c r="J68" s="855"/>
      <c r="K68" s="855"/>
      <c r="L68" s="855"/>
      <c r="M68" s="855"/>
      <c r="N68" s="855"/>
      <c r="O68" s="855"/>
      <c r="P68" s="855"/>
      <c r="Q68" s="855"/>
      <c r="R68" s="553"/>
      <c r="S68" s="553"/>
      <c r="T68" s="553"/>
      <c r="U68" s="553"/>
      <c r="V68" s="553"/>
      <c r="W68" s="553"/>
      <c r="X68" s="553"/>
      <c r="Y68" s="553"/>
      <c r="Z68" s="553"/>
      <c r="AA68" s="553"/>
      <c r="AB68" s="553"/>
      <c r="AC68" s="553"/>
      <c r="AD68" s="553"/>
      <c r="AE68" s="553"/>
      <c r="AF68" s="553"/>
      <c r="AG68" s="553"/>
      <c r="AH68" s="553"/>
      <c r="AI68" s="553"/>
      <c r="AJ68" s="553"/>
      <c r="AK68" s="553"/>
      <c r="AL68" s="553"/>
      <c r="AM68" s="553"/>
      <c r="AN68" s="553"/>
      <c r="AO68" s="553"/>
      <c r="AP68" s="553"/>
      <c r="AQ68" s="553"/>
      <c r="AR68" s="553"/>
      <c r="AS68" s="553"/>
      <c r="AT68" s="553"/>
      <c r="AU68" s="553"/>
      <c r="AV68" s="553"/>
      <c r="AW68" s="553"/>
      <c r="AX68" s="553"/>
      <c r="AY68" s="553"/>
      <c r="AZ68" s="553"/>
      <c r="BA68" s="553"/>
      <c r="BB68" s="553"/>
      <c r="BC68" s="553"/>
      <c r="BD68" s="676"/>
      <c r="BE68" s="676"/>
      <c r="BF68" s="676"/>
      <c r="BG68" s="553"/>
      <c r="BH68" s="553"/>
      <c r="BI68" s="553"/>
      <c r="BJ68" s="553"/>
      <c r="BK68" s="553"/>
      <c r="BL68" s="553"/>
      <c r="BM68" s="553"/>
      <c r="BN68" s="553"/>
      <c r="BO68" s="553"/>
      <c r="BP68" s="553"/>
      <c r="BQ68" s="553"/>
      <c r="BR68" s="553"/>
      <c r="BS68" s="553"/>
      <c r="BT68" s="553"/>
      <c r="BU68" s="553"/>
      <c r="BV68" s="553"/>
    </row>
    <row r="69" spans="1:74" ht="10.5" customHeight="1" x14ac:dyDescent="0.2">
      <c r="A69" s="554"/>
      <c r="B69" s="854" t="s">
        <v>1388</v>
      </c>
      <c r="C69" s="855"/>
      <c r="D69" s="855"/>
      <c r="E69" s="855"/>
      <c r="F69" s="855"/>
      <c r="G69" s="855"/>
      <c r="H69" s="855"/>
      <c r="I69" s="855"/>
      <c r="J69" s="855"/>
      <c r="K69" s="855"/>
      <c r="L69" s="855"/>
      <c r="M69" s="855"/>
      <c r="N69" s="855"/>
      <c r="O69" s="855"/>
      <c r="P69" s="855"/>
      <c r="Q69" s="855"/>
      <c r="R69" s="555"/>
      <c r="S69" s="555"/>
      <c r="T69" s="555"/>
      <c r="U69" s="555"/>
      <c r="V69" s="555"/>
      <c r="W69" s="555"/>
      <c r="X69" s="555"/>
      <c r="Y69" s="555"/>
      <c r="Z69" s="555"/>
      <c r="AA69" s="555"/>
      <c r="AB69" s="555"/>
      <c r="AC69" s="555"/>
      <c r="AD69" s="555"/>
      <c r="AE69" s="555"/>
      <c r="AF69" s="555"/>
      <c r="AG69" s="555"/>
      <c r="AH69" s="555"/>
      <c r="AI69" s="555"/>
      <c r="AJ69" s="555"/>
      <c r="AK69" s="555"/>
      <c r="AL69" s="555"/>
      <c r="AM69" s="555"/>
      <c r="AN69" s="555"/>
      <c r="AO69" s="555"/>
      <c r="AP69" s="555"/>
      <c r="AQ69" s="555"/>
      <c r="AR69" s="555"/>
      <c r="AS69" s="555"/>
      <c r="AT69" s="555"/>
      <c r="AU69" s="555"/>
      <c r="AV69" s="555"/>
      <c r="AW69" s="555"/>
      <c r="AX69" s="555"/>
      <c r="AY69" s="555"/>
      <c r="AZ69" s="555"/>
      <c r="BA69" s="555"/>
      <c r="BB69" s="555"/>
      <c r="BC69" s="555"/>
      <c r="BD69" s="677"/>
      <c r="BE69" s="677"/>
      <c r="BF69" s="677"/>
      <c r="BG69" s="555"/>
      <c r="BH69" s="555"/>
      <c r="BI69" s="555"/>
      <c r="BJ69" s="555"/>
      <c r="BK69" s="555"/>
      <c r="BL69" s="555"/>
      <c r="BM69" s="555"/>
      <c r="BN69" s="555"/>
      <c r="BO69" s="555"/>
      <c r="BP69" s="555"/>
      <c r="BQ69" s="555"/>
      <c r="BR69" s="555"/>
      <c r="BS69" s="555"/>
      <c r="BT69" s="555"/>
      <c r="BU69" s="555"/>
      <c r="BV69" s="555"/>
    </row>
    <row r="70" spans="1:74" ht="10.5" customHeight="1" x14ac:dyDescent="0.2">
      <c r="A70" s="554"/>
      <c r="B70" s="854" t="s">
        <v>1389</v>
      </c>
      <c r="C70" s="855"/>
      <c r="D70" s="855"/>
      <c r="E70" s="855"/>
      <c r="F70" s="855"/>
      <c r="G70" s="855"/>
      <c r="H70" s="855"/>
      <c r="I70" s="855"/>
      <c r="J70" s="855"/>
      <c r="K70" s="855"/>
      <c r="L70" s="855"/>
      <c r="M70" s="855"/>
      <c r="N70" s="855"/>
      <c r="O70" s="855"/>
      <c r="P70" s="855"/>
      <c r="Q70" s="855"/>
      <c r="R70" s="555"/>
      <c r="S70" s="555"/>
      <c r="T70" s="555"/>
      <c r="U70" s="555"/>
      <c r="V70" s="555"/>
      <c r="W70" s="555"/>
      <c r="X70" s="555"/>
      <c r="Y70" s="555"/>
      <c r="Z70" s="555"/>
      <c r="AA70" s="555"/>
      <c r="AB70" s="555"/>
      <c r="AC70" s="555"/>
      <c r="AD70" s="555"/>
      <c r="AE70" s="555"/>
      <c r="AF70" s="555"/>
      <c r="AG70" s="555"/>
      <c r="AH70" s="555"/>
      <c r="AI70" s="555"/>
      <c r="AJ70" s="555"/>
      <c r="AK70" s="555"/>
      <c r="AL70" s="555"/>
      <c r="AM70" s="555"/>
      <c r="AN70" s="555"/>
      <c r="AO70" s="555"/>
      <c r="AP70" s="555"/>
      <c r="AQ70" s="555"/>
      <c r="AR70" s="555"/>
      <c r="AS70" s="555"/>
      <c r="AT70" s="555"/>
      <c r="AU70" s="555"/>
      <c r="AV70" s="555"/>
      <c r="AW70" s="555"/>
      <c r="AX70" s="555"/>
      <c r="AY70" s="555"/>
      <c r="AZ70" s="555"/>
      <c r="BA70" s="555"/>
      <c r="BB70" s="555"/>
      <c r="BC70" s="555"/>
      <c r="BD70" s="677"/>
      <c r="BE70" s="677"/>
      <c r="BF70" s="677"/>
      <c r="BG70" s="555"/>
      <c r="BH70" s="555"/>
      <c r="BI70" s="555"/>
      <c r="BJ70" s="555"/>
      <c r="BK70" s="555"/>
      <c r="BL70" s="555"/>
      <c r="BM70" s="555"/>
      <c r="BN70" s="555"/>
      <c r="BO70" s="555"/>
      <c r="BP70" s="555"/>
      <c r="BQ70" s="555"/>
      <c r="BR70" s="555"/>
      <c r="BS70" s="555"/>
      <c r="BT70" s="555"/>
      <c r="BU70" s="555"/>
      <c r="BV70" s="555"/>
    </row>
    <row r="71" spans="1:74" ht="10.5" customHeight="1" x14ac:dyDescent="0.2">
      <c r="A71" s="554"/>
      <c r="B71" s="854" t="s">
        <v>1390</v>
      </c>
      <c r="C71" s="855"/>
      <c r="D71" s="855"/>
      <c r="E71" s="855"/>
      <c r="F71" s="855"/>
      <c r="G71" s="855"/>
      <c r="H71" s="855"/>
      <c r="I71" s="855"/>
      <c r="J71" s="855"/>
      <c r="K71" s="855"/>
      <c r="L71" s="855"/>
      <c r="M71" s="855"/>
      <c r="N71" s="855"/>
      <c r="O71" s="855"/>
      <c r="P71" s="855"/>
      <c r="Q71" s="855"/>
      <c r="R71" s="555"/>
      <c r="S71" s="555"/>
      <c r="T71" s="555"/>
      <c r="U71" s="555"/>
      <c r="V71" s="555"/>
      <c r="W71" s="555"/>
      <c r="X71" s="555"/>
      <c r="Y71" s="555"/>
      <c r="Z71" s="555"/>
      <c r="AA71" s="555"/>
      <c r="AB71" s="555"/>
      <c r="AC71" s="555"/>
      <c r="AD71" s="555"/>
      <c r="AE71" s="555"/>
      <c r="AF71" s="555"/>
      <c r="AG71" s="555"/>
      <c r="AH71" s="555"/>
      <c r="AI71" s="555"/>
      <c r="AJ71" s="555"/>
      <c r="AK71" s="555"/>
      <c r="AL71" s="555"/>
      <c r="AM71" s="555"/>
      <c r="AN71" s="555"/>
      <c r="AO71" s="555"/>
      <c r="AP71" s="555"/>
      <c r="AQ71" s="555"/>
      <c r="AR71" s="555"/>
      <c r="AS71" s="555"/>
      <c r="AT71" s="555"/>
      <c r="AU71" s="555"/>
      <c r="AV71" s="555"/>
      <c r="AW71" s="555"/>
      <c r="AX71" s="555"/>
      <c r="AY71" s="555"/>
      <c r="AZ71" s="555"/>
      <c r="BA71" s="555"/>
      <c r="BB71" s="555"/>
      <c r="BC71" s="555"/>
      <c r="BD71" s="677"/>
      <c r="BE71" s="677"/>
      <c r="BF71" s="677"/>
      <c r="BG71" s="555"/>
      <c r="BH71" s="555"/>
      <c r="BI71" s="555"/>
      <c r="BJ71" s="555"/>
      <c r="BK71" s="555"/>
      <c r="BL71" s="555"/>
      <c r="BM71" s="555"/>
      <c r="BN71" s="555"/>
      <c r="BO71" s="555"/>
      <c r="BP71" s="555"/>
      <c r="BQ71" s="555"/>
      <c r="BR71" s="555"/>
      <c r="BS71" s="555"/>
      <c r="BT71" s="555"/>
      <c r="BU71" s="555"/>
      <c r="BV71" s="555"/>
    </row>
    <row r="72" spans="1:74" ht="10.5" customHeight="1" x14ac:dyDescent="0.2">
      <c r="A72" s="554"/>
      <c r="B72" s="854" t="s">
        <v>1391</v>
      </c>
      <c r="C72" s="855"/>
      <c r="D72" s="855"/>
      <c r="E72" s="855"/>
      <c r="F72" s="855"/>
      <c r="G72" s="855"/>
      <c r="H72" s="855"/>
      <c r="I72" s="855"/>
      <c r="J72" s="855"/>
      <c r="K72" s="855"/>
      <c r="L72" s="855"/>
      <c r="M72" s="855"/>
      <c r="N72" s="855"/>
      <c r="O72" s="855"/>
      <c r="P72" s="855"/>
      <c r="Q72" s="855"/>
      <c r="R72" s="555"/>
      <c r="S72" s="555"/>
      <c r="T72" s="555"/>
      <c r="U72" s="555"/>
      <c r="V72" s="555"/>
      <c r="W72" s="555"/>
      <c r="X72" s="555"/>
      <c r="Y72" s="555"/>
      <c r="Z72" s="555"/>
      <c r="AA72" s="555"/>
      <c r="AB72" s="555"/>
      <c r="AC72" s="555"/>
      <c r="AD72" s="555"/>
      <c r="AE72" s="555"/>
      <c r="AF72" s="555"/>
      <c r="AG72" s="555"/>
      <c r="AH72" s="555"/>
      <c r="AI72" s="555"/>
      <c r="AJ72" s="555"/>
      <c r="AK72" s="555"/>
      <c r="AL72" s="555"/>
      <c r="AM72" s="555"/>
      <c r="AN72" s="555"/>
      <c r="AO72" s="555"/>
      <c r="AP72" s="555"/>
      <c r="AQ72" s="555"/>
      <c r="AR72" s="555"/>
      <c r="AS72" s="555"/>
      <c r="AT72" s="555"/>
      <c r="AU72" s="555"/>
      <c r="AV72" s="555"/>
      <c r="AW72" s="555"/>
      <c r="AX72" s="555"/>
      <c r="AY72" s="555"/>
      <c r="AZ72" s="555"/>
      <c r="BA72" s="555"/>
      <c r="BB72" s="555"/>
      <c r="BC72" s="555"/>
      <c r="BD72" s="677"/>
      <c r="BE72" s="677"/>
      <c r="BF72" s="677"/>
      <c r="BG72" s="555"/>
      <c r="BH72" s="555"/>
      <c r="BI72" s="555"/>
      <c r="BJ72" s="555"/>
      <c r="BK72" s="555"/>
      <c r="BL72" s="555"/>
      <c r="BM72" s="555"/>
      <c r="BN72" s="555"/>
      <c r="BO72" s="555"/>
      <c r="BP72" s="555"/>
      <c r="BQ72" s="555"/>
      <c r="BR72" s="555"/>
      <c r="BS72" s="555"/>
      <c r="BT72" s="555"/>
      <c r="BU72" s="555"/>
      <c r="BV72" s="555"/>
    </row>
    <row r="73" spans="1:74" ht="10.5" customHeight="1" x14ac:dyDescent="0.2">
      <c r="A73" s="554"/>
      <c r="B73" s="856" t="s">
        <v>1393</v>
      </c>
      <c r="C73" s="855"/>
      <c r="D73" s="855"/>
      <c r="E73" s="855"/>
      <c r="F73" s="855"/>
      <c r="G73" s="855"/>
      <c r="H73" s="855"/>
      <c r="I73" s="855"/>
      <c r="J73" s="855"/>
      <c r="K73" s="855"/>
      <c r="L73" s="855"/>
      <c r="M73" s="855"/>
      <c r="N73" s="855"/>
      <c r="O73" s="855"/>
      <c r="P73" s="855"/>
      <c r="Q73" s="855"/>
      <c r="R73" s="555"/>
      <c r="S73" s="555"/>
      <c r="T73" s="555"/>
      <c r="U73" s="555"/>
      <c r="V73" s="555"/>
      <c r="W73" s="555"/>
      <c r="X73" s="555"/>
      <c r="Y73" s="555"/>
      <c r="Z73" s="555"/>
      <c r="AA73" s="555"/>
      <c r="AB73" s="555"/>
      <c r="AC73" s="555"/>
      <c r="AD73" s="555"/>
      <c r="AE73" s="555"/>
      <c r="AF73" s="555"/>
      <c r="AG73" s="555"/>
      <c r="AH73" s="555"/>
      <c r="AI73" s="555"/>
      <c r="AJ73" s="555"/>
      <c r="AK73" s="555"/>
      <c r="AL73" s="555"/>
      <c r="AM73" s="555"/>
      <c r="AN73" s="555"/>
      <c r="AO73" s="555"/>
      <c r="AP73" s="555"/>
      <c r="AQ73" s="555"/>
      <c r="AR73" s="555"/>
      <c r="AS73" s="555"/>
      <c r="AT73" s="555"/>
      <c r="AU73" s="555"/>
      <c r="AV73" s="555"/>
      <c r="AW73" s="555"/>
      <c r="AX73" s="555"/>
      <c r="AY73" s="555"/>
      <c r="AZ73" s="555"/>
      <c r="BA73" s="555"/>
      <c r="BB73" s="555"/>
      <c r="BC73" s="555"/>
      <c r="BD73" s="677"/>
      <c r="BE73" s="677"/>
      <c r="BF73" s="677"/>
      <c r="BG73" s="555"/>
      <c r="BH73" s="555"/>
      <c r="BI73" s="555"/>
      <c r="BJ73" s="555"/>
      <c r="BK73" s="555"/>
      <c r="BL73" s="555"/>
      <c r="BM73" s="555"/>
      <c r="BN73" s="555"/>
      <c r="BO73" s="555"/>
      <c r="BP73" s="555"/>
      <c r="BQ73" s="555"/>
      <c r="BR73" s="555"/>
      <c r="BS73" s="555"/>
      <c r="BT73" s="555"/>
      <c r="BU73" s="555"/>
      <c r="BV73" s="555"/>
    </row>
    <row r="74" spans="1:74" ht="10.5" customHeight="1" x14ac:dyDescent="0.2">
      <c r="A74" s="554"/>
      <c r="B74" s="854" t="s">
        <v>1394</v>
      </c>
      <c r="C74" s="855"/>
      <c r="D74" s="855"/>
      <c r="E74" s="855"/>
      <c r="F74" s="855"/>
      <c r="G74" s="855"/>
      <c r="H74" s="855"/>
      <c r="I74" s="855"/>
      <c r="J74" s="855"/>
      <c r="K74" s="855"/>
      <c r="L74" s="855"/>
      <c r="M74" s="855"/>
      <c r="N74" s="855"/>
      <c r="O74" s="855"/>
      <c r="P74" s="855"/>
      <c r="Q74" s="855"/>
      <c r="R74" s="555"/>
      <c r="S74" s="555"/>
      <c r="T74" s="555"/>
      <c r="U74" s="555"/>
      <c r="V74" s="555"/>
      <c r="W74" s="555"/>
      <c r="X74" s="555"/>
      <c r="Y74" s="555"/>
      <c r="Z74" s="555"/>
      <c r="AA74" s="555"/>
      <c r="AB74" s="555"/>
      <c r="AC74" s="555"/>
      <c r="AD74" s="555"/>
      <c r="AE74" s="555"/>
      <c r="AF74" s="555"/>
      <c r="AG74" s="555"/>
      <c r="AH74" s="555"/>
      <c r="AI74" s="555"/>
      <c r="AJ74" s="555"/>
      <c r="AK74" s="555"/>
      <c r="AL74" s="555"/>
      <c r="AM74" s="555"/>
      <c r="AN74" s="555"/>
      <c r="AO74" s="555"/>
      <c r="AP74" s="555"/>
      <c r="AQ74" s="555"/>
      <c r="AR74" s="555"/>
      <c r="AS74" s="555"/>
      <c r="AT74" s="555"/>
      <c r="AU74" s="555"/>
      <c r="AV74" s="555"/>
      <c r="AW74" s="555"/>
      <c r="AX74" s="555"/>
      <c r="AY74" s="555"/>
      <c r="AZ74" s="555"/>
      <c r="BA74" s="555"/>
      <c r="BB74" s="555"/>
      <c r="BC74" s="555"/>
      <c r="BD74" s="677"/>
      <c r="BE74" s="677"/>
      <c r="BF74" s="677"/>
      <c r="BG74" s="555"/>
      <c r="BH74" s="555"/>
      <c r="BI74" s="555"/>
      <c r="BJ74" s="555"/>
      <c r="BK74" s="555"/>
      <c r="BL74" s="555"/>
      <c r="BM74" s="555"/>
      <c r="BN74" s="555"/>
      <c r="BO74" s="555"/>
      <c r="BP74" s="555"/>
      <c r="BQ74" s="555"/>
      <c r="BR74" s="555"/>
      <c r="BS74" s="555"/>
      <c r="BT74" s="555"/>
      <c r="BU74" s="555"/>
      <c r="BV74" s="555"/>
    </row>
    <row r="75" spans="1:74" x14ac:dyDescent="0.2">
      <c r="A75" s="557"/>
      <c r="B75" s="558"/>
      <c r="C75" s="558"/>
      <c r="D75" s="559"/>
      <c r="E75" s="559"/>
      <c r="F75" s="559"/>
      <c r="G75" s="559"/>
      <c r="H75" s="559"/>
      <c r="I75" s="559"/>
      <c r="J75" s="559"/>
      <c r="K75" s="559"/>
      <c r="L75" s="559"/>
      <c r="M75" s="559"/>
      <c r="N75" s="559"/>
      <c r="O75" s="558"/>
      <c r="P75" s="559"/>
      <c r="Q75" s="559"/>
      <c r="R75" s="559"/>
      <c r="S75" s="559"/>
      <c r="T75" s="559"/>
      <c r="U75" s="559"/>
      <c r="V75" s="559"/>
      <c r="W75" s="559"/>
      <c r="X75" s="559"/>
      <c r="Y75" s="559"/>
      <c r="Z75" s="559"/>
      <c r="AA75" s="558"/>
      <c r="AB75" s="559"/>
      <c r="AC75" s="559"/>
      <c r="AD75" s="559"/>
      <c r="AE75" s="559"/>
      <c r="AF75" s="559"/>
      <c r="AG75" s="559"/>
      <c r="AH75" s="559"/>
      <c r="AI75" s="559"/>
      <c r="AJ75" s="559"/>
      <c r="AK75" s="559"/>
      <c r="AL75" s="559"/>
      <c r="AM75" s="558"/>
      <c r="AN75" s="559"/>
      <c r="AO75" s="559"/>
      <c r="AP75" s="559"/>
      <c r="AQ75" s="559"/>
      <c r="AR75" s="559"/>
      <c r="AS75" s="559"/>
      <c r="AT75" s="559"/>
      <c r="AU75" s="559"/>
      <c r="AV75" s="559"/>
      <c r="AW75" s="559"/>
      <c r="AX75" s="559"/>
      <c r="AY75" s="558"/>
      <c r="AZ75" s="559"/>
      <c r="BA75" s="559"/>
      <c r="BB75" s="559"/>
      <c r="BC75" s="559"/>
      <c r="BD75" s="660"/>
      <c r="BE75" s="660"/>
      <c r="BF75" s="660"/>
      <c r="BG75" s="559"/>
      <c r="BH75" s="559"/>
      <c r="BI75" s="559"/>
      <c r="BJ75" s="559"/>
      <c r="BK75" s="558"/>
      <c r="BL75" s="559"/>
      <c r="BM75" s="559"/>
      <c r="BN75" s="559"/>
      <c r="BO75" s="559"/>
      <c r="BP75" s="559"/>
      <c r="BQ75" s="559"/>
      <c r="BR75" s="559"/>
      <c r="BS75" s="559"/>
      <c r="BT75" s="559"/>
      <c r="BU75" s="559"/>
      <c r="BV75" s="559"/>
    </row>
    <row r="76" spans="1:74" x14ac:dyDescent="0.2">
      <c r="A76" s="559"/>
      <c r="B76" s="560"/>
      <c r="C76" s="561"/>
      <c r="D76" s="561"/>
      <c r="E76" s="561"/>
      <c r="F76" s="561"/>
      <c r="G76" s="561"/>
      <c r="H76" s="561"/>
      <c r="I76" s="561"/>
      <c r="J76" s="561"/>
      <c r="K76" s="561"/>
      <c r="L76" s="561"/>
      <c r="M76" s="561"/>
      <c r="N76" s="561"/>
      <c r="O76" s="561"/>
      <c r="P76" s="561"/>
      <c r="Q76" s="561"/>
      <c r="R76" s="561"/>
      <c r="S76" s="561"/>
      <c r="T76" s="561"/>
      <c r="U76" s="561"/>
      <c r="V76" s="561"/>
      <c r="W76" s="561"/>
      <c r="X76" s="561"/>
      <c r="Y76" s="561"/>
      <c r="Z76" s="561"/>
      <c r="AA76" s="561"/>
      <c r="AB76" s="561"/>
      <c r="AC76" s="561"/>
      <c r="AD76" s="561"/>
      <c r="AE76" s="561"/>
      <c r="AF76" s="561"/>
      <c r="AG76" s="561"/>
      <c r="AH76" s="561"/>
      <c r="AI76" s="561"/>
      <c r="AJ76" s="561"/>
      <c r="AK76" s="561"/>
      <c r="AL76" s="561"/>
      <c r="AM76" s="561"/>
      <c r="AN76" s="561"/>
      <c r="AO76" s="561"/>
      <c r="AP76" s="561"/>
      <c r="AQ76" s="561"/>
      <c r="AR76" s="561"/>
      <c r="AS76" s="561"/>
      <c r="AT76" s="561"/>
      <c r="AU76" s="561"/>
      <c r="AV76" s="561"/>
      <c r="AW76" s="561"/>
      <c r="AX76" s="561"/>
      <c r="AY76" s="561"/>
      <c r="AZ76" s="561"/>
      <c r="BA76" s="561"/>
      <c r="BB76" s="561"/>
      <c r="BC76" s="561"/>
      <c r="BD76" s="679"/>
      <c r="BE76" s="679"/>
      <c r="BF76" s="679"/>
      <c r="BG76" s="561"/>
      <c r="BH76" s="561"/>
      <c r="BI76" s="561"/>
      <c r="BJ76" s="561"/>
      <c r="BK76" s="561"/>
      <c r="BL76" s="561"/>
      <c r="BM76" s="561"/>
      <c r="BN76" s="561"/>
      <c r="BO76" s="561"/>
      <c r="BP76" s="561"/>
      <c r="BQ76" s="561"/>
      <c r="BR76" s="561"/>
      <c r="BS76" s="561"/>
      <c r="BT76" s="561"/>
      <c r="BU76" s="561"/>
      <c r="BV76" s="561"/>
    </row>
    <row r="77" spans="1:74" x14ac:dyDescent="0.2">
      <c r="A77" s="559"/>
      <c r="B77" s="558"/>
      <c r="C77" s="561"/>
      <c r="D77" s="561"/>
      <c r="E77" s="561"/>
      <c r="F77" s="561"/>
      <c r="G77" s="561"/>
      <c r="H77" s="561"/>
      <c r="I77" s="561"/>
      <c r="J77" s="561"/>
      <c r="K77" s="561"/>
      <c r="L77" s="561"/>
      <c r="M77" s="561"/>
      <c r="N77" s="561"/>
      <c r="O77" s="561"/>
      <c r="P77" s="561"/>
      <c r="Q77" s="561"/>
      <c r="R77" s="561"/>
      <c r="S77" s="561"/>
      <c r="T77" s="561"/>
      <c r="U77" s="561"/>
      <c r="V77" s="561"/>
      <c r="W77" s="561"/>
      <c r="X77" s="561"/>
      <c r="Y77" s="561"/>
      <c r="Z77" s="561"/>
      <c r="AA77" s="561"/>
      <c r="AB77" s="561"/>
      <c r="AC77" s="561"/>
      <c r="AD77" s="561"/>
      <c r="AE77" s="561"/>
      <c r="AF77" s="561"/>
      <c r="AG77" s="561"/>
      <c r="AH77" s="561"/>
      <c r="AI77" s="561"/>
      <c r="AJ77" s="561"/>
      <c r="AK77" s="561"/>
      <c r="AL77" s="561"/>
      <c r="AM77" s="561"/>
      <c r="AN77" s="561"/>
      <c r="AO77" s="561"/>
      <c r="AP77" s="561"/>
      <c r="AQ77" s="561"/>
      <c r="AR77" s="561"/>
      <c r="AS77" s="561"/>
      <c r="AT77" s="561"/>
      <c r="AU77" s="561"/>
      <c r="AV77" s="561"/>
      <c r="AW77" s="561"/>
      <c r="AX77" s="561"/>
      <c r="AY77" s="561"/>
      <c r="AZ77" s="561"/>
      <c r="BA77" s="561"/>
      <c r="BB77" s="561"/>
      <c r="BC77" s="561"/>
      <c r="BD77" s="679"/>
      <c r="BE77" s="679"/>
      <c r="BF77" s="679"/>
      <c r="BG77" s="561"/>
      <c r="BH77" s="561"/>
      <c r="BI77" s="561"/>
      <c r="BJ77" s="561"/>
      <c r="BK77" s="561"/>
      <c r="BL77" s="561"/>
      <c r="BM77" s="561"/>
      <c r="BN77" s="561"/>
      <c r="BO77" s="561"/>
      <c r="BP77" s="561"/>
      <c r="BQ77" s="561"/>
      <c r="BR77" s="561"/>
      <c r="BS77" s="561"/>
      <c r="BT77" s="561"/>
      <c r="BU77" s="561"/>
      <c r="BV77" s="561"/>
    </row>
    <row r="78" spans="1:74" x14ac:dyDescent="0.2">
      <c r="A78" s="559"/>
      <c r="B78" s="558"/>
      <c r="C78" s="561">
        <f t="shared" ref="C78:AH78" si="0">C11-SUM(C12:C16)</f>
        <v>11.059093181000001</v>
      </c>
      <c r="D78" s="561">
        <f t="shared" si="0"/>
        <v>12.386672400000002</v>
      </c>
      <c r="E78" s="561">
        <f t="shared" si="0"/>
        <v>14.097505349</v>
      </c>
      <c r="F78" s="561">
        <f t="shared" si="0"/>
        <v>13.063190547000001</v>
      </c>
      <c r="G78" s="561">
        <f t="shared" si="0"/>
        <v>10.089185725</v>
      </c>
      <c r="H78" s="561">
        <f t="shared" si="0"/>
        <v>7.6607314350000006</v>
      </c>
      <c r="I78" s="561">
        <f t="shared" si="0"/>
        <v>8.2289150800000002</v>
      </c>
      <c r="J78" s="561">
        <f t="shared" si="0"/>
        <v>4.1681857449999988</v>
      </c>
      <c r="K78" s="561">
        <f t="shared" si="0"/>
        <v>7.7310871639999998</v>
      </c>
      <c r="L78" s="561">
        <f t="shared" si="0"/>
        <v>12.572114326999998</v>
      </c>
      <c r="M78" s="561">
        <f t="shared" si="0"/>
        <v>11.521516539</v>
      </c>
      <c r="N78" s="561">
        <f t="shared" si="0"/>
        <v>15.261542107000002</v>
      </c>
      <c r="O78" s="561">
        <f t="shared" si="0"/>
        <v>12.081224004999999</v>
      </c>
      <c r="P78" s="561">
        <f t="shared" si="0"/>
        <v>13.946875941000002</v>
      </c>
      <c r="Q78" s="561">
        <f t="shared" si="0"/>
        <v>15.625071367</v>
      </c>
      <c r="R78" s="561">
        <f t="shared" si="0"/>
        <v>15.428364076000001</v>
      </c>
      <c r="S78" s="561">
        <f t="shared" si="0"/>
        <v>11.712377450999998</v>
      </c>
      <c r="T78" s="561">
        <f t="shared" si="0"/>
        <v>8.6348164710000006</v>
      </c>
      <c r="U78" s="561">
        <f t="shared" si="0"/>
        <v>5.2236550799999986</v>
      </c>
      <c r="V78" s="561">
        <f t="shared" si="0"/>
        <v>3.1419651740000027</v>
      </c>
      <c r="W78" s="561">
        <f t="shared" si="0"/>
        <v>8.0377838920000002</v>
      </c>
      <c r="X78" s="561">
        <f t="shared" si="0"/>
        <v>15.799646844</v>
      </c>
      <c r="Y78" s="561">
        <f t="shared" si="0"/>
        <v>15.674697351000001</v>
      </c>
      <c r="Z78" s="561">
        <f t="shared" si="0"/>
        <v>14.848012193000001</v>
      </c>
      <c r="AA78" s="561">
        <f t="shared" si="0"/>
        <v>12.286271473999999</v>
      </c>
      <c r="AB78" s="561">
        <f t="shared" si="0"/>
        <v>14.298548537999999</v>
      </c>
      <c r="AC78" s="561">
        <f t="shared" si="0"/>
        <v>16.445002090000003</v>
      </c>
      <c r="AD78" s="561">
        <f t="shared" si="0"/>
        <v>15.746442021</v>
      </c>
      <c r="AE78" s="561">
        <f t="shared" si="0"/>
        <v>12.203845294000002</v>
      </c>
      <c r="AF78" s="561">
        <f t="shared" si="0"/>
        <v>12.043768249000003</v>
      </c>
      <c r="AG78" s="561">
        <f t="shared" si="0"/>
        <v>4.4793414789999986</v>
      </c>
      <c r="AH78" s="561">
        <f t="shared" si="0"/>
        <v>8.046891059</v>
      </c>
      <c r="AI78" s="561">
        <f t="shared" ref="AI78:BN78" si="1">AI11-SUM(AI12:AI16)</f>
        <v>7.7177984300000002</v>
      </c>
      <c r="AJ78" s="561">
        <f t="shared" si="1"/>
        <v>11.534439194000001</v>
      </c>
      <c r="AK78" s="561">
        <f t="shared" si="1"/>
        <v>13.241988624999999</v>
      </c>
      <c r="AL78" s="561">
        <f t="shared" si="1"/>
        <v>16.115979692</v>
      </c>
      <c r="AM78" s="561">
        <f t="shared" si="1"/>
        <v>15.785211495999999</v>
      </c>
      <c r="AN78" s="561">
        <f t="shared" si="1"/>
        <v>14.569767670000001</v>
      </c>
      <c r="AO78" s="561">
        <f t="shared" si="1"/>
        <v>15.568759621999998</v>
      </c>
      <c r="AP78" s="561">
        <f t="shared" si="1"/>
        <v>18.575250665999995</v>
      </c>
      <c r="AQ78" s="561">
        <f t="shared" si="1"/>
        <v>13.8065739</v>
      </c>
      <c r="AR78" s="561">
        <f t="shared" si="1"/>
        <v>10.233907836</v>
      </c>
      <c r="AS78" s="561">
        <f t="shared" si="1"/>
        <v>9.0068419929999983</v>
      </c>
      <c r="AT78" s="561">
        <f t="shared" si="1"/>
        <v>6.9405178540000012</v>
      </c>
      <c r="AU78" s="561">
        <f t="shared" si="1"/>
        <v>13.042473120999999</v>
      </c>
      <c r="AV78" s="561">
        <f t="shared" si="1"/>
        <v>17.840642475999999</v>
      </c>
      <c r="AW78" s="561">
        <f t="shared" si="1"/>
        <v>17.421748799</v>
      </c>
      <c r="AX78" s="561">
        <f t="shared" si="1"/>
        <v>20.724247300000002</v>
      </c>
      <c r="AY78" s="561">
        <f t="shared" si="1"/>
        <v>19.8869951</v>
      </c>
      <c r="AZ78" s="561">
        <f t="shared" si="1"/>
        <v>18.476540700000001</v>
      </c>
      <c r="BA78" s="561">
        <f t="shared" si="1"/>
        <v>17.498390399999998</v>
      </c>
      <c r="BB78" s="561">
        <f t="shared" si="1"/>
        <v>23.321533300000002</v>
      </c>
      <c r="BC78" s="561">
        <f t="shared" si="1"/>
        <v>15.104282700000002</v>
      </c>
      <c r="BD78" s="679">
        <f t="shared" si="1"/>
        <v>10.6569512</v>
      </c>
      <c r="BE78" s="679">
        <f t="shared" si="1"/>
        <v>9.2202577000000012</v>
      </c>
      <c r="BF78" s="679">
        <f t="shared" si="1"/>
        <v>8.6082579999999993</v>
      </c>
      <c r="BG78" s="561">
        <f t="shared" si="1"/>
        <v>11.8173099</v>
      </c>
      <c r="BH78" s="561">
        <f t="shared" si="1"/>
        <v>21.055020899999995</v>
      </c>
      <c r="BI78" s="561">
        <f t="shared" si="1"/>
        <v>19.661188599999999</v>
      </c>
      <c r="BJ78" s="561">
        <f t="shared" si="1"/>
        <v>25.741122699999998</v>
      </c>
      <c r="BK78" s="561">
        <f t="shared" si="1"/>
        <v>23.805641899999998</v>
      </c>
      <c r="BL78" s="561">
        <f t="shared" si="1"/>
        <v>20.803630499999997</v>
      </c>
      <c r="BM78" s="561">
        <f t="shared" si="1"/>
        <v>22.101453900000003</v>
      </c>
      <c r="BN78" s="561">
        <f t="shared" si="1"/>
        <v>25.829530500000004</v>
      </c>
      <c r="BO78" s="561">
        <f t="shared" ref="BO78:BV78" si="2">BO11-SUM(BO12:BO16)</f>
        <v>15.344387599999997</v>
      </c>
      <c r="BP78" s="561">
        <f t="shared" si="2"/>
        <v>11.0042759</v>
      </c>
      <c r="BQ78" s="561">
        <f t="shared" si="2"/>
        <v>9.6134714999999993</v>
      </c>
      <c r="BR78" s="561">
        <f t="shared" si="2"/>
        <v>7.7871059999999979</v>
      </c>
      <c r="BS78" s="561">
        <f t="shared" si="2"/>
        <v>12.639360799999999</v>
      </c>
      <c r="BT78" s="561">
        <f t="shared" si="2"/>
        <v>22.014637399999998</v>
      </c>
      <c r="BU78" s="561">
        <f t="shared" si="2"/>
        <v>21.077390099999999</v>
      </c>
      <c r="BV78" s="561">
        <f t="shared" si="2"/>
        <v>26.0168909</v>
      </c>
    </row>
    <row r="80" spans="1:74" x14ac:dyDescent="0.2">
      <c r="B80" s="560"/>
      <c r="C80" s="561"/>
      <c r="D80" s="561"/>
      <c r="E80" s="561"/>
      <c r="F80" s="561"/>
      <c r="G80" s="561"/>
      <c r="H80" s="561"/>
      <c r="I80" s="561"/>
      <c r="J80" s="561"/>
      <c r="K80" s="561"/>
      <c r="L80" s="561"/>
      <c r="M80" s="561"/>
      <c r="N80" s="561"/>
      <c r="O80" s="561"/>
      <c r="P80" s="561"/>
      <c r="Q80" s="561"/>
      <c r="R80" s="561"/>
      <c r="S80" s="561"/>
      <c r="T80" s="561"/>
      <c r="U80" s="561"/>
      <c r="V80" s="561"/>
      <c r="W80" s="561"/>
      <c r="X80" s="561"/>
      <c r="Y80" s="561"/>
      <c r="Z80" s="561"/>
      <c r="AA80" s="561"/>
      <c r="AB80" s="561"/>
      <c r="AC80" s="561"/>
      <c r="AD80" s="561"/>
      <c r="AE80" s="561"/>
      <c r="AF80" s="561"/>
      <c r="AG80" s="561"/>
      <c r="AH80" s="561"/>
      <c r="AI80" s="561"/>
      <c r="AJ80" s="561"/>
      <c r="AK80" s="561"/>
      <c r="AL80" s="561"/>
      <c r="AM80" s="561"/>
      <c r="AN80" s="561"/>
      <c r="AO80" s="561"/>
      <c r="AP80" s="561"/>
      <c r="AQ80" s="561"/>
      <c r="AR80" s="561"/>
      <c r="AS80" s="561"/>
      <c r="AT80" s="561"/>
      <c r="AU80" s="561"/>
      <c r="AV80" s="561"/>
      <c r="AW80" s="561"/>
      <c r="AX80" s="561"/>
      <c r="AY80" s="561"/>
      <c r="AZ80" s="561"/>
      <c r="BA80" s="561"/>
      <c r="BB80" s="561"/>
      <c r="BC80" s="561"/>
      <c r="BD80" s="679"/>
      <c r="BE80" s="679"/>
      <c r="BF80" s="679"/>
      <c r="BG80" s="561"/>
      <c r="BH80" s="561"/>
      <c r="BI80" s="561"/>
      <c r="BJ80" s="561"/>
      <c r="BK80" s="561"/>
      <c r="BL80" s="561"/>
      <c r="BM80" s="561"/>
      <c r="BN80" s="561"/>
      <c r="BO80" s="561"/>
      <c r="BP80" s="561"/>
      <c r="BQ80" s="561"/>
      <c r="BR80" s="561"/>
      <c r="BS80" s="561"/>
      <c r="BT80" s="561"/>
      <c r="BU80" s="561"/>
      <c r="BV80" s="561"/>
    </row>
    <row r="81" spans="1:74" x14ac:dyDescent="0.2">
      <c r="B81" s="558"/>
      <c r="C81" s="561"/>
      <c r="D81" s="561"/>
      <c r="E81" s="561"/>
      <c r="F81" s="561"/>
      <c r="G81" s="561"/>
      <c r="H81" s="561"/>
      <c r="I81" s="561"/>
      <c r="J81" s="561"/>
      <c r="K81" s="561"/>
      <c r="L81" s="561"/>
      <c r="M81" s="561"/>
      <c r="N81" s="561"/>
      <c r="O81" s="561"/>
      <c r="P81" s="561"/>
      <c r="Q81" s="561"/>
      <c r="R81" s="561"/>
      <c r="S81" s="561"/>
      <c r="T81" s="561"/>
      <c r="U81" s="561"/>
      <c r="V81" s="561"/>
      <c r="W81" s="561"/>
      <c r="X81" s="561"/>
      <c r="Y81" s="561"/>
      <c r="Z81" s="561"/>
      <c r="AA81" s="561"/>
      <c r="AB81" s="561"/>
      <c r="AC81" s="561"/>
      <c r="AD81" s="561"/>
      <c r="AE81" s="561"/>
      <c r="AF81" s="561"/>
      <c r="AG81" s="561"/>
      <c r="AH81" s="561"/>
      <c r="AI81" s="561"/>
      <c r="AJ81" s="561"/>
      <c r="AK81" s="561"/>
      <c r="AL81" s="561"/>
      <c r="AM81" s="561"/>
      <c r="AN81" s="561"/>
      <c r="AO81" s="561"/>
      <c r="AP81" s="561"/>
      <c r="AQ81" s="561"/>
      <c r="AR81" s="561"/>
      <c r="AS81" s="561"/>
      <c r="AT81" s="561"/>
      <c r="AU81" s="561"/>
      <c r="AV81" s="561"/>
      <c r="AW81" s="561"/>
      <c r="AX81" s="561"/>
      <c r="AY81" s="561"/>
      <c r="AZ81" s="561"/>
      <c r="BA81" s="561"/>
      <c r="BB81" s="561"/>
      <c r="BC81" s="561"/>
      <c r="BD81" s="679"/>
      <c r="BE81" s="679"/>
      <c r="BF81" s="679"/>
      <c r="BG81" s="561"/>
      <c r="BH81" s="561"/>
      <c r="BI81" s="561"/>
      <c r="BJ81" s="561"/>
      <c r="BK81" s="561"/>
      <c r="BL81" s="561"/>
      <c r="BM81" s="561"/>
      <c r="BN81" s="561"/>
      <c r="BO81" s="561"/>
      <c r="BP81" s="561"/>
      <c r="BQ81" s="561"/>
      <c r="BR81" s="561"/>
      <c r="BS81" s="561"/>
      <c r="BT81" s="561"/>
      <c r="BU81" s="561"/>
      <c r="BV81" s="561"/>
    </row>
    <row r="82" spans="1:74" x14ac:dyDescent="0.2">
      <c r="A82" s="559"/>
      <c r="B82" s="558"/>
      <c r="C82" s="561"/>
      <c r="D82" s="561"/>
      <c r="E82" s="561"/>
      <c r="F82" s="561"/>
      <c r="G82" s="561"/>
      <c r="H82" s="561"/>
      <c r="I82" s="561"/>
      <c r="J82" s="561"/>
      <c r="K82" s="561"/>
      <c r="L82" s="561"/>
      <c r="M82" s="561"/>
      <c r="N82" s="561"/>
      <c r="O82" s="561"/>
      <c r="P82" s="561"/>
      <c r="Q82" s="561"/>
      <c r="R82" s="561"/>
      <c r="S82" s="561"/>
      <c r="T82" s="561"/>
      <c r="U82" s="561"/>
      <c r="V82" s="561"/>
      <c r="W82" s="561"/>
      <c r="X82" s="561"/>
      <c r="Y82" s="561"/>
      <c r="Z82" s="561"/>
      <c r="AA82" s="561"/>
      <c r="AB82" s="561"/>
      <c r="AC82" s="561"/>
      <c r="AD82" s="561"/>
      <c r="AE82" s="561"/>
      <c r="AF82" s="561"/>
      <c r="AG82" s="561"/>
      <c r="AH82" s="561"/>
      <c r="AI82" s="561"/>
      <c r="AJ82" s="561"/>
      <c r="AK82" s="561"/>
      <c r="AL82" s="561"/>
      <c r="AM82" s="561"/>
      <c r="AN82" s="561"/>
      <c r="AO82" s="561"/>
      <c r="AP82" s="561"/>
      <c r="AQ82" s="561"/>
      <c r="AR82" s="561"/>
      <c r="AS82" s="561"/>
      <c r="AT82" s="561"/>
      <c r="AU82" s="561"/>
      <c r="AV82" s="561"/>
      <c r="AW82" s="561"/>
      <c r="AX82" s="561"/>
      <c r="AY82" s="561"/>
      <c r="AZ82" s="561"/>
      <c r="BA82" s="561"/>
      <c r="BB82" s="561"/>
      <c r="BC82" s="561"/>
      <c r="BD82" s="679"/>
      <c r="BE82" s="679"/>
      <c r="BF82" s="679"/>
      <c r="BG82" s="561"/>
      <c r="BH82" s="561"/>
      <c r="BI82" s="561"/>
      <c r="BJ82" s="561"/>
      <c r="BK82" s="561"/>
      <c r="BL82" s="561"/>
      <c r="BM82" s="561"/>
      <c r="BN82" s="561"/>
      <c r="BO82" s="561"/>
      <c r="BP82" s="561"/>
      <c r="BQ82" s="561"/>
      <c r="BR82" s="561"/>
      <c r="BS82" s="561"/>
      <c r="BT82" s="561"/>
      <c r="BU82" s="561"/>
      <c r="BV82" s="561"/>
    </row>
    <row r="83" spans="1:74" x14ac:dyDescent="0.2">
      <c r="A83" s="559"/>
      <c r="B83" s="558"/>
      <c r="C83" s="561"/>
      <c r="D83" s="561"/>
      <c r="E83" s="561"/>
      <c r="F83" s="561"/>
      <c r="G83" s="561"/>
      <c r="H83" s="561"/>
      <c r="I83" s="561"/>
      <c r="J83" s="561"/>
      <c r="K83" s="561"/>
      <c r="L83" s="561"/>
      <c r="M83" s="561"/>
      <c r="N83" s="561"/>
      <c r="O83" s="561"/>
      <c r="P83" s="561"/>
      <c r="Q83" s="561"/>
      <c r="R83" s="561"/>
      <c r="S83" s="561"/>
      <c r="T83" s="561"/>
      <c r="U83" s="561"/>
      <c r="V83" s="561"/>
      <c r="W83" s="561"/>
      <c r="X83" s="561"/>
      <c r="Y83" s="561"/>
      <c r="Z83" s="561"/>
      <c r="AA83" s="561"/>
      <c r="AB83" s="561"/>
      <c r="AC83" s="561"/>
      <c r="AD83" s="561"/>
      <c r="AE83" s="561"/>
      <c r="AF83" s="561"/>
      <c r="AG83" s="561"/>
      <c r="AH83" s="561"/>
      <c r="AI83" s="561"/>
      <c r="AJ83" s="561"/>
      <c r="AK83" s="561"/>
      <c r="AL83" s="561"/>
      <c r="AM83" s="561"/>
      <c r="AN83" s="561"/>
      <c r="AO83" s="561"/>
      <c r="AP83" s="561"/>
      <c r="AQ83" s="561"/>
      <c r="AR83" s="561"/>
      <c r="AS83" s="561"/>
      <c r="AT83" s="561"/>
      <c r="AU83" s="561"/>
      <c r="AV83" s="561"/>
      <c r="AW83" s="561"/>
      <c r="AX83" s="561"/>
      <c r="AY83" s="561"/>
      <c r="AZ83" s="561"/>
      <c r="BA83" s="561"/>
      <c r="BB83" s="561"/>
      <c r="BC83" s="561"/>
      <c r="BD83" s="679"/>
      <c r="BE83" s="679"/>
      <c r="BF83" s="679"/>
      <c r="BG83" s="561"/>
      <c r="BH83" s="561"/>
      <c r="BI83" s="561"/>
      <c r="BJ83" s="561"/>
      <c r="BK83" s="561"/>
      <c r="BL83" s="561"/>
      <c r="BM83" s="561"/>
      <c r="BN83" s="561"/>
      <c r="BO83" s="561"/>
      <c r="BP83" s="561"/>
      <c r="BQ83" s="561"/>
      <c r="BR83" s="561"/>
      <c r="BS83" s="561"/>
      <c r="BT83" s="561"/>
      <c r="BU83" s="561"/>
      <c r="BV83" s="561"/>
    </row>
    <row r="84" spans="1:74" x14ac:dyDescent="0.2">
      <c r="B84" s="560"/>
      <c r="C84" s="561"/>
      <c r="D84" s="561"/>
      <c r="E84" s="561"/>
      <c r="F84" s="561"/>
      <c r="G84" s="561"/>
      <c r="H84" s="561"/>
      <c r="I84" s="561"/>
      <c r="J84" s="561"/>
      <c r="K84" s="561"/>
      <c r="L84" s="561"/>
      <c r="M84" s="561"/>
      <c r="N84" s="561"/>
      <c r="O84" s="561"/>
      <c r="P84" s="561"/>
      <c r="Q84" s="561"/>
      <c r="R84" s="561"/>
      <c r="S84" s="561"/>
      <c r="T84" s="561"/>
      <c r="U84" s="561"/>
      <c r="V84" s="561"/>
      <c r="W84" s="561"/>
      <c r="X84" s="561"/>
      <c r="Y84" s="561"/>
      <c r="Z84" s="561"/>
      <c r="AA84" s="561"/>
      <c r="AB84" s="561"/>
      <c r="AC84" s="561"/>
      <c r="AD84" s="561"/>
      <c r="AE84" s="561"/>
      <c r="AF84" s="561"/>
      <c r="AG84" s="561"/>
      <c r="AH84" s="561"/>
      <c r="AI84" s="561"/>
      <c r="AJ84" s="561"/>
      <c r="AK84" s="561"/>
      <c r="AL84" s="561"/>
      <c r="AM84" s="561"/>
      <c r="AN84" s="561"/>
      <c r="AO84" s="561"/>
      <c r="AP84" s="561"/>
      <c r="AQ84" s="561"/>
      <c r="AR84" s="561"/>
      <c r="AS84" s="561"/>
      <c r="AT84" s="561"/>
      <c r="AU84" s="561"/>
      <c r="AV84" s="561"/>
      <c r="AW84" s="561"/>
      <c r="AX84" s="561"/>
      <c r="AY84" s="561"/>
      <c r="AZ84" s="561"/>
      <c r="BA84" s="561"/>
      <c r="BB84" s="561"/>
      <c r="BC84" s="561"/>
      <c r="BD84" s="679"/>
      <c r="BE84" s="679"/>
      <c r="BF84" s="679"/>
      <c r="BG84" s="561"/>
      <c r="BH84" s="561"/>
      <c r="BI84" s="561"/>
      <c r="BJ84" s="561"/>
      <c r="BK84" s="561"/>
      <c r="BL84" s="561"/>
      <c r="BM84" s="561"/>
      <c r="BN84" s="561"/>
      <c r="BO84" s="561"/>
      <c r="BP84" s="561"/>
      <c r="BQ84" s="561"/>
      <c r="BR84" s="561"/>
      <c r="BS84" s="561"/>
      <c r="BT84" s="561"/>
      <c r="BU84" s="561"/>
      <c r="BV84" s="561"/>
    </row>
    <row r="85" spans="1:74" x14ac:dyDescent="0.2">
      <c r="B85" s="558"/>
      <c r="C85" s="561"/>
      <c r="D85" s="561"/>
      <c r="E85" s="561"/>
      <c r="F85" s="561"/>
      <c r="G85" s="561"/>
      <c r="H85" s="561"/>
      <c r="I85" s="561"/>
      <c r="J85" s="561"/>
      <c r="K85" s="561"/>
      <c r="L85" s="561"/>
      <c r="M85" s="561"/>
      <c r="N85" s="561"/>
      <c r="O85" s="561"/>
      <c r="P85" s="561"/>
      <c r="Q85" s="561"/>
      <c r="R85" s="561"/>
      <c r="S85" s="561"/>
      <c r="T85" s="561"/>
      <c r="U85" s="561"/>
      <c r="V85" s="561"/>
      <c r="W85" s="561"/>
      <c r="X85" s="561"/>
      <c r="Y85" s="561"/>
      <c r="Z85" s="561"/>
      <c r="AA85" s="561"/>
      <c r="AB85" s="561"/>
      <c r="AC85" s="561"/>
      <c r="AD85" s="561"/>
      <c r="AE85" s="561"/>
      <c r="AF85" s="561"/>
      <c r="AG85" s="561"/>
      <c r="AH85" s="561"/>
      <c r="AI85" s="561"/>
      <c r="AJ85" s="561"/>
      <c r="AK85" s="561"/>
      <c r="AL85" s="561"/>
      <c r="AM85" s="561"/>
      <c r="AN85" s="561"/>
      <c r="AO85" s="561"/>
      <c r="AP85" s="561"/>
      <c r="AQ85" s="561"/>
      <c r="AR85" s="561"/>
      <c r="AS85" s="561"/>
      <c r="AT85" s="561"/>
      <c r="AU85" s="561"/>
      <c r="AV85" s="561"/>
      <c r="AW85" s="561"/>
      <c r="AX85" s="561"/>
      <c r="AY85" s="561"/>
      <c r="AZ85" s="561"/>
      <c r="BA85" s="561"/>
      <c r="BB85" s="561"/>
      <c r="BC85" s="561"/>
      <c r="BD85" s="679"/>
      <c r="BE85" s="679"/>
      <c r="BF85" s="679"/>
      <c r="BG85" s="561"/>
      <c r="BH85" s="561"/>
      <c r="BI85" s="561"/>
      <c r="BJ85" s="561"/>
      <c r="BK85" s="561"/>
      <c r="BL85" s="561"/>
      <c r="BM85" s="561"/>
      <c r="BN85" s="561"/>
      <c r="BO85" s="561"/>
      <c r="BP85" s="561"/>
      <c r="BQ85" s="561"/>
      <c r="BR85" s="561"/>
      <c r="BS85" s="561"/>
      <c r="BT85" s="561"/>
      <c r="BU85" s="561"/>
      <c r="BV85" s="561"/>
    </row>
    <row r="86" spans="1:74" x14ac:dyDescent="0.2">
      <c r="A86" s="559"/>
      <c r="B86" s="558"/>
      <c r="C86" s="561"/>
      <c r="D86" s="561"/>
      <c r="E86" s="561"/>
      <c r="F86" s="561"/>
      <c r="G86" s="561"/>
      <c r="H86" s="561"/>
      <c r="I86" s="561"/>
      <c r="J86" s="561"/>
      <c r="K86" s="561"/>
      <c r="L86" s="561"/>
      <c r="M86" s="561"/>
      <c r="N86" s="561"/>
      <c r="O86" s="561"/>
      <c r="P86" s="561"/>
      <c r="Q86" s="561"/>
      <c r="R86" s="561"/>
      <c r="S86" s="561"/>
      <c r="T86" s="561"/>
      <c r="U86" s="561"/>
      <c r="V86" s="561"/>
      <c r="W86" s="561"/>
      <c r="X86" s="561"/>
      <c r="Y86" s="561"/>
      <c r="Z86" s="561"/>
      <c r="AA86" s="561"/>
      <c r="AB86" s="561"/>
      <c r="AC86" s="561"/>
      <c r="AD86" s="561"/>
      <c r="AE86" s="561"/>
      <c r="AF86" s="561"/>
      <c r="AG86" s="561"/>
      <c r="AH86" s="561"/>
      <c r="AI86" s="561"/>
      <c r="AJ86" s="561"/>
      <c r="AK86" s="561"/>
      <c r="AL86" s="561"/>
      <c r="AM86" s="561"/>
      <c r="AN86" s="561"/>
      <c r="AO86" s="561"/>
      <c r="AP86" s="561"/>
      <c r="AQ86" s="561"/>
      <c r="AR86" s="561"/>
      <c r="AS86" s="561"/>
      <c r="AT86" s="561"/>
      <c r="AU86" s="561"/>
      <c r="AV86" s="561"/>
      <c r="AW86" s="561"/>
      <c r="AX86" s="561"/>
      <c r="AY86" s="561"/>
      <c r="AZ86" s="561"/>
      <c r="BA86" s="561"/>
      <c r="BB86" s="561"/>
      <c r="BC86" s="561"/>
      <c r="BD86" s="679"/>
      <c r="BE86" s="679"/>
      <c r="BF86" s="679"/>
      <c r="BG86" s="561"/>
      <c r="BH86" s="561"/>
      <c r="BI86" s="561"/>
      <c r="BJ86" s="561"/>
      <c r="BK86" s="561"/>
      <c r="BL86" s="561"/>
      <c r="BM86" s="561"/>
      <c r="BN86" s="561"/>
      <c r="BO86" s="561"/>
      <c r="BP86" s="561"/>
      <c r="BQ86" s="561"/>
      <c r="BR86" s="561"/>
      <c r="BS86" s="561"/>
      <c r="BT86" s="561"/>
      <c r="BU86" s="561"/>
      <c r="BV86" s="561"/>
    </row>
    <row r="88" spans="1:74" x14ac:dyDescent="0.2">
      <c r="B88" s="560"/>
      <c r="C88" s="561"/>
      <c r="D88" s="561"/>
      <c r="E88" s="561"/>
      <c r="F88" s="561"/>
      <c r="G88" s="561"/>
      <c r="H88" s="561"/>
      <c r="I88" s="561"/>
      <c r="J88" s="561"/>
      <c r="K88" s="561"/>
      <c r="L88" s="561"/>
      <c r="M88" s="561"/>
      <c r="N88" s="561"/>
      <c r="O88" s="561"/>
      <c r="P88" s="561"/>
      <c r="Q88" s="561"/>
      <c r="R88" s="561"/>
      <c r="S88" s="561"/>
      <c r="T88" s="561"/>
      <c r="U88" s="561"/>
      <c r="V88" s="561"/>
      <c r="W88" s="561"/>
      <c r="X88" s="561"/>
      <c r="Y88" s="561"/>
      <c r="Z88" s="561"/>
      <c r="AA88" s="561"/>
      <c r="AB88" s="561"/>
      <c r="AC88" s="561"/>
      <c r="AD88" s="561"/>
      <c r="AE88" s="561"/>
      <c r="AF88" s="561"/>
      <c r="AG88" s="561"/>
      <c r="AH88" s="561"/>
      <c r="AI88" s="561"/>
      <c r="AJ88" s="561"/>
      <c r="AK88" s="561"/>
      <c r="AL88" s="561"/>
      <c r="AM88" s="561"/>
      <c r="AN88" s="561"/>
      <c r="AO88" s="561"/>
      <c r="AP88" s="561"/>
      <c r="AQ88" s="561"/>
      <c r="AR88" s="561"/>
      <c r="AS88" s="561"/>
      <c r="AT88" s="561"/>
      <c r="AU88" s="561"/>
      <c r="AV88" s="561"/>
      <c r="AW88" s="561"/>
      <c r="AX88" s="561"/>
      <c r="AY88" s="561"/>
      <c r="AZ88" s="561"/>
      <c r="BA88" s="561"/>
      <c r="BB88" s="561"/>
      <c r="BC88" s="561"/>
      <c r="BD88" s="679"/>
      <c r="BE88" s="679"/>
      <c r="BF88" s="679"/>
      <c r="BG88" s="561"/>
      <c r="BH88" s="561"/>
      <c r="BI88" s="561"/>
      <c r="BJ88" s="561"/>
      <c r="BK88" s="561"/>
      <c r="BL88" s="561"/>
      <c r="BM88" s="561"/>
      <c r="BN88" s="561"/>
      <c r="BO88" s="561"/>
      <c r="BP88" s="561"/>
      <c r="BQ88" s="561"/>
      <c r="BR88" s="561"/>
      <c r="BS88" s="561"/>
      <c r="BT88" s="561"/>
      <c r="BU88" s="561"/>
      <c r="BV88" s="561"/>
    </row>
    <row r="89" spans="1:74" x14ac:dyDescent="0.2">
      <c r="B89" s="558"/>
      <c r="C89" s="561"/>
      <c r="D89" s="561"/>
      <c r="E89" s="561"/>
      <c r="F89" s="561"/>
      <c r="G89" s="561"/>
      <c r="H89" s="561"/>
      <c r="I89" s="561"/>
      <c r="J89" s="561"/>
      <c r="K89" s="561"/>
      <c r="L89" s="561"/>
      <c r="M89" s="561"/>
      <c r="N89" s="561"/>
      <c r="O89" s="561"/>
      <c r="P89" s="561"/>
      <c r="Q89" s="561"/>
      <c r="R89" s="561"/>
      <c r="S89" s="561"/>
      <c r="T89" s="561"/>
      <c r="U89" s="561"/>
      <c r="V89" s="561"/>
      <c r="W89" s="561"/>
      <c r="X89" s="561"/>
      <c r="Y89" s="561"/>
      <c r="Z89" s="561"/>
      <c r="AA89" s="561"/>
      <c r="AB89" s="561"/>
      <c r="AC89" s="561"/>
      <c r="AD89" s="561"/>
      <c r="AE89" s="561"/>
      <c r="AF89" s="561"/>
      <c r="AG89" s="561"/>
      <c r="AH89" s="561"/>
      <c r="AI89" s="561"/>
      <c r="AJ89" s="561"/>
      <c r="AK89" s="561"/>
      <c r="AL89" s="561"/>
      <c r="AM89" s="561"/>
      <c r="AN89" s="561"/>
      <c r="AO89" s="561"/>
      <c r="AP89" s="561"/>
      <c r="AQ89" s="561"/>
      <c r="AR89" s="561"/>
      <c r="AS89" s="561"/>
      <c r="AT89" s="561"/>
      <c r="AU89" s="561"/>
      <c r="AV89" s="561"/>
      <c r="AW89" s="561"/>
      <c r="AX89" s="561"/>
      <c r="AY89" s="561"/>
      <c r="AZ89" s="561"/>
      <c r="BA89" s="561"/>
      <c r="BB89" s="561"/>
      <c r="BC89" s="561"/>
      <c r="BD89" s="679"/>
      <c r="BE89" s="679"/>
      <c r="BF89" s="679"/>
      <c r="BG89" s="561"/>
      <c r="BH89" s="561"/>
      <c r="BI89" s="561"/>
      <c r="BJ89" s="561"/>
      <c r="BK89" s="561"/>
      <c r="BL89" s="561"/>
      <c r="BM89" s="561"/>
      <c r="BN89" s="561"/>
      <c r="BO89" s="561"/>
      <c r="BP89" s="561"/>
      <c r="BQ89" s="561"/>
      <c r="BR89" s="561"/>
      <c r="BS89" s="561"/>
      <c r="BT89" s="561"/>
      <c r="BU89" s="561"/>
      <c r="BV89" s="561"/>
    </row>
    <row r="90" spans="1:74" x14ac:dyDescent="0.2">
      <c r="A90" s="559"/>
      <c r="B90" s="558"/>
      <c r="C90" s="561"/>
      <c r="D90" s="561"/>
      <c r="E90" s="561"/>
      <c r="F90" s="561"/>
      <c r="G90" s="561"/>
      <c r="H90" s="561"/>
      <c r="I90" s="561"/>
      <c r="J90" s="561"/>
      <c r="K90" s="561"/>
      <c r="L90" s="561"/>
      <c r="M90" s="561"/>
      <c r="N90" s="561"/>
      <c r="O90" s="561"/>
      <c r="P90" s="561"/>
      <c r="Q90" s="561"/>
      <c r="R90" s="561"/>
      <c r="S90" s="561"/>
      <c r="T90" s="561"/>
      <c r="U90" s="561"/>
      <c r="V90" s="561"/>
      <c r="W90" s="561"/>
      <c r="X90" s="561"/>
      <c r="Y90" s="561"/>
      <c r="Z90" s="561"/>
      <c r="AA90" s="561"/>
      <c r="AB90" s="561"/>
      <c r="AC90" s="561"/>
      <c r="AD90" s="561"/>
      <c r="AE90" s="561"/>
      <c r="AF90" s="561"/>
      <c r="AG90" s="561"/>
      <c r="AH90" s="561"/>
      <c r="AI90" s="561"/>
      <c r="AJ90" s="561"/>
      <c r="AK90" s="561"/>
      <c r="AL90" s="561"/>
      <c r="AM90" s="561"/>
      <c r="AN90" s="561"/>
      <c r="AO90" s="561"/>
      <c r="AP90" s="561"/>
      <c r="AQ90" s="561"/>
      <c r="AR90" s="561"/>
      <c r="AS90" s="561"/>
      <c r="AT90" s="561"/>
      <c r="AU90" s="561"/>
      <c r="AV90" s="561"/>
      <c r="AW90" s="561"/>
      <c r="AX90" s="561"/>
      <c r="AY90" s="561"/>
      <c r="AZ90" s="561"/>
      <c r="BA90" s="561"/>
      <c r="BB90" s="561"/>
      <c r="BC90" s="561"/>
      <c r="BD90" s="679"/>
      <c r="BE90" s="679"/>
      <c r="BF90" s="679"/>
      <c r="BG90" s="561"/>
      <c r="BH90" s="561"/>
      <c r="BI90" s="561"/>
      <c r="BJ90" s="561"/>
      <c r="BK90" s="561"/>
      <c r="BL90" s="561"/>
      <c r="BM90" s="561"/>
      <c r="BN90" s="561"/>
      <c r="BO90" s="561"/>
      <c r="BP90" s="561"/>
      <c r="BQ90" s="561"/>
      <c r="BR90" s="561"/>
      <c r="BS90" s="561"/>
      <c r="BT90" s="561"/>
      <c r="BU90" s="561"/>
      <c r="BV90" s="561"/>
    </row>
    <row r="92" spans="1:74" x14ac:dyDescent="0.2">
      <c r="B92" s="560"/>
      <c r="C92" s="562"/>
      <c r="D92" s="562"/>
      <c r="E92" s="562"/>
      <c r="F92" s="562"/>
      <c r="G92" s="562"/>
      <c r="H92" s="562"/>
      <c r="I92" s="562"/>
      <c r="J92" s="562"/>
      <c r="K92" s="562"/>
      <c r="L92" s="562"/>
      <c r="M92" s="562"/>
      <c r="N92" s="562"/>
      <c r="O92" s="562"/>
      <c r="P92" s="562"/>
      <c r="Q92" s="562"/>
      <c r="R92" s="562"/>
      <c r="S92" s="562"/>
      <c r="T92" s="562"/>
      <c r="U92" s="562"/>
      <c r="V92" s="562"/>
      <c r="W92" s="562"/>
      <c r="X92" s="562"/>
      <c r="Y92" s="562"/>
      <c r="Z92" s="562"/>
      <c r="AA92" s="562"/>
      <c r="AB92" s="562"/>
      <c r="AC92" s="562"/>
      <c r="AD92" s="562"/>
      <c r="AE92" s="562"/>
      <c r="AF92" s="562"/>
      <c r="AG92" s="562"/>
      <c r="AH92" s="562"/>
      <c r="AI92" s="562"/>
      <c r="AJ92" s="562"/>
      <c r="AK92" s="562"/>
      <c r="AL92" s="562"/>
      <c r="AM92" s="562"/>
      <c r="AN92" s="562"/>
      <c r="AO92" s="562"/>
      <c r="AP92" s="562"/>
      <c r="AQ92" s="562"/>
      <c r="AR92" s="562"/>
      <c r="AS92" s="562"/>
      <c r="AT92" s="562"/>
      <c r="AU92" s="562"/>
      <c r="AV92" s="562"/>
      <c r="AW92" s="562"/>
      <c r="AX92" s="562"/>
      <c r="AY92" s="562"/>
      <c r="AZ92" s="562"/>
      <c r="BA92" s="562"/>
      <c r="BB92" s="562"/>
      <c r="BC92" s="562"/>
      <c r="BD92" s="680"/>
      <c r="BE92" s="680"/>
      <c r="BF92" s="680"/>
      <c r="BG92" s="562"/>
      <c r="BH92" s="562"/>
      <c r="BI92" s="562"/>
      <c r="BJ92" s="562"/>
      <c r="BK92" s="562"/>
      <c r="BL92" s="562"/>
      <c r="BM92" s="562"/>
      <c r="BN92" s="562"/>
      <c r="BO92" s="562"/>
      <c r="BP92" s="562"/>
      <c r="BQ92" s="562"/>
      <c r="BR92" s="562"/>
      <c r="BS92" s="562"/>
      <c r="BT92" s="562"/>
      <c r="BU92" s="562"/>
      <c r="BV92" s="562"/>
    </row>
    <row r="93" spans="1:74" x14ac:dyDescent="0.2">
      <c r="B93" s="558"/>
      <c r="C93" s="562"/>
      <c r="D93" s="562"/>
      <c r="E93" s="562"/>
      <c r="F93" s="562"/>
      <c r="G93" s="562"/>
      <c r="H93" s="562"/>
      <c r="I93" s="562"/>
      <c r="J93" s="562"/>
      <c r="K93" s="562"/>
      <c r="L93" s="562"/>
      <c r="M93" s="562"/>
      <c r="N93" s="562"/>
      <c r="O93" s="562"/>
      <c r="P93" s="562"/>
      <c r="Q93" s="562"/>
      <c r="R93" s="562"/>
      <c r="S93" s="562"/>
      <c r="T93" s="562"/>
      <c r="U93" s="562"/>
      <c r="V93" s="562"/>
      <c r="W93" s="562"/>
      <c r="X93" s="562"/>
      <c r="Y93" s="562"/>
      <c r="Z93" s="562"/>
      <c r="AA93" s="562"/>
      <c r="AB93" s="562"/>
      <c r="AC93" s="562"/>
      <c r="AD93" s="562"/>
      <c r="AE93" s="562"/>
      <c r="AF93" s="562"/>
      <c r="AG93" s="562"/>
      <c r="AH93" s="562"/>
      <c r="AI93" s="562"/>
      <c r="AJ93" s="562"/>
      <c r="AK93" s="562"/>
      <c r="AL93" s="562"/>
      <c r="AM93" s="562"/>
      <c r="AN93" s="562"/>
      <c r="AO93" s="562"/>
      <c r="AP93" s="562"/>
      <c r="AQ93" s="562"/>
      <c r="AR93" s="562"/>
      <c r="AS93" s="562"/>
      <c r="AT93" s="562"/>
      <c r="AU93" s="562"/>
      <c r="AV93" s="562"/>
      <c r="AW93" s="562"/>
      <c r="AX93" s="562"/>
      <c r="AY93" s="562"/>
      <c r="AZ93" s="562"/>
      <c r="BA93" s="562"/>
      <c r="BB93" s="562"/>
      <c r="BC93" s="562"/>
      <c r="BD93" s="680"/>
      <c r="BE93" s="680"/>
      <c r="BF93" s="680"/>
      <c r="BG93" s="562"/>
      <c r="BH93" s="562"/>
      <c r="BI93" s="562"/>
      <c r="BJ93" s="562"/>
      <c r="BK93" s="562"/>
      <c r="BL93" s="562"/>
      <c r="BM93" s="562"/>
      <c r="BN93" s="562"/>
      <c r="BO93" s="562"/>
      <c r="BP93" s="562"/>
      <c r="BQ93" s="562"/>
      <c r="BR93" s="562"/>
      <c r="BS93" s="562"/>
      <c r="BT93" s="562"/>
      <c r="BU93" s="562"/>
      <c r="BV93" s="562"/>
    </row>
    <row r="94" spans="1:74" x14ac:dyDescent="0.2">
      <c r="A94" s="559"/>
      <c r="B94" s="558"/>
      <c r="C94" s="561"/>
      <c r="D94" s="561"/>
      <c r="E94" s="561"/>
      <c r="F94" s="561"/>
      <c r="G94" s="561"/>
      <c r="H94" s="561"/>
      <c r="I94" s="561"/>
      <c r="J94" s="561"/>
      <c r="K94" s="561"/>
      <c r="L94" s="561"/>
      <c r="M94" s="561"/>
      <c r="N94" s="561"/>
      <c r="O94" s="561"/>
      <c r="P94" s="561"/>
      <c r="Q94" s="561"/>
      <c r="R94" s="561"/>
      <c r="S94" s="561"/>
      <c r="T94" s="561"/>
      <c r="U94" s="561"/>
      <c r="V94" s="561"/>
      <c r="W94" s="561"/>
      <c r="X94" s="561"/>
      <c r="Y94" s="561"/>
      <c r="Z94" s="561"/>
      <c r="AA94" s="561"/>
      <c r="AB94" s="561"/>
      <c r="AC94" s="561"/>
      <c r="AD94" s="561"/>
      <c r="AE94" s="561"/>
      <c r="AF94" s="561"/>
      <c r="AG94" s="561"/>
      <c r="AH94" s="561"/>
      <c r="AI94" s="561"/>
      <c r="AJ94" s="561"/>
      <c r="AK94" s="561"/>
      <c r="AL94" s="561"/>
      <c r="AM94" s="561"/>
      <c r="AN94" s="561"/>
      <c r="AO94" s="561"/>
      <c r="AP94" s="561"/>
      <c r="AQ94" s="561"/>
      <c r="AR94" s="561"/>
      <c r="AS94" s="561"/>
      <c r="AT94" s="561"/>
      <c r="AU94" s="561"/>
      <c r="AV94" s="561"/>
      <c r="AW94" s="561"/>
      <c r="AX94" s="561"/>
      <c r="AY94" s="561"/>
      <c r="AZ94" s="561"/>
      <c r="BA94" s="561"/>
      <c r="BB94" s="561"/>
      <c r="BC94" s="561"/>
      <c r="BD94" s="679"/>
      <c r="BE94" s="679"/>
      <c r="BF94" s="679"/>
      <c r="BG94" s="561"/>
      <c r="BH94" s="561"/>
      <c r="BI94" s="561"/>
      <c r="BJ94" s="561"/>
      <c r="BK94" s="561"/>
      <c r="BL94" s="561"/>
      <c r="BM94" s="561"/>
      <c r="BN94" s="561"/>
      <c r="BO94" s="561"/>
      <c r="BP94" s="561"/>
      <c r="BQ94" s="561"/>
      <c r="BR94" s="561"/>
      <c r="BS94" s="561"/>
      <c r="BT94" s="561"/>
      <c r="BU94" s="561"/>
      <c r="BV94" s="561"/>
    </row>
    <row r="96" spans="1:74" x14ac:dyDescent="0.2">
      <c r="C96" s="563"/>
      <c r="D96" s="563"/>
      <c r="E96" s="563"/>
      <c r="F96" s="563"/>
      <c r="G96" s="563"/>
      <c r="H96" s="563"/>
      <c r="I96" s="563"/>
      <c r="J96" s="563"/>
      <c r="K96" s="563"/>
      <c r="L96" s="563"/>
      <c r="M96" s="563"/>
      <c r="N96" s="563"/>
      <c r="O96" s="563"/>
      <c r="P96" s="563"/>
      <c r="Q96" s="563"/>
      <c r="R96" s="563"/>
      <c r="S96" s="563"/>
      <c r="T96" s="563"/>
      <c r="U96" s="563"/>
      <c r="V96" s="563"/>
      <c r="W96" s="563"/>
      <c r="X96" s="563"/>
      <c r="Y96" s="563"/>
      <c r="Z96" s="563"/>
      <c r="AA96" s="563"/>
      <c r="AB96" s="563"/>
      <c r="AC96" s="563"/>
      <c r="AD96" s="563"/>
      <c r="AE96" s="563"/>
      <c r="AF96" s="563"/>
      <c r="AG96" s="563"/>
      <c r="AH96" s="563"/>
      <c r="AI96" s="563"/>
      <c r="AJ96" s="563"/>
      <c r="AK96" s="563"/>
      <c r="AL96" s="563"/>
      <c r="AM96" s="563"/>
      <c r="AN96" s="563"/>
      <c r="AO96" s="563"/>
      <c r="AP96" s="563"/>
      <c r="AQ96" s="563"/>
      <c r="AR96" s="563"/>
      <c r="AS96" s="563"/>
      <c r="AT96" s="563"/>
      <c r="AU96" s="563"/>
      <c r="AV96" s="563"/>
      <c r="AW96" s="563"/>
      <c r="AX96" s="563"/>
      <c r="AY96" s="563"/>
      <c r="AZ96" s="563"/>
      <c r="BA96" s="563"/>
      <c r="BB96" s="563"/>
      <c r="BC96" s="563"/>
      <c r="BD96" s="681"/>
      <c r="BE96" s="681"/>
      <c r="BF96" s="681"/>
      <c r="BG96" s="563"/>
      <c r="BH96" s="563"/>
      <c r="BI96" s="563"/>
      <c r="BJ96" s="563"/>
      <c r="BK96" s="563"/>
      <c r="BL96" s="563"/>
      <c r="BM96" s="563"/>
      <c r="BN96" s="563"/>
      <c r="BO96" s="563"/>
      <c r="BP96" s="563"/>
      <c r="BQ96" s="563"/>
      <c r="BR96" s="563"/>
      <c r="BS96" s="563"/>
      <c r="BT96" s="563"/>
      <c r="BU96" s="563"/>
      <c r="BV96" s="563"/>
    </row>
    <row r="97" spans="2:74" x14ac:dyDescent="0.2">
      <c r="C97" s="564"/>
      <c r="D97" s="564"/>
      <c r="E97" s="564"/>
      <c r="F97" s="564"/>
      <c r="G97" s="564"/>
      <c r="H97" s="564"/>
      <c r="I97" s="564"/>
      <c r="J97" s="564"/>
      <c r="K97" s="564"/>
      <c r="L97" s="564"/>
      <c r="M97" s="564"/>
      <c r="N97" s="564"/>
      <c r="O97" s="564"/>
      <c r="P97" s="564"/>
      <c r="Q97" s="564"/>
      <c r="R97" s="564"/>
      <c r="S97" s="564"/>
      <c r="T97" s="564"/>
      <c r="U97" s="564"/>
      <c r="V97" s="564"/>
      <c r="W97" s="564"/>
      <c r="X97" s="564"/>
      <c r="Y97" s="564"/>
      <c r="Z97" s="564"/>
      <c r="AA97" s="564"/>
      <c r="AB97" s="564"/>
      <c r="AC97" s="564"/>
      <c r="AD97" s="564"/>
      <c r="AE97" s="564"/>
      <c r="AF97" s="564"/>
      <c r="AG97" s="564"/>
      <c r="AH97" s="564"/>
      <c r="AI97" s="564"/>
      <c r="AJ97" s="564"/>
      <c r="AK97" s="564"/>
      <c r="AL97" s="564"/>
      <c r="AM97" s="564"/>
      <c r="AN97" s="564"/>
      <c r="AO97" s="564"/>
      <c r="AP97" s="564"/>
      <c r="AQ97" s="564"/>
      <c r="AR97" s="564"/>
      <c r="AS97" s="564"/>
      <c r="AT97" s="564"/>
      <c r="AU97" s="564"/>
      <c r="AV97" s="564"/>
      <c r="AW97" s="564"/>
      <c r="AX97" s="564"/>
      <c r="AY97" s="564"/>
      <c r="AZ97" s="564"/>
      <c r="BA97" s="564"/>
      <c r="BB97" s="564"/>
      <c r="BC97" s="564"/>
      <c r="BD97" s="682"/>
      <c r="BE97" s="682"/>
      <c r="BF97" s="682"/>
      <c r="BG97" s="564"/>
      <c r="BH97" s="564"/>
      <c r="BI97" s="564"/>
      <c r="BJ97" s="564"/>
      <c r="BK97" s="564"/>
      <c r="BL97" s="564"/>
      <c r="BM97" s="564"/>
      <c r="BN97" s="564"/>
      <c r="BO97" s="564"/>
      <c r="BP97" s="564"/>
      <c r="BQ97" s="564"/>
      <c r="BR97" s="564"/>
      <c r="BS97" s="564"/>
      <c r="BT97" s="564"/>
      <c r="BU97" s="564"/>
      <c r="BV97" s="564"/>
    </row>
    <row r="98" spans="2:74" x14ac:dyDescent="0.2">
      <c r="B98" s="558"/>
    </row>
  </sheetData>
  <mergeCells count="17">
    <mergeCell ref="B71:Q71"/>
    <mergeCell ref="B73:Q73"/>
    <mergeCell ref="B74:Q74"/>
    <mergeCell ref="B72:Q72"/>
    <mergeCell ref="BK3:BV3"/>
    <mergeCell ref="AY3:BJ3"/>
    <mergeCell ref="B65:Q65"/>
    <mergeCell ref="B66:Q66"/>
    <mergeCell ref="B67:Q67"/>
    <mergeCell ref="B68:Q68"/>
    <mergeCell ref="B69:Q69"/>
    <mergeCell ref="B70:Q70"/>
    <mergeCell ref="A1:A2"/>
    <mergeCell ref="C3:N3"/>
    <mergeCell ref="O3:Z3"/>
    <mergeCell ref="AA3:AL3"/>
    <mergeCell ref="AM3:AX3"/>
  </mergeCells>
  <phoneticPr fontId="0" type="noConversion"/>
  <conditionalFormatting sqref="C82:BV82 C86:BV86 C90:BV90 C94:BV94 C98:BV98 C78:BV78">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68"/>
  <sheetViews>
    <sheetView showGridLines="0" workbookViewId="0">
      <pane xSplit="2" ySplit="4" topLeftCell="AQ5" activePane="bottomRight" state="frozen"/>
      <selection activeCell="BF63" sqref="BF63"/>
      <selection pane="topRight" activeCell="BF63" sqref="BF63"/>
      <selection pane="bottomLeft" activeCell="BF63" sqref="BF63"/>
      <selection pane="bottomRight" activeCell="BA12" sqref="BA12"/>
    </sheetView>
  </sheetViews>
  <sheetFormatPr defaultColWidth="11" defaultRowHeight="11.25" x14ac:dyDescent="0.2"/>
  <cols>
    <col min="1" max="1" width="11.5703125" style="537" customWidth="1"/>
    <col min="2" max="2" width="26.140625" style="537" customWidth="1"/>
    <col min="3" max="55" width="6.5703125" style="537" customWidth="1"/>
    <col min="56" max="58" width="6.5703125" style="683" customWidth="1"/>
    <col min="59" max="74" width="6.5703125" style="537" customWidth="1"/>
    <col min="75" max="249" width="11" style="537"/>
    <col min="250" max="250" width="1.5703125" style="537" customWidth="1"/>
    <col min="251" max="16384" width="11" style="537"/>
  </cols>
  <sheetData>
    <row r="1" spans="1:74" ht="12.75" customHeight="1" x14ac:dyDescent="0.2">
      <c r="A1" s="792" t="s">
        <v>817</v>
      </c>
      <c r="B1" s="536" t="s">
        <v>1396</v>
      </c>
      <c r="C1" s="536"/>
      <c r="D1" s="536"/>
      <c r="E1" s="536"/>
      <c r="F1" s="536"/>
      <c r="G1" s="536"/>
      <c r="H1" s="536"/>
      <c r="I1" s="536"/>
      <c r="J1" s="536"/>
      <c r="K1" s="536"/>
      <c r="L1" s="536"/>
      <c r="M1" s="536"/>
      <c r="N1" s="536"/>
      <c r="O1" s="536"/>
      <c r="P1" s="536"/>
      <c r="Q1" s="536"/>
      <c r="R1" s="536"/>
      <c r="S1" s="536"/>
      <c r="T1" s="536"/>
      <c r="U1" s="536"/>
      <c r="V1" s="536"/>
      <c r="W1" s="536"/>
      <c r="X1" s="536"/>
      <c r="Y1" s="536"/>
      <c r="Z1" s="536"/>
      <c r="AA1" s="536"/>
      <c r="AB1" s="536"/>
      <c r="AC1" s="536"/>
      <c r="AD1" s="536"/>
      <c r="AE1" s="536"/>
      <c r="AF1" s="536"/>
      <c r="AG1" s="536"/>
      <c r="AH1" s="536"/>
      <c r="AI1" s="536"/>
      <c r="AJ1" s="536"/>
      <c r="AK1" s="536"/>
      <c r="AL1" s="536"/>
      <c r="AM1" s="536"/>
      <c r="AN1" s="536"/>
      <c r="AO1" s="536"/>
      <c r="AP1" s="536"/>
      <c r="AQ1" s="536"/>
      <c r="AR1" s="536"/>
      <c r="AS1" s="536"/>
      <c r="AT1" s="536"/>
      <c r="AU1" s="536"/>
      <c r="AV1" s="536"/>
      <c r="AW1" s="536"/>
      <c r="AX1" s="536"/>
      <c r="AY1" s="536"/>
      <c r="AZ1" s="536"/>
      <c r="BA1" s="536"/>
      <c r="BB1" s="536"/>
      <c r="BC1" s="536"/>
      <c r="BD1" s="536"/>
      <c r="BE1" s="536"/>
      <c r="BF1" s="536"/>
      <c r="BG1" s="536"/>
      <c r="BH1" s="536"/>
      <c r="BI1" s="536"/>
      <c r="BJ1" s="536"/>
      <c r="BK1" s="536"/>
      <c r="BL1" s="536"/>
      <c r="BM1" s="536"/>
      <c r="BN1" s="536"/>
      <c r="BO1" s="536"/>
      <c r="BP1" s="536"/>
      <c r="BQ1" s="536"/>
      <c r="BR1" s="536"/>
      <c r="BS1" s="536"/>
      <c r="BT1" s="536"/>
      <c r="BU1" s="536"/>
      <c r="BV1" s="536"/>
    </row>
    <row r="2" spans="1:74" ht="12.75" customHeight="1" x14ac:dyDescent="0.2">
      <c r="A2" s="793"/>
      <c r="B2" s="532" t="str">
        <f>"U.S. Energy Information Administration  |  Short-Term Energy Outlook  - "&amp;Dates!D1</f>
        <v>U.S. Energy Information Administration  |  Short-Term Energy Outlook  - February 2020</v>
      </c>
      <c r="C2" s="538"/>
      <c r="D2" s="538"/>
      <c r="E2" s="538"/>
      <c r="F2" s="538"/>
      <c r="G2" s="538"/>
      <c r="H2" s="538"/>
      <c r="I2" s="538"/>
      <c r="J2" s="538"/>
      <c r="K2" s="538"/>
      <c r="L2" s="538"/>
      <c r="M2" s="538"/>
      <c r="N2" s="538"/>
      <c r="O2" s="538"/>
      <c r="P2" s="538"/>
      <c r="Q2" s="538"/>
      <c r="R2" s="538"/>
      <c r="S2" s="538"/>
      <c r="T2" s="538"/>
      <c r="U2" s="538"/>
      <c r="V2" s="538"/>
      <c r="W2" s="538"/>
      <c r="X2" s="538"/>
      <c r="Y2" s="538"/>
      <c r="Z2" s="538"/>
      <c r="AA2" s="538"/>
      <c r="AB2" s="538"/>
      <c r="AC2" s="538"/>
      <c r="AD2" s="538"/>
      <c r="AE2" s="538"/>
      <c r="AF2" s="538"/>
      <c r="AG2" s="538"/>
      <c r="AH2" s="538"/>
      <c r="AI2" s="538"/>
      <c r="AJ2" s="538"/>
      <c r="AK2" s="538"/>
      <c r="AL2" s="538"/>
      <c r="AM2" s="538"/>
      <c r="AN2" s="538"/>
      <c r="AO2" s="538"/>
      <c r="AP2" s="538"/>
      <c r="AQ2" s="538"/>
      <c r="AR2" s="538"/>
      <c r="AS2" s="538"/>
      <c r="AT2" s="538"/>
      <c r="AU2" s="538"/>
      <c r="AV2" s="538"/>
      <c r="AW2" s="538"/>
      <c r="AX2" s="538"/>
      <c r="AY2" s="538"/>
      <c r="AZ2" s="538"/>
      <c r="BA2" s="538"/>
      <c r="BB2" s="538"/>
      <c r="BC2" s="538"/>
      <c r="BD2" s="675"/>
      <c r="BE2" s="675"/>
      <c r="BF2" s="675"/>
      <c r="BG2" s="538"/>
      <c r="BH2" s="538"/>
      <c r="BI2" s="538"/>
      <c r="BJ2" s="538"/>
      <c r="BK2" s="538"/>
      <c r="BL2" s="538"/>
      <c r="BM2" s="538"/>
      <c r="BN2" s="538"/>
      <c r="BO2" s="538"/>
      <c r="BP2" s="538"/>
      <c r="BQ2" s="538"/>
      <c r="BR2" s="538"/>
      <c r="BS2" s="538"/>
      <c r="BT2" s="538"/>
      <c r="BU2" s="538"/>
      <c r="BV2" s="538"/>
    </row>
    <row r="3" spans="1:74" ht="12.75" customHeight="1" x14ac:dyDescent="0.2">
      <c r="A3" s="565"/>
      <c r="B3" s="540"/>
      <c r="C3" s="801">
        <f>Dates!D3</f>
        <v>2016</v>
      </c>
      <c r="D3" s="802"/>
      <c r="E3" s="802"/>
      <c r="F3" s="802"/>
      <c r="G3" s="802"/>
      <c r="H3" s="802"/>
      <c r="I3" s="802"/>
      <c r="J3" s="802"/>
      <c r="K3" s="802"/>
      <c r="L3" s="802"/>
      <c r="M3" s="802"/>
      <c r="N3" s="853"/>
      <c r="O3" s="801">
        <f>C3+1</f>
        <v>2017</v>
      </c>
      <c r="P3" s="802"/>
      <c r="Q3" s="802"/>
      <c r="R3" s="802"/>
      <c r="S3" s="802"/>
      <c r="T3" s="802"/>
      <c r="U3" s="802"/>
      <c r="V3" s="802"/>
      <c r="W3" s="802"/>
      <c r="X3" s="802"/>
      <c r="Y3" s="802"/>
      <c r="Z3" s="853"/>
      <c r="AA3" s="801">
        <f>O3+1</f>
        <v>2018</v>
      </c>
      <c r="AB3" s="802"/>
      <c r="AC3" s="802"/>
      <c r="AD3" s="802"/>
      <c r="AE3" s="802"/>
      <c r="AF3" s="802"/>
      <c r="AG3" s="802"/>
      <c r="AH3" s="802"/>
      <c r="AI3" s="802"/>
      <c r="AJ3" s="802"/>
      <c r="AK3" s="802"/>
      <c r="AL3" s="853"/>
      <c r="AM3" s="801">
        <f>AA3+1</f>
        <v>2019</v>
      </c>
      <c r="AN3" s="802"/>
      <c r="AO3" s="802"/>
      <c r="AP3" s="802"/>
      <c r="AQ3" s="802"/>
      <c r="AR3" s="802"/>
      <c r="AS3" s="802"/>
      <c r="AT3" s="802"/>
      <c r="AU3" s="802"/>
      <c r="AV3" s="802"/>
      <c r="AW3" s="802"/>
      <c r="AX3" s="853"/>
      <c r="AY3" s="801">
        <f>AM3+1</f>
        <v>2020</v>
      </c>
      <c r="AZ3" s="802"/>
      <c r="BA3" s="802"/>
      <c r="BB3" s="802"/>
      <c r="BC3" s="802"/>
      <c r="BD3" s="802"/>
      <c r="BE3" s="802"/>
      <c r="BF3" s="802"/>
      <c r="BG3" s="802"/>
      <c r="BH3" s="802"/>
      <c r="BI3" s="802"/>
      <c r="BJ3" s="853"/>
      <c r="BK3" s="801">
        <f>AY3+1</f>
        <v>2021</v>
      </c>
      <c r="BL3" s="802"/>
      <c r="BM3" s="802"/>
      <c r="BN3" s="802"/>
      <c r="BO3" s="802"/>
      <c r="BP3" s="802"/>
      <c r="BQ3" s="802"/>
      <c r="BR3" s="802"/>
      <c r="BS3" s="802"/>
      <c r="BT3" s="802"/>
      <c r="BU3" s="802"/>
      <c r="BV3" s="853"/>
    </row>
    <row r="4" spans="1:74" ht="12.75" customHeight="1" x14ac:dyDescent="0.2">
      <c r="A4" s="565"/>
      <c r="B4" s="541"/>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565"/>
      <c r="B5" s="131" t="s">
        <v>1419</v>
      </c>
      <c r="C5" s="542"/>
      <c r="D5" s="542"/>
      <c r="E5" s="542"/>
      <c r="F5" s="542"/>
      <c r="G5" s="542"/>
      <c r="H5" s="542"/>
      <c r="I5" s="542"/>
      <c r="J5" s="542"/>
      <c r="K5" s="542"/>
      <c r="L5" s="542"/>
      <c r="M5" s="542"/>
      <c r="N5" s="542"/>
      <c r="O5" s="542"/>
      <c r="P5" s="542"/>
      <c r="Q5" s="542"/>
      <c r="R5" s="542"/>
      <c r="S5" s="542"/>
      <c r="T5" s="542"/>
      <c r="U5" s="542"/>
      <c r="V5" s="542"/>
      <c r="W5" s="542"/>
      <c r="X5" s="542"/>
      <c r="Y5" s="542"/>
      <c r="Z5" s="542"/>
      <c r="AA5" s="542"/>
      <c r="AB5" s="542"/>
      <c r="AC5" s="542"/>
      <c r="AD5" s="542"/>
      <c r="AE5" s="542"/>
      <c r="AF5" s="542"/>
      <c r="AG5" s="542"/>
      <c r="AH5" s="542"/>
      <c r="AI5" s="542"/>
      <c r="AJ5" s="542"/>
      <c r="AK5" s="542"/>
      <c r="AL5" s="542"/>
      <c r="AM5" s="542"/>
      <c r="AN5" s="542"/>
      <c r="AO5" s="542"/>
      <c r="AP5" s="542"/>
      <c r="AQ5" s="542"/>
      <c r="AR5" s="542"/>
      <c r="AS5" s="542"/>
      <c r="AT5" s="542"/>
      <c r="AU5" s="542"/>
      <c r="AV5" s="542"/>
      <c r="AW5" s="542"/>
      <c r="AX5" s="542"/>
      <c r="AY5" s="542"/>
      <c r="AZ5" s="542"/>
      <c r="BA5" s="542"/>
      <c r="BB5" s="542"/>
      <c r="BC5" s="542"/>
      <c r="BD5" s="684"/>
      <c r="BE5" s="684"/>
      <c r="BF5" s="684"/>
      <c r="BG5" s="684"/>
      <c r="BH5" s="684"/>
      <c r="BI5" s="684"/>
      <c r="BJ5" s="542"/>
      <c r="BK5" s="542"/>
      <c r="BL5" s="542"/>
      <c r="BM5" s="542"/>
      <c r="BN5" s="542"/>
      <c r="BO5" s="542"/>
      <c r="BP5" s="542"/>
      <c r="BQ5" s="542"/>
      <c r="BR5" s="542"/>
      <c r="BS5" s="542"/>
      <c r="BT5" s="542"/>
      <c r="BU5" s="542"/>
      <c r="BV5" s="542"/>
    </row>
    <row r="6" spans="1:74" ht="11.1" customHeight="1" x14ac:dyDescent="0.2">
      <c r="A6" s="545" t="s">
        <v>1316</v>
      </c>
      <c r="B6" s="546" t="s">
        <v>88</v>
      </c>
      <c r="C6" s="766">
        <v>34.025919123000001</v>
      </c>
      <c r="D6" s="766">
        <v>10.711766933</v>
      </c>
      <c r="E6" s="766">
        <v>12.73594696</v>
      </c>
      <c r="F6" s="766">
        <v>11.747345891</v>
      </c>
      <c r="G6" s="766">
        <v>13.076180303999999</v>
      </c>
      <c r="H6" s="766">
        <v>14.241234392000001</v>
      </c>
      <c r="I6" s="766">
        <v>16.279461104999999</v>
      </c>
      <c r="J6" s="766">
        <v>16.711047429000001</v>
      </c>
      <c r="K6" s="766">
        <v>11.830589895999999</v>
      </c>
      <c r="L6" s="766">
        <v>10.358074909999999</v>
      </c>
      <c r="M6" s="766">
        <v>10.125780722</v>
      </c>
      <c r="N6" s="766">
        <v>9.2284127940000005</v>
      </c>
      <c r="O6" s="766">
        <v>8.4897370619999997</v>
      </c>
      <c r="P6" s="766">
        <v>7.0327794839999997</v>
      </c>
      <c r="Q6" s="766">
        <v>10.457677449</v>
      </c>
      <c r="R6" s="766">
        <v>9.5948950750000002</v>
      </c>
      <c r="S6" s="766">
        <v>9.5720115660000005</v>
      </c>
      <c r="T6" s="766">
        <v>11.549784954</v>
      </c>
      <c r="U6" s="766">
        <v>15.101966707000001</v>
      </c>
      <c r="V6" s="766">
        <v>12.743937075</v>
      </c>
      <c r="W6" s="766">
        <v>11.343688671000001</v>
      </c>
      <c r="X6" s="766">
        <v>10.402173348</v>
      </c>
      <c r="Y6" s="766">
        <v>8.8856967709999992</v>
      </c>
      <c r="Z6" s="766">
        <v>12.138699162</v>
      </c>
      <c r="AA6" s="766">
        <v>12.682475276</v>
      </c>
      <c r="AB6" s="766">
        <v>10.579841371000001</v>
      </c>
      <c r="AC6" s="766">
        <v>12.218776676999999</v>
      </c>
      <c r="AD6" s="766">
        <v>12.101627088000001</v>
      </c>
      <c r="AE6" s="766">
        <v>15.440127674999999</v>
      </c>
      <c r="AF6" s="766">
        <v>15.045772139</v>
      </c>
      <c r="AG6" s="766">
        <v>17.864246377000001</v>
      </c>
      <c r="AH6" s="766">
        <v>16.532675281</v>
      </c>
      <c r="AI6" s="766">
        <v>13.788222940000001</v>
      </c>
      <c r="AJ6" s="766">
        <v>12.314887725</v>
      </c>
      <c r="AK6" s="766">
        <v>9.3283249690000005</v>
      </c>
      <c r="AL6" s="766">
        <v>9.3882858670000005</v>
      </c>
      <c r="AM6" s="766">
        <v>12.200701892</v>
      </c>
      <c r="AN6" s="766">
        <v>11.704840166</v>
      </c>
      <c r="AO6" s="766">
        <v>11.968800069</v>
      </c>
      <c r="AP6" s="766">
        <v>12.49107345</v>
      </c>
      <c r="AQ6" s="766">
        <v>13.040198038</v>
      </c>
      <c r="AR6" s="766">
        <v>15.43019387</v>
      </c>
      <c r="AS6" s="766">
        <v>21.053386541999998</v>
      </c>
      <c r="AT6" s="766">
        <v>20.888135174999999</v>
      </c>
      <c r="AU6" s="766">
        <v>16.139524228999999</v>
      </c>
      <c r="AV6" s="766">
        <v>15.912359627000001</v>
      </c>
      <c r="AW6" s="766">
        <v>12.669873228</v>
      </c>
      <c r="AX6" s="766">
        <v>13.545959999999999</v>
      </c>
      <c r="AY6" s="766">
        <v>13.38687</v>
      </c>
      <c r="AZ6" s="767">
        <v>13.09501</v>
      </c>
      <c r="BA6" s="767">
        <v>13.6449</v>
      </c>
      <c r="BB6" s="767">
        <v>15.233840000000001</v>
      </c>
      <c r="BC6" s="767">
        <v>15.71367</v>
      </c>
      <c r="BD6" s="767">
        <v>17.069230000000001</v>
      </c>
      <c r="BE6" s="767">
        <v>20.29082</v>
      </c>
      <c r="BF6" s="767">
        <v>19.97391</v>
      </c>
      <c r="BG6" s="767">
        <v>15.51412</v>
      </c>
      <c r="BH6" s="767">
        <v>15.918369999999999</v>
      </c>
      <c r="BI6" s="767">
        <v>14.547510000000001</v>
      </c>
      <c r="BJ6" s="767">
        <v>13.79834</v>
      </c>
      <c r="BK6" s="767">
        <v>13.44482</v>
      </c>
      <c r="BL6" s="767">
        <v>11.933260000000001</v>
      </c>
      <c r="BM6" s="767">
        <v>13.555680000000001</v>
      </c>
      <c r="BN6" s="767">
        <v>13.85623</v>
      </c>
      <c r="BO6" s="767">
        <v>14.7705</v>
      </c>
      <c r="BP6" s="767">
        <v>16.38597</v>
      </c>
      <c r="BQ6" s="767">
        <v>20.354890000000001</v>
      </c>
      <c r="BR6" s="767">
        <v>20.195219999999999</v>
      </c>
      <c r="BS6" s="767">
        <v>14.60135</v>
      </c>
      <c r="BT6" s="767">
        <v>14.80203</v>
      </c>
      <c r="BU6" s="767">
        <v>14.29406</v>
      </c>
      <c r="BV6" s="767">
        <v>14.04973</v>
      </c>
    </row>
    <row r="7" spans="1:74" ht="11.1" customHeight="1" x14ac:dyDescent="0.2">
      <c r="A7" s="545" t="s">
        <v>1317</v>
      </c>
      <c r="B7" s="546" t="s">
        <v>87</v>
      </c>
      <c r="C7" s="766">
        <v>82.539251460000003</v>
      </c>
      <c r="D7" s="766">
        <v>25.450394343999999</v>
      </c>
      <c r="E7" s="766">
        <v>21.001770036</v>
      </c>
      <c r="F7" s="766">
        <v>18.966985133000001</v>
      </c>
      <c r="G7" s="766">
        <v>20.708416637999999</v>
      </c>
      <c r="H7" s="766">
        <v>29.182616931999998</v>
      </c>
      <c r="I7" s="766">
        <v>33.27405555</v>
      </c>
      <c r="J7" s="766">
        <v>32.56595299</v>
      </c>
      <c r="K7" s="766">
        <v>27.859006948000001</v>
      </c>
      <c r="L7" s="766">
        <v>24.507146729999999</v>
      </c>
      <c r="M7" s="766">
        <v>21.894835775000001</v>
      </c>
      <c r="N7" s="766">
        <v>30.174490417000001</v>
      </c>
      <c r="O7" s="766">
        <v>32.207767830999998</v>
      </c>
      <c r="P7" s="766">
        <v>24.146972636000001</v>
      </c>
      <c r="Q7" s="766">
        <v>22.737011014</v>
      </c>
      <c r="R7" s="766">
        <v>22.048587721000001</v>
      </c>
      <c r="S7" s="766">
        <v>25.360741220000001</v>
      </c>
      <c r="T7" s="766">
        <v>29.246865969000002</v>
      </c>
      <c r="U7" s="766">
        <v>33.583942360999998</v>
      </c>
      <c r="V7" s="766">
        <v>30.888354226000001</v>
      </c>
      <c r="W7" s="766">
        <v>26.091083626</v>
      </c>
      <c r="X7" s="766">
        <v>24.448737812000001</v>
      </c>
      <c r="Y7" s="766">
        <v>26.568895692000002</v>
      </c>
      <c r="Z7" s="766">
        <v>29.199017700999999</v>
      </c>
      <c r="AA7" s="766">
        <v>32.768404087999997</v>
      </c>
      <c r="AB7" s="766">
        <v>25.680286255999999</v>
      </c>
      <c r="AC7" s="766">
        <v>24.134606596000001</v>
      </c>
      <c r="AD7" s="766">
        <v>22.608627373000001</v>
      </c>
      <c r="AE7" s="766">
        <v>25.306330289000002</v>
      </c>
      <c r="AF7" s="766">
        <v>29.888795932000001</v>
      </c>
      <c r="AG7" s="766">
        <v>33.005789204999999</v>
      </c>
      <c r="AH7" s="766">
        <v>32.634280216999997</v>
      </c>
      <c r="AI7" s="766">
        <v>27.832301411</v>
      </c>
      <c r="AJ7" s="766">
        <v>25.760542934</v>
      </c>
      <c r="AK7" s="766">
        <v>28.573866748</v>
      </c>
      <c r="AL7" s="766">
        <v>26.035060667</v>
      </c>
      <c r="AM7" s="766">
        <v>29.445270774000001</v>
      </c>
      <c r="AN7" s="766">
        <v>24.759439897</v>
      </c>
      <c r="AO7" s="766">
        <v>23.27083464</v>
      </c>
      <c r="AP7" s="766">
        <v>17.658484108</v>
      </c>
      <c r="AQ7" s="766">
        <v>20.997022569999999</v>
      </c>
      <c r="AR7" s="766">
        <v>22.505627831999998</v>
      </c>
      <c r="AS7" s="766">
        <v>28.244033787999999</v>
      </c>
      <c r="AT7" s="766">
        <v>25.459886817000001</v>
      </c>
      <c r="AU7" s="766">
        <v>22.521033591999998</v>
      </c>
      <c r="AV7" s="766">
        <v>18.179941012</v>
      </c>
      <c r="AW7" s="766">
        <v>22.021861476000002</v>
      </c>
      <c r="AX7" s="766">
        <v>20.996310000000001</v>
      </c>
      <c r="AY7" s="766">
        <v>22.005690000000001</v>
      </c>
      <c r="AZ7" s="767">
        <v>21.3765</v>
      </c>
      <c r="BA7" s="767">
        <v>18.717009999999998</v>
      </c>
      <c r="BB7" s="767">
        <v>13.740259999999999</v>
      </c>
      <c r="BC7" s="767">
        <v>17.479849999999999</v>
      </c>
      <c r="BD7" s="767">
        <v>19.99438</v>
      </c>
      <c r="BE7" s="767">
        <v>27.307289999999998</v>
      </c>
      <c r="BF7" s="767">
        <v>25.350249999999999</v>
      </c>
      <c r="BG7" s="767">
        <v>19.08409</v>
      </c>
      <c r="BH7" s="767">
        <v>17.033560000000001</v>
      </c>
      <c r="BI7" s="767">
        <v>15.729150000000001</v>
      </c>
      <c r="BJ7" s="767">
        <v>21.65362</v>
      </c>
      <c r="BK7" s="767">
        <v>27.084790000000002</v>
      </c>
      <c r="BL7" s="767">
        <v>22.082930000000001</v>
      </c>
      <c r="BM7" s="767">
        <v>20.118359999999999</v>
      </c>
      <c r="BN7" s="767">
        <v>13.889430000000001</v>
      </c>
      <c r="BO7" s="767">
        <v>17.733029999999999</v>
      </c>
      <c r="BP7" s="767">
        <v>19.895610000000001</v>
      </c>
      <c r="BQ7" s="767">
        <v>27.214649999999999</v>
      </c>
      <c r="BR7" s="767">
        <v>25.32263</v>
      </c>
      <c r="BS7" s="767">
        <v>19.461739999999999</v>
      </c>
      <c r="BT7" s="767">
        <v>18.043310000000002</v>
      </c>
      <c r="BU7" s="767">
        <v>16.966080000000002</v>
      </c>
      <c r="BV7" s="767">
        <v>22.4955</v>
      </c>
    </row>
    <row r="8" spans="1:74" ht="11.1" customHeight="1" x14ac:dyDescent="0.2">
      <c r="A8" s="545" t="s">
        <v>1318</v>
      </c>
      <c r="B8" s="548" t="s">
        <v>90</v>
      </c>
      <c r="C8" s="766">
        <v>26.421645000000002</v>
      </c>
      <c r="D8" s="766">
        <v>7.9551059999999998</v>
      </c>
      <c r="E8" s="766">
        <v>8.2531230000000004</v>
      </c>
      <c r="F8" s="766">
        <v>8.3797829999999998</v>
      </c>
      <c r="G8" s="766">
        <v>8.7261240000000004</v>
      </c>
      <c r="H8" s="766">
        <v>8.5925720000000005</v>
      </c>
      <c r="I8" s="766">
        <v>8.8946480000000001</v>
      </c>
      <c r="J8" s="766">
        <v>9.5656459999999992</v>
      </c>
      <c r="K8" s="766">
        <v>8.1033919999999995</v>
      </c>
      <c r="L8" s="766">
        <v>6.5511439999999999</v>
      </c>
      <c r="M8" s="766">
        <v>7.3302670000000001</v>
      </c>
      <c r="N8" s="766">
        <v>8.4945559999999993</v>
      </c>
      <c r="O8" s="766">
        <v>8.5580499999999997</v>
      </c>
      <c r="P8" s="766">
        <v>7.9098740000000003</v>
      </c>
      <c r="Q8" s="766">
        <v>8.1775160000000007</v>
      </c>
      <c r="R8" s="766">
        <v>6.0110739999999998</v>
      </c>
      <c r="S8" s="766">
        <v>6.3005550000000001</v>
      </c>
      <c r="T8" s="766">
        <v>8.1147869999999998</v>
      </c>
      <c r="U8" s="766">
        <v>8.7635290000000001</v>
      </c>
      <c r="V8" s="766">
        <v>9.3251659999999994</v>
      </c>
      <c r="W8" s="766">
        <v>8.3040149999999997</v>
      </c>
      <c r="X8" s="766">
        <v>8.175535</v>
      </c>
      <c r="Y8" s="766">
        <v>7.7500359999999997</v>
      </c>
      <c r="Z8" s="766">
        <v>8.2838279999999997</v>
      </c>
      <c r="AA8" s="766">
        <v>8.7423920000000006</v>
      </c>
      <c r="AB8" s="766">
        <v>8.3149309999999996</v>
      </c>
      <c r="AC8" s="766">
        <v>9.3643219999999996</v>
      </c>
      <c r="AD8" s="766">
        <v>7.5869109999999997</v>
      </c>
      <c r="AE8" s="766">
        <v>7.2682719999999996</v>
      </c>
      <c r="AF8" s="766">
        <v>8.0426129999999993</v>
      </c>
      <c r="AG8" s="766">
        <v>8.5099830000000001</v>
      </c>
      <c r="AH8" s="766">
        <v>9.2652090000000005</v>
      </c>
      <c r="AI8" s="766">
        <v>7.9223990000000004</v>
      </c>
      <c r="AJ8" s="766">
        <v>7.0841339999999997</v>
      </c>
      <c r="AK8" s="766">
        <v>8.0397770000000008</v>
      </c>
      <c r="AL8" s="766">
        <v>8.1476240000000004</v>
      </c>
      <c r="AM8" s="766">
        <v>8.7238349999999993</v>
      </c>
      <c r="AN8" s="766">
        <v>7.7350099999999999</v>
      </c>
      <c r="AO8" s="766">
        <v>8.7955830000000006</v>
      </c>
      <c r="AP8" s="766">
        <v>7.1550209999999996</v>
      </c>
      <c r="AQ8" s="766">
        <v>7.5885829999999999</v>
      </c>
      <c r="AR8" s="766">
        <v>8.459816</v>
      </c>
      <c r="AS8" s="766">
        <v>8.9073829999999994</v>
      </c>
      <c r="AT8" s="766">
        <v>9.3191249999999997</v>
      </c>
      <c r="AU8" s="766">
        <v>8.877815</v>
      </c>
      <c r="AV8" s="766">
        <v>8.3179180000000006</v>
      </c>
      <c r="AW8" s="766">
        <v>8.6663490000000003</v>
      </c>
      <c r="AX8" s="766">
        <v>9.62486</v>
      </c>
      <c r="AY8" s="766">
        <v>9.5268300000000004</v>
      </c>
      <c r="AZ8" s="767">
        <v>8.5234400000000008</v>
      </c>
      <c r="BA8" s="767">
        <v>9.1407500000000006</v>
      </c>
      <c r="BB8" s="767">
        <v>6.5752699999999997</v>
      </c>
      <c r="BC8" s="767">
        <v>7.3693799999999996</v>
      </c>
      <c r="BD8" s="767">
        <v>8.2694600000000005</v>
      </c>
      <c r="BE8" s="767">
        <v>9.2362400000000004</v>
      </c>
      <c r="BF8" s="767">
        <v>9.4613099999999992</v>
      </c>
      <c r="BG8" s="767">
        <v>8.1280099999999997</v>
      </c>
      <c r="BH8" s="767">
        <v>6.8857600000000003</v>
      </c>
      <c r="BI8" s="767">
        <v>8.8651499999999999</v>
      </c>
      <c r="BJ8" s="767">
        <v>9.1828299999999992</v>
      </c>
      <c r="BK8" s="767">
        <v>8.85534</v>
      </c>
      <c r="BL8" s="767">
        <v>7.8196300000000001</v>
      </c>
      <c r="BM8" s="767">
        <v>8.5575200000000002</v>
      </c>
      <c r="BN8" s="767">
        <v>7.5045099999999998</v>
      </c>
      <c r="BO8" s="767">
        <v>8.2093699999999998</v>
      </c>
      <c r="BP8" s="767">
        <v>8.4748400000000004</v>
      </c>
      <c r="BQ8" s="767">
        <v>8.8071699999999993</v>
      </c>
      <c r="BR8" s="767">
        <v>9.0341699999999996</v>
      </c>
      <c r="BS8" s="767">
        <v>8.1295400000000004</v>
      </c>
      <c r="BT8" s="767">
        <v>6.8061600000000002</v>
      </c>
      <c r="BU8" s="767">
        <v>6.9878999999999998</v>
      </c>
      <c r="BV8" s="767">
        <v>8.0910899999999994</v>
      </c>
    </row>
    <row r="9" spans="1:74" ht="11.1" customHeight="1" x14ac:dyDescent="0.2">
      <c r="A9" s="545" t="s">
        <v>1319</v>
      </c>
      <c r="B9" s="548" t="s">
        <v>1276</v>
      </c>
      <c r="C9" s="766">
        <v>2.71876206</v>
      </c>
      <c r="D9" s="766">
        <v>0.82997862499999997</v>
      </c>
      <c r="E9" s="766">
        <v>0.98235752399999998</v>
      </c>
      <c r="F9" s="766">
        <v>0.95506548999999996</v>
      </c>
      <c r="G9" s="766">
        <v>0.78837928700000004</v>
      </c>
      <c r="H9" s="766">
        <v>0.816600518</v>
      </c>
      <c r="I9" s="766">
        <v>0.87682680700000004</v>
      </c>
      <c r="J9" s="766">
        <v>0.85230850400000002</v>
      </c>
      <c r="K9" s="766">
        <v>0.70300870400000004</v>
      </c>
      <c r="L9" s="766">
        <v>0.81650328800000005</v>
      </c>
      <c r="M9" s="766">
        <v>0.67493580799999997</v>
      </c>
      <c r="N9" s="766">
        <v>0.67445264199999999</v>
      </c>
      <c r="O9" s="766">
        <v>0.779732651</v>
      </c>
      <c r="P9" s="766">
        <v>0.68079292599999996</v>
      </c>
      <c r="Q9" s="766">
        <v>0.77315661599999996</v>
      </c>
      <c r="R9" s="766">
        <v>0.8493404</v>
      </c>
      <c r="S9" s="766">
        <v>0.81884271099999995</v>
      </c>
      <c r="T9" s="766">
        <v>0.83283584399999999</v>
      </c>
      <c r="U9" s="766">
        <v>0.94323286299999998</v>
      </c>
      <c r="V9" s="766">
        <v>0.85341465000000005</v>
      </c>
      <c r="W9" s="766">
        <v>0.73248724899999995</v>
      </c>
      <c r="X9" s="766">
        <v>0.82353308599999997</v>
      </c>
      <c r="Y9" s="766">
        <v>0.78919013100000002</v>
      </c>
      <c r="Z9" s="766">
        <v>0.74748394299999998</v>
      </c>
      <c r="AA9" s="766">
        <v>0.74260077199999996</v>
      </c>
      <c r="AB9" s="766">
        <v>0.676423263</v>
      </c>
      <c r="AC9" s="766">
        <v>0.70815714699999999</v>
      </c>
      <c r="AD9" s="766">
        <v>0.76303041400000005</v>
      </c>
      <c r="AE9" s="766">
        <v>0.82066013800000004</v>
      </c>
      <c r="AF9" s="766">
        <v>0.79759728500000004</v>
      </c>
      <c r="AG9" s="766">
        <v>0.84546830799999995</v>
      </c>
      <c r="AH9" s="766">
        <v>0.67577277599999996</v>
      </c>
      <c r="AI9" s="766">
        <v>0.663708195</v>
      </c>
      <c r="AJ9" s="766">
        <v>0.79972047800000001</v>
      </c>
      <c r="AK9" s="766">
        <v>0.84180094299999997</v>
      </c>
      <c r="AL9" s="766">
        <v>0.84821750100000004</v>
      </c>
      <c r="AM9" s="766">
        <v>0.80853283899999995</v>
      </c>
      <c r="AN9" s="766">
        <v>0.67980232299999999</v>
      </c>
      <c r="AO9" s="766">
        <v>0.72003353199999998</v>
      </c>
      <c r="AP9" s="766">
        <v>0.69458526399999998</v>
      </c>
      <c r="AQ9" s="766">
        <v>0.85312280900000004</v>
      </c>
      <c r="AR9" s="766">
        <v>0.71542151600000004</v>
      </c>
      <c r="AS9" s="766">
        <v>0.67560637700000004</v>
      </c>
      <c r="AT9" s="766">
        <v>0.55375701099999997</v>
      </c>
      <c r="AU9" s="766">
        <v>0.41184305500000001</v>
      </c>
      <c r="AV9" s="766">
        <v>0.43838264799999999</v>
      </c>
      <c r="AW9" s="766">
        <v>0.68607530000000005</v>
      </c>
      <c r="AX9" s="766">
        <v>0.82072959999999995</v>
      </c>
      <c r="AY9" s="766">
        <v>0.86799440000000005</v>
      </c>
      <c r="AZ9" s="767">
        <v>0.72173489999999996</v>
      </c>
      <c r="BA9" s="767">
        <v>0.71809489999999998</v>
      </c>
      <c r="BB9" s="767">
        <v>0.69666030000000001</v>
      </c>
      <c r="BC9" s="767">
        <v>0.90767450000000005</v>
      </c>
      <c r="BD9" s="767">
        <v>0.70910799999999996</v>
      </c>
      <c r="BE9" s="767">
        <v>0.64801249999999999</v>
      </c>
      <c r="BF9" s="767">
        <v>0.5497495</v>
      </c>
      <c r="BG9" s="767">
        <v>0.41829640000000001</v>
      </c>
      <c r="BH9" s="767">
        <v>0.46027780000000001</v>
      </c>
      <c r="BI9" s="767">
        <v>0.67638240000000005</v>
      </c>
      <c r="BJ9" s="767">
        <v>0.81484270000000003</v>
      </c>
      <c r="BK9" s="767">
        <v>0.79992890000000005</v>
      </c>
      <c r="BL9" s="767">
        <v>0.66036629999999996</v>
      </c>
      <c r="BM9" s="767">
        <v>0.64814890000000003</v>
      </c>
      <c r="BN9" s="767">
        <v>0.65481350000000005</v>
      </c>
      <c r="BO9" s="767">
        <v>0.79310939999999996</v>
      </c>
      <c r="BP9" s="767">
        <v>0.6923994</v>
      </c>
      <c r="BQ9" s="767">
        <v>0.64822999999999997</v>
      </c>
      <c r="BR9" s="767">
        <v>0.53869619999999996</v>
      </c>
      <c r="BS9" s="767">
        <v>0.40895989999999999</v>
      </c>
      <c r="BT9" s="767">
        <v>0.44956780000000002</v>
      </c>
      <c r="BU9" s="767">
        <v>0.63764909999999997</v>
      </c>
      <c r="BV9" s="767">
        <v>0.82133769999999995</v>
      </c>
    </row>
    <row r="10" spans="1:74" ht="11.1" customHeight="1" x14ac:dyDescent="0.2">
      <c r="A10" s="545" t="s">
        <v>1320</v>
      </c>
      <c r="B10" s="548" t="s">
        <v>1379</v>
      </c>
      <c r="C10" s="766">
        <v>18.050050650999999</v>
      </c>
      <c r="D10" s="766">
        <v>4.9860334210000001</v>
      </c>
      <c r="E10" s="766">
        <v>4.9623096350000004</v>
      </c>
      <c r="F10" s="766">
        <v>5.6427892440000003</v>
      </c>
      <c r="G10" s="766">
        <v>3.90699576</v>
      </c>
      <c r="H10" s="766">
        <v>3.7033912839999998</v>
      </c>
      <c r="I10" s="766">
        <v>3.0493171889999999</v>
      </c>
      <c r="J10" s="766">
        <v>2.6589697179999998</v>
      </c>
      <c r="K10" s="766">
        <v>4.2288911799999997</v>
      </c>
      <c r="L10" s="766">
        <v>4.8421920150000002</v>
      </c>
      <c r="M10" s="766">
        <v>5.3417526679999998</v>
      </c>
      <c r="N10" s="766">
        <v>6.40139412</v>
      </c>
      <c r="O10" s="766">
        <v>4.5510876490000003</v>
      </c>
      <c r="P10" s="766">
        <v>5.1498658749999997</v>
      </c>
      <c r="Q10" s="766">
        <v>5.771295318</v>
      </c>
      <c r="R10" s="766">
        <v>5.308944254</v>
      </c>
      <c r="S10" s="766">
        <v>4.9750758599999996</v>
      </c>
      <c r="T10" s="766">
        <v>4.3414912259999996</v>
      </c>
      <c r="U10" s="766">
        <v>2.9489492789999998</v>
      </c>
      <c r="V10" s="766">
        <v>2.6273848649999998</v>
      </c>
      <c r="W10" s="766">
        <v>3.9639207600000002</v>
      </c>
      <c r="X10" s="766">
        <v>6.4340382859999998</v>
      </c>
      <c r="Y10" s="766">
        <v>6.3675284599999999</v>
      </c>
      <c r="Z10" s="766">
        <v>6.9749074550000003</v>
      </c>
      <c r="AA10" s="766">
        <v>6.5712519069999997</v>
      </c>
      <c r="AB10" s="766">
        <v>5.132838456</v>
      </c>
      <c r="AC10" s="766">
        <v>5.7939865729999998</v>
      </c>
      <c r="AD10" s="766">
        <v>5.5365633289999998</v>
      </c>
      <c r="AE10" s="766">
        <v>4.3779558400000003</v>
      </c>
      <c r="AF10" s="766">
        <v>4.4878497959999999</v>
      </c>
      <c r="AG10" s="766">
        <v>3.2729811190000002</v>
      </c>
      <c r="AH10" s="766">
        <v>3.5157323659999999</v>
      </c>
      <c r="AI10" s="766">
        <v>4.4523159730000001</v>
      </c>
      <c r="AJ10" s="766">
        <v>5.1174406479999996</v>
      </c>
      <c r="AK10" s="766">
        <v>5.1136131149999997</v>
      </c>
      <c r="AL10" s="766">
        <v>5.6301649720000002</v>
      </c>
      <c r="AM10" s="766">
        <v>5.7446943910000003</v>
      </c>
      <c r="AN10" s="766">
        <v>4.8482471089999999</v>
      </c>
      <c r="AO10" s="766">
        <v>6.1302268470000003</v>
      </c>
      <c r="AP10" s="766">
        <v>6.7808200000000003</v>
      </c>
      <c r="AQ10" s="766">
        <v>5.4992571300000002</v>
      </c>
      <c r="AR10" s="766">
        <v>5.0478947649999997</v>
      </c>
      <c r="AS10" s="766">
        <v>4.3912668659999996</v>
      </c>
      <c r="AT10" s="766">
        <v>3.858385153</v>
      </c>
      <c r="AU10" s="766">
        <v>5.2494782689999999</v>
      </c>
      <c r="AV10" s="766">
        <v>6.3909234420000001</v>
      </c>
      <c r="AW10" s="766">
        <v>5.9047564760000002</v>
      </c>
      <c r="AX10" s="766">
        <v>6.6505150000000004</v>
      </c>
      <c r="AY10" s="766">
        <v>6.9959800000000003</v>
      </c>
      <c r="AZ10" s="767">
        <v>6.0866309999999997</v>
      </c>
      <c r="BA10" s="767">
        <v>6.970377</v>
      </c>
      <c r="BB10" s="767">
        <v>7.9021340000000002</v>
      </c>
      <c r="BC10" s="767">
        <v>6.6494249999999999</v>
      </c>
      <c r="BD10" s="767">
        <v>5.8373999999999997</v>
      </c>
      <c r="BE10" s="767">
        <v>5.2175019999999996</v>
      </c>
      <c r="BF10" s="767">
        <v>5.2895289999999999</v>
      </c>
      <c r="BG10" s="767">
        <v>6.0108280000000001</v>
      </c>
      <c r="BH10" s="767">
        <v>7.8238310000000002</v>
      </c>
      <c r="BI10" s="767">
        <v>6.9000349999999999</v>
      </c>
      <c r="BJ10" s="767">
        <v>8.5160529999999994</v>
      </c>
      <c r="BK10" s="767">
        <v>8.3254599999999996</v>
      </c>
      <c r="BL10" s="767">
        <v>6.9159600000000001</v>
      </c>
      <c r="BM10" s="767">
        <v>7.896954</v>
      </c>
      <c r="BN10" s="767">
        <v>9.0193119999999993</v>
      </c>
      <c r="BO10" s="767">
        <v>7.4898509999999998</v>
      </c>
      <c r="BP10" s="767">
        <v>6.867864</v>
      </c>
      <c r="BQ10" s="767">
        <v>5.9598740000000001</v>
      </c>
      <c r="BR10" s="767">
        <v>5.9505379999999999</v>
      </c>
      <c r="BS10" s="767">
        <v>6.6936080000000002</v>
      </c>
      <c r="BT10" s="767">
        <v>8.4800260000000005</v>
      </c>
      <c r="BU10" s="767">
        <v>7.5865150000000003</v>
      </c>
      <c r="BV10" s="767">
        <v>8.8301920000000003</v>
      </c>
    </row>
    <row r="11" spans="1:74" ht="11.1" customHeight="1" x14ac:dyDescent="0.2">
      <c r="A11" s="545" t="s">
        <v>1321</v>
      </c>
      <c r="B11" s="546" t="s">
        <v>1380</v>
      </c>
      <c r="C11" s="766">
        <v>2.00833394</v>
      </c>
      <c r="D11" s="766">
        <v>0.81358732199999995</v>
      </c>
      <c r="E11" s="766">
        <v>0.71082857099999996</v>
      </c>
      <c r="F11" s="766">
        <v>0.80808441099999995</v>
      </c>
      <c r="G11" s="766">
        <v>0.73924501399999998</v>
      </c>
      <c r="H11" s="766">
        <v>0.74990705300000005</v>
      </c>
      <c r="I11" s="766">
        <v>0.66478049900000002</v>
      </c>
      <c r="J11" s="766">
        <v>0.70015450999999995</v>
      </c>
      <c r="K11" s="766">
        <v>0.74167205899999999</v>
      </c>
      <c r="L11" s="766">
        <v>0.42026472399999998</v>
      </c>
      <c r="M11" s="766">
        <v>0.74370916600000003</v>
      </c>
      <c r="N11" s="766">
        <v>0.73420559500000004</v>
      </c>
      <c r="O11" s="766">
        <v>0.803342903</v>
      </c>
      <c r="P11" s="766">
        <v>0.62931200300000001</v>
      </c>
      <c r="Q11" s="766">
        <v>0.71167445600000001</v>
      </c>
      <c r="R11" s="766">
        <v>0.37433354600000002</v>
      </c>
      <c r="S11" s="766">
        <v>0.83242768599999994</v>
      </c>
      <c r="T11" s="766">
        <v>0.68874354800000004</v>
      </c>
      <c r="U11" s="766">
        <v>0.69374177000000004</v>
      </c>
      <c r="V11" s="766">
        <v>0.56629291000000004</v>
      </c>
      <c r="W11" s="766">
        <v>0.55419663900000005</v>
      </c>
      <c r="X11" s="766">
        <v>0.441765358</v>
      </c>
      <c r="Y11" s="766">
        <v>0.67469379799999996</v>
      </c>
      <c r="Z11" s="766">
        <v>0.654717259</v>
      </c>
      <c r="AA11" s="766">
        <v>0.72981700599999999</v>
      </c>
      <c r="AB11" s="766">
        <v>0.62538171200000003</v>
      </c>
      <c r="AC11" s="766">
        <v>0.62290398499999999</v>
      </c>
      <c r="AD11" s="766">
        <v>0.58601746499999996</v>
      </c>
      <c r="AE11" s="766">
        <v>0.44374851500000001</v>
      </c>
      <c r="AF11" s="766">
        <v>0.65435142700000004</v>
      </c>
      <c r="AG11" s="766">
        <v>0.62267478300000001</v>
      </c>
      <c r="AH11" s="766">
        <v>0.60604478100000003</v>
      </c>
      <c r="AI11" s="766">
        <v>0.616115262</v>
      </c>
      <c r="AJ11" s="766">
        <v>0.37546125499999999</v>
      </c>
      <c r="AK11" s="766">
        <v>0.60913320199999998</v>
      </c>
      <c r="AL11" s="766">
        <v>0.66831875299999999</v>
      </c>
      <c r="AM11" s="766">
        <v>0.72328814299999999</v>
      </c>
      <c r="AN11" s="766">
        <v>0.632628309</v>
      </c>
      <c r="AO11" s="766">
        <v>0.59903646200000005</v>
      </c>
      <c r="AP11" s="766">
        <v>0.32251648399999999</v>
      </c>
      <c r="AQ11" s="766">
        <v>0.63599708399999999</v>
      </c>
      <c r="AR11" s="766">
        <v>0.47937095600000001</v>
      </c>
      <c r="AS11" s="766">
        <v>0.62814012100000005</v>
      </c>
      <c r="AT11" s="766">
        <v>0.56905936800000001</v>
      </c>
      <c r="AU11" s="766">
        <v>0.48009966799999998</v>
      </c>
      <c r="AV11" s="766">
        <v>0.212206227</v>
      </c>
      <c r="AW11" s="766">
        <v>0.32947874700000002</v>
      </c>
      <c r="AX11" s="766">
        <v>0.7276958</v>
      </c>
      <c r="AY11" s="766">
        <v>0.77763329999999997</v>
      </c>
      <c r="AZ11" s="767">
        <v>0.68786130000000001</v>
      </c>
      <c r="BA11" s="767">
        <v>0.72293039999999997</v>
      </c>
      <c r="BB11" s="767">
        <v>0.52521700000000004</v>
      </c>
      <c r="BC11" s="767">
        <v>0.69286409999999998</v>
      </c>
      <c r="BD11" s="767">
        <v>0.54740230000000001</v>
      </c>
      <c r="BE11" s="767">
        <v>0.65842389999999995</v>
      </c>
      <c r="BF11" s="767">
        <v>0.52532809999999996</v>
      </c>
      <c r="BG11" s="767">
        <v>0.4468895</v>
      </c>
      <c r="BH11" s="767">
        <v>0.24178530000000001</v>
      </c>
      <c r="BI11" s="767">
        <v>0.28233019999999998</v>
      </c>
      <c r="BJ11" s="767">
        <v>0.70214690000000002</v>
      </c>
      <c r="BK11" s="767">
        <v>0.75126029999999999</v>
      </c>
      <c r="BL11" s="767">
        <v>0.31377820000000001</v>
      </c>
      <c r="BM11" s="767">
        <v>0.47854960000000002</v>
      </c>
      <c r="BN11" s="767">
        <v>0.38133470000000003</v>
      </c>
      <c r="BO11" s="767">
        <v>0.66981210000000002</v>
      </c>
      <c r="BP11" s="767">
        <v>0.52129449999999999</v>
      </c>
      <c r="BQ11" s="767">
        <v>0.63467309999999999</v>
      </c>
      <c r="BR11" s="767">
        <v>0.51133030000000002</v>
      </c>
      <c r="BS11" s="767">
        <v>0.38665870000000002</v>
      </c>
      <c r="BT11" s="767">
        <v>0.47933890000000001</v>
      </c>
      <c r="BU11" s="767">
        <v>0.57443259999999996</v>
      </c>
      <c r="BV11" s="767">
        <v>0.76169330000000002</v>
      </c>
    </row>
    <row r="12" spans="1:74" ht="11.1" customHeight="1" x14ac:dyDescent="0.2">
      <c r="A12" s="545" t="s">
        <v>1322</v>
      </c>
      <c r="B12" s="546" t="s">
        <v>1280</v>
      </c>
      <c r="C12" s="766">
        <v>165.76396223</v>
      </c>
      <c r="D12" s="766">
        <v>50.746866644999997</v>
      </c>
      <c r="E12" s="766">
        <v>48.646335725999997</v>
      </c>
      <c r="F12" s="766">
        <v>46.500053168999997</v>
      </c>
      <c r="G12" s="766">
        <v>47.945341003000003</v>
      </c>
      <c r="H12" s="766">
        <v>57.286322179000003</v>
      </c>
      <c r="I12" s="766">
        <v>63.039089150000002</v>
      </c>
      <c r="J12" s="766">
        <v>63.054079151000003</v>
      </c>
      <c r="K12" s="766">
        <v>53.466560786999999</v>
      </c>
      <c r="L12" s="766">
        <v>47.495325667000003</v>
      </c>
      <c r="M12" s="766">
        <v>46.111281138999999</v>
      </c>
      <c r="N12" s="766">
        <v>55.707511568000001</v>
      </c>
      <c r="O12" s="766">
        <v>55.389718096000003</v>
      </c>
      <c r="P12" s="766">
        <v>45.549596923999999</v>
      </c>
      <c r="Q12" s="766">
        <v>48.628330853000001</v>
      </c>
      <c r="R12" s="766">
        <v>44.187174996000003</v>
      </c>
      <c r="S12" s="766">
        <v>47.859654042999999</v>
      </c>
      <c r="T12" s="766">
        <v>54.774508541000003</v>
      </c>
      <c r="U12" s="766">
        <v>62.035361979999998</v>
      </c>
      <c r="V12" s="766">
        <v>57.004549726</v>
      </c>
      <c r="W12" s="766">
        <v>50.989391945000001</v>
      </c>
      <c r="X12" s="766">
        <v>50.725782889999998</v>
      </c>
      <c r="Y12" s="766">
        <v>51.036040851999999</v>
      </c>
      <c r="Z12" s="766">
        <v>57.998653519999998</v>
      </c>
      <c r="AA12" s="766">
        <v>62.236941049000002</v>
      </c>
      <c r="AB12" s="766">
        <v>51.009702058000002</v>
      </c>
      <c r="AC12" s="766">
        <v>52.842752978</v>
      </c>
      <c r="AD12" s="766">
        <v>49.182776668999999</v>
      </c>
      <c r="AE12" s="766">
        <v>53.657094456999999</v>
      </c>
      <c r="AF12" s="766">
        <v>58.916979578999999</v>
      </c>
      <c r="AG12" s="766">
        <v>64.121142792000001</v>
      </c>
      <c r="AH12" s="766">
        <v>63.229714420999997</v>
      </c>
      <c r="AI12" s="766">
        <v>55.275062781000003</v>
      </c>
      <c r="AJ12" s="766">
        <v>51.452187039999998</v>
      </c>
      <c r="AK12" s="766">
        <v>52.506515976999999</v>
      </c>
      <c r="AL12" s="766">
        <v>50.717671760000002</v>
      </c>
      <c r="AM12" s="766">
        <v>57.646323039000002</v>
      </c>
      <c r="AN12" s="766">
        <v>50.359967804</v>
      </c>
      <c r="AO12" s="766">
        <v>51.48451455</v>
      </c>
      <c r="AP12" s="766">
        <v>45.102500306000003</v>
      </c>
      <c r="AQ12" s="766">
        <v>48.614180631000004</v>
      </c>
      <c r="AR12" s="766">
        <v>52.638324939</v>
      </c>
      <c r="AS12" s="766">
        <v>63.899816694000002</v>
      </c>
      <c r="AT12" s="766">
        <v>60.648348523999999</v>
      </c>
      <c r="AU12" s="766">
        <v>53.679793813000003</v>
      </c>
      <c r="AV12" s="766">
        <v>49.451730955999999</v>
      </c>
      <c r="AW12" s="766">
        <v>50.278394227</v>
      </c>
      <c r="AX12" s="766">
        <v>52.366070000000001</v>
      </c>
      <c r="AY12" s="766">
        <v>53.560989999999997</v>
      </c>
      <c r="AZ12" s="767">
        <v>50.491169999999997</v>
      </c>
      <c r="BA12" s="767">
        <v>49.914070000000002</v>
      </c>
      <c r="BB12" s="767">
        <v>44.673389999999998</v>
      </c>
      <c r="BC12" s="767">
        <v>48.812860000000001</v>
      </c>
      <c r="BD12" s="767">
        <v>52.42698</v>
      </c>
      <c r="BE12" s="767">
        <v>63.358289999999997</v>
      </c>
      <c r="BF12" s="767">
        <v>61.150080000000003</v>
      </c>
      <c r="BG12" s="767">
        <v>49.602240000000002</v>
      </c>
      <c r="BH12" s="767">
        <v>48.363590000000002</v>
      </c>
      <c r="BI12" s="767">
        <v>47.000570000000003</v>
      </c>
      <c r="BJ12" s="767">
        <v>54.667839999999998</v>
      </c>
      <c r="BK12" s="767">
        <v>59.261600000000001</v>
      </c>
      <c r="BL12" s="767">
        <v>49.725929999999998</v>
      </c>
      <c r="BM12" s="767">
        <v>51.255209999999998</v>
      </c>
      <c r="BN12" s="767">
        <v>45.305630000000001</v>
      </c>
      <c r="BO12" s="767">
        <v>49.665669999999999</v>
      </c>
      <c r="BP12" s="767">
        <v>52.837989999999998</v>
      </c>
      <c r="BQ12" s="767">
        <v>63.619489999999999</v>
      </c>
      <c r="BR12" s="767">
        <v>61.552590000000002</v>
      </c>
      <c r="BS12" s="767">
        <v>49.68186</v>
      </c>
      <c r="BT12" s="767">
        <v>49.06044</v>
      </c>
      <c r="BU12" s="767">
        <v>47.04663</v>
      </c>
      <c r="BV12" s="767">
        <v>55.04954</v>
      </c>
    </row>
    <row r="13" spans="1:74" ht="11.1" customHeight="1" x14ac:dyDescent="0.2">
      <c r="A13" s="545" t="s">
        <v>1323</v>
      </c>
      <c r="B13" s="546" t="s">
        <v>1381</v>
      </c>
      <c r="C13" s="766">
        <v>161.98675231999999</v>
      </c>
      <c r="D13" s="766">
        <v>49.558733099999998</v>
      </c>
      <c r="E13" s="766">
        <v>46.927284299999997</v>
      </c>
      <c r="F13" s="766">
        <v>46.106594068</v>
      </c>
      <c r="G13" s="766">
        <v>49.415899885999998</v>
      </c>
      <c r="H13" s="766">
        <v>57.974695265999998</v>
      </c>
      <c r="I13" s="766">
        <v>63.330537565</v>
      </c>
      <c r="J13" s="766">
        <v>63.444750845000002</v>
      </c>
      <c r="K13" s="766">
        <v>54.677818500000001</v>
      </c>
      <c r="L13" s="766">
        <v>49.709900554000001</v>
      </c>
      <c r="M13" s="766">
        <v>46.674558116</v>
      </c>
      <c r="N13" s="766">
        <v>55.275045050000003</v>
      </c>
      <c r="O13" s="766">
        <v>54.019850591999997</v>
      </c>
      <c r="P13" s="766">
        <v>45.515019336000002</v>
      </c>
      <c r="Q13" s="766">
        <v>49.669127236000001</v>
      </c>
      <c r="R13" s="766">
        <v>45.765910959000003</v>
      </c>
      <c r="S13" s="766">
        <v>49.571356567999999</v>
      </c>
      <c r="T13" s="766">
        <v>55.586229430000003</v>
      </c>
      <c r="U13" s="766">
        <v>62.546108154999999</v>
      </c>
      <c r="V13" s="766">
        <v>57.934519729000002</v>
      </c>
      <c r="W13" s="766">
        <v>52.225578648999999</v>
      </c>
      <c r="X13" s="766">
        <v>50.704334154999998</v>
      </c>
      <c r="Y13" s="766">
        <v>50.052068650999999</v>
      </c>
      <c r="Z13" s="766">
        <v>56.603939513999997</v>
      </c>
      <c r="AA13" s="766">
        <v>60.142330704000003</v>
      </c>
      <c r="AB13" s="766">
        <v>49.822726482999997</v>
      </c>
      <c r="AC13" s="766">
        <v>50.922854690000001</v>
      </c>
      <c r="AD13" s="766">
        <v>47.624227318000003</v>
      </c>
      <c r="AE13" s="766">
        <v>54.155674114</v>
      </c>
      <c r="AF13" s="766">
        <v>59.185988328000001</v>
      </c>
      <c r="AG13" s="766">
        <v>63.444352928000001</v>
      </c>
      <c r="AH13" s="766">
        <v>62.994460764000003</v>
      </c>
      <c r="AI13" s="766">
        <v>55.296863510000001</v>
      </c>
      <c r="AJ13" s="766">
        <v>51.654477915000001</v>
      </c>
      <c r="AK13" s="766">
        <v>52.046126289</v>
      </c>
      <c r="AL13" s="766">
        <v>53.384666801999998</v>
      </c>
      <c r="AM13" s="766">
        <v>57.650275499000003</v>
      </c>
      <c r="AN13" s="766">
        <v>50.402084489000003</v>
      </c>
      <c r="AO13" s="766">
        <v>51.515181286999997</v>
      </c>
      <c r="AP13" s="766">
        <v>46.278921584000003</v>
      </c>
      <c r="AQ13" s="766">
        <v>50.618041056999999</v>
      </c>
      <c r="AR13" s="766">
        <v>54.676399144000001</v>
      </c>
      <c r="AS13" s="766">
        <v>63.874517107999999</v>
      </c>
      <c r="AT13" s="766">
        <v>60.999874826000003</v>
      </c>
      <c r="AU13" s="766">
        <v>55.676489173</v>
      </c>
      <c r="AV13" s="766">
        <v>50.428667797000003</v>
      </c>
      <c r="AW13" s="766">
        <v>50.459076064999998</v>
      </c>
      <c r="AX13" s="766">
        <v>54.150300000000001</v>
      </c>
      <c r="AY13" s="766">
        <v>53.889650000000003</v>
      </c>
      <c r="AZ13" s="767">
        <v>51.921819999999997</v>
      </c>
      <c r="BA13" s="767">
        <v>51.100670000000001</v>
      </c>
      <c r="BB13" s="767">
        <v>45.895479999999999</v>
      </c>
      <c r="BC13" s="767">
        <v>51.292090000000002</v>
      </c>
      <c r="BD13" s="767">
        <v>54.754469999999998</v>
      </c>
      <c r="BE13" s="767">
        <v>62.885919999999999</v>
      </c>
      <c r="BF13" s="767">
        <v>61.015360000000001</v>
      </c>
      <c r="BG13" s="767">
        <v>51.4422</v>
      </c>
      <c r="BH13" s="767">
        <v>50.027099999999997</v>
      </c>
      <c r="BI13" s="767">
        <v>48.272820000000003</v>
      </c>
      <c r="BJ13" s="767">
        <v>55.123899999999999</v>
      </c>
      <c r="BK13" s="767">
        <v>58.069769999999998</v>
      </c>
      <c r="BL13" s="767">
        <v>49.433799999999998</v>
      </c>
      <c r="BM13" s="767">
        <v>51.213349999999998</v>
      </c>
      <c r="BN13" s="767">
        <v>46.010860000000001</v>
      </c>
      <c r="BO13" s="767">
        <v>51.470709999999997</v>
      </c>
      <c r="BP13" s="767">
        <v>54.930169999999997</v>
      </c>
      <c r="BQ13" s="767">
        <v>63.057139999999997</v>
      </c>
      <c r="BR13" s="767">
        <v>61.185369999999999</v>
      </c>
      <c r="BS13" s="767">
        <v>51.625329999999998</v>
      </c>
      <c r="BT13" s="767">
        <v>50.21078</v>
      </c>
      <c r="BU13" s="767">
        <v>48.454059999999998</v>
      </c>
      <c r="BV13" s="767">
        <v>55.344290000000001</v>
      </c>
    </row>
    <row r="14" spans="1:74" ht="11.1" customHeight="1" x14ac:dyDescent="0.2">
      <c r="A14" s="565"/>
      <c r="B14" s="131" t="s">
        <v>1420</v>
      </c>
      <c r="C14" s="249"/>
      <c r="D14" s="249"/>
      <c r="E14" s="249"/>
      <c r="F14" s="249"/>
      <c r="G14" s="249"/>
      <c r="H14" s="249"/>
      <c r="I14" s="249"/>
      <c r="J14" s="249"/>
      <c r="K14" s="249"/>
      <c r="L14" s="249"/>
      <c r="M14" s="249"/>
      <c r="N14" s="249"/>
      <c r="O14" s="249"/>
      <c r="P14" s="249"/>
      <c r="Q14" s="249"/>
      <c r="R14" s="249"/>
      <c r="S14" s="249"/>
      <c r="T14" s="249"/>
      <c r="U14" s="249"/>
      <c r="V14" s="249"/>
      <c r="W14" s="249"/>
      <c r="X14" s="249"/>
      <c r="Y14" s="249"/>
      <c r="Z14" s="249"/>
      <c r="AA14" s="249"/>
      <c r="AB14" s="249"/>
      <c r="AC14" s="249"/>
      <c r="AD14" s="249"/>
      <c r="AE14" s="249"/>
      <c r="AF14" s="249"/>
      <c r="AG14" s="249"/>
      <c r="AH14" s="249"/>
      <c r="AI14" s="249"/>
      <c r="AJ14" s="249"/>
      <c r="AK14" s="249"/>
      <c r="AL14" s="249"/>
      <c r="AM14" s="249"/>
      <c r="AN14" s="249"/>
      <c r="AO14" s="249"/>
      <c r="AP14" s="249"/>
      <c r="AQ14" s="249"/>
      <c r="AR14" s="249"/>
      <c r="AS14" s="249"/>
      <c r="AT14" s="249"/>
      <c r="AU14" s="249"/>
      <c r="AV14" s="249"/>
      <c r="AW14" s="249"/>
      <c r="AX14" s="249"/>
      <c r="AY14" s="249"/>
      <c r="AZ14" s="360"/>
      <c r="BA14" s="360"/>
      <c r="BB14" s="360"/>
      <c r="BC14" s="360"/>
      <c r="BD14" s="360"/>
      <c r="BE14" s="360"/>
      <c r="BF14" s="360"/>
      <c r="BG14" s="360"/>
      <c r="BH14" s="360"/>
      <c r="BI14" s="360"/>
      <c r="BJ14" s="360"/>
      <c r="BK14" s="360"/>
      <c r="BL14" s="360"/>
      <c r="BM14" s="360"/>
      <c r="BN14" s="360"/>
      <c r="BO14" s="360"/>
      <c r="BP14" s="360"/>
      <c r="BQ14" s="360"/>
      <c r="BR14" s="360"/>
      <c r="BS14" s="360"/>
      <c r="BT14" s="360"/>
      <c r="BU14" s="360"/>
      <c r="BV14" s="360"/>
    </row>
    <row r="15" spans="1:74" ht="11.1" customHeight="1" x14ac:dyDescent="0.2">
      <c r="A15" s="545" t="s">
        <v>1324</v>
      </c>
      <c r="B15" s="546" t="s">
        <v>88</v>
      </c>
      <c r="C15" s="766">
        <v>11.854998438999999</v>
      </c>
      <c r="D15" s="766">
        <v>4.0706127790000002</v>
      </c>
      <c r="E15" s="766">
        <v>4.0435668089999997</v>
      </c>
      <c r="F15" s="766">
        <v>4.4295457210000002</v>
      </c>
      <c r="G15" s="766">
        <v>5.0669576019999996</v>
      </c>
      <c r="H15" s="766">
        <v>6.9547271899999998</v>
      </c>
      <c r="I15" s="766">
        <v>7.1604959150000003</v>
      </c>
      <c r="J15" s="766">
        <v>6.6513518950000003</v>
      </c>
      <c r="K15" s="766">
        <v>5.4629416879999999</v>
      </c>
      <c r="L15" s="766">
        <v>3.8984655940000001</v>
      </c>
      <c r="M15" s="766">
        <v>4.7758891769999998</v>
      </c>
      <c r="N15" s="766">
        <v>3.9112448529999999</v>
      </c>
      <c r="O15" s="766">
        <v>3.4642416630000001</v>
      </c>
      <c r="P15" s="766">
        <v>2.781799484</v>
      </c>
      <c r="Q15" s="766">
        <v>3.545515226</v>
      </c>
      <c r="R15" s="766">
        <v>3.8771544709999999</v>
      </c>
      <c r="S15" s="766">
        <v>4.4268766900000003</v>
      </c>
      <c r="T15" s="766">
        <v>5.1378464350000002</v>
      </c>
      <c r="U15" s="766">
        <v>6.8873949049999998</v>
      </c>
      <c r="V15" s="766">
        <v>5.375317098</v>
      </c>
      <c r="W15" s="766">
        <v>4.1292010230000002</v>
      </c>
      <c r="X15" s="766">
        <v>3.4969036529999999</v>
      </c>
      <c r="Y15" s="766">
        <v>2.9636113339999999</v>
      </c>
      <c r="Z15" s="766">
        <v>4.2786363740000004</v>
      </c>
      <c r="AA15" s="766">
        <v>4.1514628340000002</v>
      </c>
      <c r="AB15" s="766">
        <v>4.2822014450000001</v>
      </c>
      <c r="AC15" s="766">
        <v>4.0132155669999996</v>
      </c>
      <c r="AD15" s="766">
        <v>4.3955475980000003</v>
      </c>
      <c r="AE15" s="766">
        <v>6.7959650800000002</v>
      </c>
      <c r="AF15" s="766">
        <v>6.9882631330000002</v>
      </c>
      <c r="AG15" s="766">
        <v>8.3343361859999998</v>
      </c>
      <c r="AH15" s="766">
        <v>7.0700561689999999</v>
      </c>
      <c r="AI15" s="766">
        <v>5.8718693069999999</v>
      </c>
      <c r="AJ15" s="766">
        <v>4.8458548720000003</v>
      </c>
      <c r="AK15" s="766">
        <v>4.5034836010000001</v>
      </c>
      <c r="AL15" s="766">
        <v>3.8250184900000002</v>
      </c>
      <c r="AM15" s="766">
        <v>4.8773468319999997</v>
      </c>
      <c r="AN15" s="766">
        <v>4.7189468640000003</v>
      </c>
      <c r="AO15" s="766">
        <v>4.4106366860000001</v>
      </c>
      <c r="AP15" s="766">
        <v>4.226240453</v>
      </c>
      <c r="AQ15" s="766">
        <v>5.0071521539999999</v>
      </c>
      <c r="AR15" s="766">
        <v>6.5525298080000001</v>
      </c>
      <c r="AS15" s="766">
        <v>8.8936876250000001</v>
      </c>
      <c r="AT15" s="766">
        <v>9.7751975889999994</v>
      </c>
      <c r="AU15" s="766">
        <v>7.4014502640000002</v>
      </c>
      <c r="AV15" s="766">
        <v>5.566942944</v>
      </c>
      <c r="AW15" s="766">
        <v>4.2516255200000002</v>
      </c>
      <c r="AX15" s="766">
        <v>4.6287229999999999</v>
      </c>
      <c r="AY15" s="766">
        <v>5.2819880000000001</v>
      </c>
      <c r="AZ15" s="767">
        <v>4.8974900000000003</v>
      </c>
      <c r="BA15" s="767">
        <v>5.1172409999999999</v>
      </c>
      <c r="BB15" s="767">
        <v>4.7397770000000001</v>
      </c>
      <c r="BC15" s="767">
        <v>4.7669329999999999</v>
      </c>
      <c r="BD15" s="767">
        <v>5.8626969999999998</v>
      </c>
      <c r="BE15" s="767">
        <v>7.8713069999999998</v>
      </c>
      <c r="BF15" s="767">
        <v>8.0307239999999993</v>
      </c>
      <c r="BG15" s="767">
        <v>7.6564810000000003</v>
      </c>
      <c r="BH15" s="767">
        <v>4.8288779999999996</v>
      </c>
      <c r="BI15" s="767">
        <v>4.7589059999999996</v>
      </c>
      <c r="BJ15" s="767">
        <v>4.4241640000000002</v>
      </c>
      <c r="BK15" s="767">
        <v>4.6050149999999999</v>
      </c>
      <c r="BL15" s="767">
        <v>4.3859830000000004</v>
      </c>
      <c r="BM15" s="767">
        <v>4.8002979999999997</v>
      </c>
      <c r="BN15" s="767">
        <v>4.4290089999999998</v>
      </c>
      <c r="BO15" s="767">
        <v>5.1766030000000001</v>
      </c>
      <c r="BP15" s="767">
        <v>6.4975199999999997</v>
      </c>
      <c r="BQ15" s="767">
        <v>7.6609350000000003</v>
      </c>
      <c r="BR15" s="767">
        <v>8.0181159999999991</v>
      </c>
      <c r="BS15" s="767">
        <v>7.0837890000000003</v>
      </c>
      <c r="BT15" s="767">
        <v>4.9168630000000002</v>
      </c>
      <c r="BU15" s="767">
        <v>4.1430600000000002</v>
      </c>
      <c r="BV15" s="767">
        <v>3.8723909999999999</v>
      </c>
    </row>
    <row r="16" spans="1:74" ht="11.1" customHeight="1" x14ac:dyDescent="0.2">
      <c r="A16" s="545" t="s">
        <v>1325</v>
      </c>
      <c r="B16" s="546" t="s">
        <v>87</v>
      </c>
      <c r="C16" s="766">
        <v>27.883487791</v>
      </c>
      <c r="D16" s="766">
        <v>8.2739434460000005</v>
      </c>
      <c r="E16" s="766">
        <v>7.638442682</v>
      </c>
      <c r="F16" s="766">
        <v>6.654032602</v>
      </c>
      <c r="G16" s="766">
        <v>7.6784447419999999</v>
      </c>
      <c r="H16" s="766">
        <v>11.260654971999999</v>
      </c>
      <c r="I16" s="766">
        <v>13.156879756</v>
      </c>
      <c r="J16" s="766">
        <v>13.729984351000001</v>
      </c>
      <c r="K16" s="766">
        <v>11.199599387999999</v>
      </c>
      <c r="L16" s="766">
        <v>10.343265288</v>
      </c>
      <c r="M16" s="766">
        <v>8.3808849730000006</v>
      </c>
      <c r="N16" s="766">
        <v>11.575995441</v>
      </c>
      <c r="O16" s="766">
        <v>11.507872363000001</v>
      </c>
      <c r="P16" s="766">
        <v>8.6129886550000005</v>
      </c>
      <c r="Q16" s="766">
        <v>8.4159833499999994</v>
      </c>
      <c r="R16" s="766">
        <v>6.2916242220000003</v>
      </c>
      <c r="S16" s="766">
        <v>7.5730387009999998</v>
      </c>
      <c r="T16" s="766">
        <v>10.653632353000001</v>
      </c>
      <c r="U16" s="766">
        <v>13.089709005</v>
      </c>
      <c r="V16" s="766">
        <v>12.583113904999999</v>
      </c>
      <c r="W16" s="766">
        <v>10.568908331999999</v>
      </c>
      <c r="X16" s="766">
        <v>7.8388102259999997</v>
      </c>
      <c r="Y16" s="766">
        <v>8.8553502930000008</v>
      </c>
      <c r="Z16" s="766">
        <v>10.291186894000001</v>
      </c>
      <c r="AA16" s="766">
        <v>11.197939418000001</v>
      </c>
      <c r="AB16" s="766">
        <v>8.992111092</v>
      </c>
      <c r="AC16" s="766">
        <v>7.7759517530000002</v>
      </c>
      <c r="AD16" s="766">
        <v>6.8527925639999996</v>
      </c>
      <c r="AE16" s="766">
        <v>7.9820408450000002</v>
      </c>
      <c r="AF16" s="766">
        <v>9.6019945979999992</v>
      </c>
      <c r="AG16" s="766">
        <v>12.749190668000001</v>
      </c>
      <c r="AH16" s="766">
        <v>11.982065713000001</v>
      </c>
      <c r="AI16" s="766">
        <v>9.4105957670000002</v>
      </c>
      <c r="AJ16" s="766">
        <v>8.1559127230000001</v>
      </c>
      <c r="AK16" s="766">
        <v>8.6981108490000008</v>
      </c>
      <c r="AL16" s="766">
        <v>10.409163187000001</v>
      </c>
      <c r="AM16" s="766">
        <v>10.114994134</v>
      </c>
      <c r="AN16" s="766">
        <v>9.0340863200000001</v>
      </c>
      <c r="AO16" s="766">
        <v>8.1735436149999998</v>
      </c>
      <c r="AP16" s="766">
        <v>5.2223070680000001</v>
      </c>
      <c r="AQ16" s="766">
        <v>5.9939364209999999</v>
      </c>
      <c r="AR16" s="766">
        <v>7.8808760539999998</v>
      </c>
      <c r="AS16" s="766">
        <v>9.7493985100000007</v>
      </c>
      <c r="AT16" s="766">
        <v>9.4700225689999993</v>
      </c>
      <c r="AU16" s="766">
        <v>8.0722478039999999</v>
      </c>
      <c r="AV16" s="766">
        <v>5.7140428249999999</v>
      </c>
      <c r="AW16" s="766">
        <v>7.0050271339999997</v>
      </c>
      <c r="AX16" s="766">
        <v>8.8843519999999998</v>
      </c>
      <c r="AY16" s="766">
        <v>7.0470350000000002</v>
      </c>
      <c r="AZ16" s="767">
        <v>6.6538639999999996</v>
      </c>
      <c r="BA16" s="767">
        <v>7.948016</v>
      </c>
      <c r="BB16" s="767">
        <v>2.823137</v>
      </c>
      <c r="BC16" s="767">
        <v>3.1974740000000001</v>
      </c>
      <c r="BD16" s="767">
        <v>5.3724699999999999</v>
      </c>
      <c r="BE16" s="767">
        <v>9.5609219999999997</v>
      </c>
      <c r="BF16" s="767">
        <v>8.5547609999999992</v>
      </c>
      <c r="BG16" s="767">
        <v>7.808338</v>
      </c>
      <c r="BH16" s="767">
        <v>4.9049230000000001</v>
      </c>
      <c r="BI16" s="767">
        <v>6.4387059999999998</v>
      </c>
      <c r="BJ16" s="767">
        <v>9.0259140000000002</v>
      </c>
      <c r="BK16" s="767">
        <v>7.7245970000000002</v>
      </c>
      <c r="BL16" s="767">
        <v>6.8009589999999998</v>
      </c>
      <c r="BM16" s="767">
        <v>7.6322359999999998</v>
      </c>
      <c r="BN16" s="767">
        <v>3.3097970000000001</v>
      </c>
      <c r="BO16" s="767">
        <v>3.3066620000000002</v>
      </c>
      <c r="BP16" s="767">
        <v>4.4313120000000001</v>
      </c>
      <c r="BQ16" s="767">
        <v>9.3486270000000005</v>
      </c>
      <c r="BR16" s="767">
        <v>8.6299360000000007</v>
      </c>
      <c r="BS16" s="767">
        <v>7.8831689999999996</v>
      </c>
      <c r="BT16" s="767">
        <v>4.3197479999999997</v>
      </c>
      <c r="BU16" s="767">
        <v>6.7092280000000004</v>
      </c>
      <c r="BV16" s="767">
        <v>9.9344029999999997</v>
      </c>
    </row>
    <row r="17" spans="1:74" ht="11.1" customHeight="1" x14ac:dyDescent="0.2">
      <c r="A17" s="545" t="s">
        <v>1326</v>
      </c>
      <c r="B17" s="548" t="s">
        <v>90</v>
      </c>
      <c r="C17" s="766">
        <v>4.2023900000000003</v>
      </c>
      <c r="D17" s="766">
        <v>1.741344</v>
      </c>
      <c r="E17" s="766">
        <v>1.8668020000000001</v>
      </c>
      <c r="F17" s="766">
        <v>1.801183</v>
      </c>
      <c r="G17" s="766">
        <v>1.8451550000000001</v>
      </c>
      <c r="H17" s="766">
        <v>1.6985189999999999</v>
      </c>
      <c r="I17" s="766">
        <v>1.8044469999999999</v>
      </c>
      <c r="J17" s="766">
        <v>1.803796</v>
      </c>
      <c r="K17" s="766">
        <v>0.76250899999999999</v>
      </c>
      <c r="L17" s="766">
        <v>0.23666899999999999</v>
      </c>
      <c r="M17" s="766">
        <v>0.64177799999999996</v>
      </c>
      <c r="N17" s="766">
        <v>1.5140279999999999</v>
      </c>
      <c r="O17" s="766">
        <v>1.5131509999999999</v>
      </c>
      <c r="P17" s="766">
        <v>1.359829</v>
      </c>
      <c r="Q17" s="766">
        <v>1.5055099999999999</v>
      </c>
      <c r="R17" s="766">
        <v>1.4472210000000001</v>
      </c>
      <c r="S17" s="766">
        <v>1.456167</v>
      </c>
      <c r="T17" s="766">
        <v>1.4352320000000001</v>
      </c>
      <c r="U17" s="766">
        <v>1.458178</v>
      </c>
      <c r="V17" s="766">
        <v>1.4747749999999999</v>
      </c>
      <c r="W17" s="766">
        <v>1.440158</v>
      </c>
      <c r="X17" s="766">
        <v>1.5050950000000001</v>
      </c>
      <c r="Y17" s="766">
        <v>1.451654</v>
      </c>
      <c r="Z17" s="766">
        <v>1.513754</v>
      </c>
      <c r="AA17" s="766">
        <v>1.513188</v>
      </c>
      <c r="AB17" s="766">
        <v>1.343213</v>
      </c>
      <c r="AC17" s="766">
        <v>1.3459890000000001</v>
      </c>
      <c r="AD17" s="766">
        <v>0.56742400000000004</v>
      </c>
      <c r="AE17" s="766">
        <v>0.89510699999999999</v>
      </c>
      <c r="AF17" s="766">
        <v>1.3240860000000001</v>
      </c>
      <c r="AG17" s="766">
        <v>1.4608840000000001</v>
      </c>
      <c r="AH17" s="766">
        <v>1.4626920000000001</v>
      </c>
      <c r="AI17" s="766">
        <v>1.3556140000000001</v>
      </c>
      <c r="AJ17" s="766">
        <v>0.90893299999999999</v>
      </c>
      <c r="AK17" s="766">
        <v>1.1152260000000001</v>
      </c>
      <c r="AL17" s="766">
        <v>1.508073</v>
      </c>
      <c r="AM17" s="766">
        <v>1.511528</v>
      </c>
      <c r="AN17" s="766">
        <v>1.3598589999999999</v>
      </c>
      <c r="AO17" s="766">
        <v>1.5056719999999999</v>
      </c>
      <c r="AP17" s="766">
        <v>1.4533860000000001</v>
      </c>
      <c r="AQ17" s="766">
        <v>1.495071</v>
      </c>
      <c r="AR17" s="766">
        <v>1.4326239999999999</v>
      </c>
      <c r="AS17" s="766">
        <v>1.467462</v>
      </c>
      <c r="AT17" s="766">
        <v>1.4716</v>
      </c>
      <c r="AU17" s="766">
        <v>1.1383030000000001</v>
      </c>
      <c r="AV17" s="766">
        <v>0.59143800000000002</v>
      </c>
      <c r="AW17" s="766">
        <v>1.26033</v>
      </c>
      <c r="AX17" s="766">
        <v>1.5137799999999999</v>
      </c>
      <c r="AY17" s="766">
        <v>1.5086599999999999</v>
      </c>
      <c r="AZ17" s="767">
        <v>1.4036999999999999</v>
      </c>
      <c r="BA17" s="767">
        <v>1.2286999999999999</v>
      </c>
      <c r="BB17" s="767">
        <v>1.4502699999999999</v>
      </c>
      <c r="BC17" s="767">
        <v>1.3249200000000001</v>
      </c>
      <c r="BD17" s="767">
        <v>1.3845799999999999</v>
      </c>
      <c r="BE17" s="767">
        <v>1.4654</v>
      </c>
      <c r="BF17" s="767">
        <v>1.4666600000000001</v>
      </c>
      <c r="BG17" s="767">
        <v>1.42269</v>
      </c>
      <c r="BH17" s="767">
        <v>0.90805999999999998</v>
      </c>
      <c r="BI17" s="767">
        <v>1.2017</v>
      </c>
      <c r="BJ17" s="767">
        <v>1.51396</v>
      </c>
      <c r="BK17" s="767">
        <v>0.91108</v>
      </c>
      <c r="BL17" s="767">
        <v>0.82142000000000004</v>
      </c>
      <c r="BM17" s="767">
        <v>0.43117</v>
      </c>
      <c r="BN17" s="767">
        <v>0</v>
      </c>
      <c r="BO17" s="767">
        <v>0.14903</v>
      </c>
      <c r="BP17" s="767">
        <v>0.86585000000000001</v>
      </c>
      <c r="BQ17" s="767">
        <v>0.88639999999999997</v>
      </c>
      <c r="BR17" s="767">
        <v>0.88976999999999995</v>
      </c>
      <c r="BS17" s="767">
        <v>0.87036999999999998</v>
      </c>
      <c r="BT17" s="767">
        <v>0.90805999999999998</v>
      </c>
      <c r="BU17" s="767">
        <v>0.87726000000000004</v>
      </c>
      <c r="BV17" s="767">
        <v>0.91298999999999997</v>
      </c>
    </row>
    <row r="18" spans="1:74" ht="11.1" customHeight="1" x14ac:dyDescent="0.2">
      <c r="A18" s="545" t="s">
        <v>1327</v>
      </c>
      <c r="B18" s="548" t="s">
        <v>1276</v>
      </c>
      <c r="C18" s="766">
        <v>3.9637749279999999</v>
      </c>
      <c r="D18" s="766">
        <v>1.1803707939999999</v>
      </c>
      <c r="E18" s="766">
        <v>1.1529923769999999</v>
      </c>
      <c r="F18" s="766">
        <v>0.97806877299999995</v>
      </c>
      <c r="G18" s="766">
        <v>1.0208596059999999</v>
      </c>
      <c r="H18" s="766">
        <v>1.227922542</v>
      </c>
      <c r="I18" s="766">
        <v>1.3065138590000001</v>
      </c>
      <c r="J18" s="766">
        <v>1.189452242</v>
      </c>
      <c r="K18" s="766">
        <v>1.0735946810000001</v>
      </c>
      <c r="L18" s="766">
        <v>0.88328593700000002</v>
      </c>
      <c r="M18" s="766">
        <v>0.67917422999999999</v>
      </c>
      <c r="N18" s="766">
        <v>0.74824627200000005</v>
      </c>
      <c r="O18" s="766">
        <v>1.012226847</v>
      </c>
      <c r="P18" s="766">
        <v>0.82221510900000006</v>
      </c>
      <c r="Q18" s="766">
        <v>0.903104554</v>
      </c>
      <c r="R18" s="766">
        <v>1.3013417860000001</v>
      </c>
      <c r="S18" s="766">
        <v>1.72582912</v>
      </c>
      <c r="T18" s="766">
        <v>1.3588962360000001</v>
      </c>
      <c r="U18" s="766">
        <v>1.6344661650000001</v>
      </c>
      <c r="V18" s="766">
        <v>1.2481675860000001</v>
      </c>
      <c r="W18" s="766">
        <v>0.96353450100000004</v>
      </c>
      <c r="X18" s="766">
        <v>1.1945750040000001</v>
      </c>
      <c r="Y18" s="766">
        <v>0.99023996000000003</v>
      </c>
      <c r="Z18" s="766">
        <v>1.043240132</v>
      </c>
      <c r="AA18" s="766">
        <v>1.121909048</v>
      </c>
      <c r="AB18" s="766">
        <v>1.044664518</v>
      </c>
      <c r="AC18" s="766">
        <v>1.1448424960000001</v>
      </c>
      <c r="AD18" s="766">
        <v>1.3152457319999999</v>
      </c>
      <c r="AE18" s="766">
        <v>1.2266688530000001</v>
      </c>
      <c r="AF18" s="766">
        <v>1.2415167</v>
      </c>
      <c r="AG18" s="766">
        <v>1.7224110859999999</v>
      </c>
      <c r="AH18" s="766">
        <v>0.95005122099999995</v>
      </c>
      <c r="AI18" s="766">
        <v>1.0326987839999999</v>
      </c>
      <c r="AJ18" s="766">
        <v>1.581065443</v>
      </c>
      <c r="AK18" s="766">
        <v>1.592087356</v>
      </c>
      <c r="AL18" s="766">
        <v>1.516608763</v>
      </c>
      <c r="AM18" s="766">
        <v>1.457954008</v>
      </c>
      <c r="AN18" s="766">
        <v>1.208013875</v>
      </c>
      <c r="AO18" s="766">
        <v>1.284265904</v>
      </c>
      <c r="AP18" s="766">
        <v>1.2383206840000001</v>
      </c>
      <c r="AQ18" s="766">
        <v>1.5331153390000001</v>
      </c>
      <c r="AR18" s="766">
        <v>1.285334186</v>
      </c>
      <c r="AS18" s="766">
        <v>1.1507468279999999</v>
      </c>
      <c r="AT18" s="766">
        <v>0.85137946200000003</v>
      </c>
      <c r="AU18" s="766">
        <v>0.62372460600000001</v>
      </c>
      <c r="AV18" s="766">
        <v>0.677415934</v>
      </c>
      <c r="AW18" s="766">
        <v>1.137843387</v>
      </c>
      <c r="AX18" s="766">
        <v>1.313782</v>
      </c>
      <c r="AY18" s="766">
        <v>1.3607469999999999</v>
      </c>
      <c r="AZ18" s="767">
        <v>1.074732</v>
      </c>
      <c r="BA18" s="767">
        <v>1.0740529999999999</v>
      </c>
      <c r="BB18" s="767">
        <v>1.2142170000000001</v>
      </c>
      <c r="BC18" s="767">
        <v>1.4070320000000001</v>
      </c>
      <c r="BD18" s="767">
        <v>1.112368</v>
      </c>
      <c r="BE18" s="767">
        <v>1.004902</v>
      </c>
      <c r="BF18" s="767">
        <v>0.77270989999999995</v>
      </c>
      <c r="BG18" s="767">
        <v>0.64150439999999997</v>
      </c>
      <c r="BH18" s="767">
        <v>0.71211559999999996</v>
      </c>
      <c r="BI18" s="767">
        <v>1.0977110000000001</v>
      </c>
      <c r="BJ18" s="767">
        <v>1.2906530000000001</v>
      </c>
      <c r="BK18" s="767">
        <v>1.215174</v>
      </c>
      <c r="BL18" s="767">
        <v>0.96275949999999999</v>
      </c>
      <c r="BM18" s="767">
        <v>0.94320959999999998</v>
      </c>
      <c r="BN18" s="767">
        <v>1.1297969999999999</v>
      </c>
      <c r="BO18" s="767">
        <v>1.252453</v>
      </c>
      <c r="BP18" s="767">
        <v>1.098155</v>
      </c>
      <c r="BQ18" s="767">
        <v>1.005614</v>
      </c>
      <c r="BR18" s="767">
        <v>0.75479070000000004</v>
      </c>
      <c r="BS18" s="767">
        <v>0.61956990000000001</v>
      </c>
      <c r="BT18" s="767">
        <v>0.69233310000000003</v>
      </c>
      <c r="BU18" s="767">
        <v>1.040556</v>
      </c>
      <c r="BV18" s="767">
        <v>1.2911269999999999</v>
      </c>
    </row>
    <row r="19" spans="1:74" ht="11.1" customHeight="1" x14ac:dyDescent="0.2">
      <c r="A19" s="545" t="s">
        <v>1328</v>
      </c>
      <c r="B19" s="548" t="s">
        <v>1379</v>
      </c>
      <c r="C19" s="766">
        <v>18.740182002000001</v>
      </c>
      <c r="D19" s="766">
        <v>4.1926124140000001</v>
      </c>
      <c r="E19" s="766">
        <v>4.6566830010000002</v>
      </c>
      <c r="F19" s="766">
        <v>4.2824081879999998</v>
      </c>
      <c r="G19" s="766">
        <v>3.9198648359999999</v>
      </c>
      <c r="H19" s="766">
        <v>3.3448619810000002</v>
      </c>
      <c r="I19" s="766">
        <v>3.829899766</v>
      </c>
      <c r="J19" s="766">
        <v>2.985386536</v>
      </c>
      <c r="K19" s="766">
        <v>3.7035848219999998</v>
      </c>
      <c r="L19" s="766">
        <v>4.7422971220000001</v>
      </c>
      <c r="M19" s="766">
        <v>4.1218652750000002</v>
      </c>
      <c r="N19" s="766">
        <v>4.6634789039999998</v>
      </c>
      <c r="O19" s="766">
        <v>4.626301862</v>
      </c>
      <c r="P19" s="766">
        <v>4.8809969329999996</v>
      </c>
      <c r="Q19" s="766">
        <v>5.9702599620000001</v>
      </c>
      <c r="R19" s="766">
        <v>5.8940326650000001</v>
      </c>
      <c r="S19" s="766">
        <v>5.1660230499999997</v>
      </c>
      <c r="T19" s="766">
        <v>4.8625161710000002</v>
      </c>
      <c r="U19" s="766">
        <v>3.922526001</v>
      </c>
      <c r="V19" s="766">
        <v>2.938646592</v>
      </c>
      <c r="W19" s="766">
        <v>4.9045390619999996</v>
      </c>
      <c r="X19" s="766">
        <v>6.3130097850000002</v>
      </c>
      <c r="Y19" s="766">
        <v>5.5057711610000002</v>
      </c>
      <c r="Z19" s="766">
        <v>5.9488138350000002</v>
      </c>
      <c r="AA19" s="766">
        <v>6.4474280159999999</v>
      </c>
      <c r="AB19" s="766">
        <v>5.5431707159999997</v>
      </c>
      <c r="AC19" s="766">
        <v>6.6648134719999996</v>
      </c>
      <c r="AD19" s="766">
        <v>6.6004418979999997</v>
      </c>
      <c r="AE19" s="766">
        <v>5.50554027</v>
      </c>
      <c r="AF19" s="766">
        <v>6.4461680250000004</v>
      </c>
      <c r="AG19" s="766">
        <v>3.282405019</v>
      </c>
      <c r="AH19" s="766">
        <v>4.8544887360000004</v>
      </c>
      <c r="AI19" s="766">
        <v>4.9882096029999996</v>
      </c>
      <c r="AJ19" s="766">
        <v>4.9476368900000001</v>
      </c>
      <c r="AK19" s="766">
        <v>5.3477310659999997</v>
      </c>
      <c r="AL19" s="766">
        <v>6.2703970590000004</v>
      </c>
      <c r="AM19" s="766">
        <v>6.1156060200000004</v>
      </c>
      <c r="AN19" s="766">
        <v>5.5163737250000002</v>
      </c>
      <c r="AO19" s="766">
        <v>6.4521490659999996</v>
      </c>
      <c r="AP19" s="766">
        <v>7.0007138710000003</v>
      </c>
      <c r="AQ19" s="766">
        <v>6.1867212489999996</v>
      </c>
      <c r="AR19" s="766">
        <v>5.2961618030000004</v>
      </c>
      <c r="AS19" s="766">
        <v>5.6170652729999997</v>
      </c>
      <c r="AT19" s="766">
        <v>5.061575092</v>
      </c>
      <c r="AU19" s="766">
        <v>6.7919386409999998</v>
      </c>
      <c r="AV19" s="766">
        <v>7.4775950010000001</v>
      </c>
      <c r="AW19" s="766">
        <v>6.6068309000000003</v>
      </c>
      <c r="AX19" s="766">
        <v>7.6727980000000002</v>
      </c>
      <c r="AY19" s="766">
        <v>6.6387479999999996</v>
      </c>
      <c r="AZ19" s="767">
        <v>5.8895010000000001</v>
      </c>
      <c r="BA19" s="767">
        <v>6.6097070000000002</v>
      </c>
      <c r="BB19" s="767">
        <v>8.5748040000000003</v>
      </c>
      <c r="BC19" s="767">
        <v>6.1762009999999998</v>
      </c>
      <c r="BD19" s="767">
        <v>5.5719279999999998</v>
      </c>
      <c r="BE19" s="767">
        <v>5.7578990000000001</v>
      </c>
      <c r="BF19" s="767">
        <v>5.5296409999999998</v>
      </c>
      <c r="BG19" s="767">
        <v>6.3130839999999999</v>
      </c>
      <c r="BH19" s="767">
        <v>8.3619339999999998</v>
      </c>
      <c r="BI19" s="767">
        <v>7.463273</v>
      </c>
      <c r="BJ19" s="767">
        <v>8.7819249999999993</v>
      </c>
      <c r="BK19" s="767">
        <v>8.3250589999999995</v>
      </c>
      <c r="BL19" s="767">
        <v>6.3031360000000003</v>
      </c>
      <c r="BM19" s="767">
        <v>8.2005669999999995</v>
      </c>
      <c r="BN19" s="767">
        <v>9.7675630000000009</v>
      </c>
      <c r="BO19" s="767">
        <v>6.9923489999999999</v>
      </c>
      <c r="BP19" s="767">
        <v>6.4721109999999999</v>
      </c>
      <c r="BQ19" s="767">
        <v>6.823226</v>
      </c>
      <c r="BR19" s="767">
        <v>6.0343749999999998</v>
      </c>
      <c r="BS19" s="767">
        <v>7.5065860000000004</v>
      </c>
      <c r="BT19" s="767">
        <v>9.0873480000000004</v>
      </c>
      <c r="BU19" s="767">
        <v>8.3344690000000003</v>
      </c>
      <c r="BV19" s="767">
        <v>9.0213570000000001</v>
      </c>
    </row>
    <row r="20" spans="1:74" ht="11.1" customHeight="1" x14ac:dyDescent="0.2">
      <c r="A20" s="545" t="s">
        <v>1329</v>
      </c>
      <c r="B20" s="546" t="s">
        <v>1380</v>
      </c>
      <c r="C20" s="766">
        <v>0.22214713</v>
      </c>
      <c r="D20" s="766">
        <v>0.100614777</v>
      </c>
      <c r="E20" s="766">
        <v>6.7031726999999999E-2</v>
      </c>
      <c r="F20" s="766">
        <v>5.5989919999999999E-2</v>
      </c>
      <c r="G20" s="766">
        <v>9.8621203000000005E-2</v>
      </c>
      <c r="H20" s="766">
        <v>8.9850281000000004E-2</v>
      </c>
      <c r="I20" s="766">
        <v>6.9274500000000003E-2</v>
      </c>
      <c r="J20" s="766">
        <v>5.2866894999999997E-2</v>
      </c>
      <c r="K20" s="766">
        <v>6.0314089000000001E-2</v>
      </c>
      <c r="L20" s="766">
        <v>6.5186096999999998E-2</v>
      </c>
      <c r="M20" s="766">
        <v>5.8105417999999999E-2</v>
      </c>
      <c r="N20" s="766">
        <v>7.6603736000000006E-2</v>
      </c>
      <c r="O20" s="766">
        <v>5.7195859000000002E-2</v>
      </c>
      <c r="P20" s="766">
        <v>5.2606525000000001E-2</v>
      </c>
      <c r="Q20" s="766">
        <v>5.6870606999999997E-2</v>
      </c>
      <c r="R20" s="766">
        <v>7.8516069999999993E-2</v>
      </c>
      <c r="S20" s="766">
        <v>8.2342256000000003E-2</v>
      </c>
      <c r="T20" s="766">
        <v>8.4969394000000004E-2</v>
      </c>
      <c r="U20" s="766">
        <v>6.2306597999999998E-2</v>
      </c>
      <c r="V20" s="766">
        <v>8.6534711E-2</v>
      </c>
      <c r="W20" s="766">
        <v>6.9515562000000003E-2</v>
      </c>
      <c r="X20" s="766">
        <v>5.4480020999999997E-2</v>
      </c>
      <c r="Y20" s="766">
        <v>7.2487661999999994E-2</v>
      </c>
      <c r="Z20" s="766">
        <v>6.9500824000000003E-2</v>
      </c>
      <c r="AA20" s="766">
        <v>7.2595086000000003E-2</v>
      </c>
      <c r="AB20" s="766">
        <v>6.3828764999999996E-2</v>
      </c>
      <c r="AC20" s="766">
        <v>7.7079992E-2</v>
      </c>
      <c r="AD20" s="766">
        <v>5.7678106E-2</v>
      </c>
      <c r="AE20" s="766">
        <v>6.5053810000000004E-2</v>
      </c>
      <c r="AF20" s="766">
        <v>7.3400749000000001E-2</v>
      </c>
      <c r="AG20" s="766">
        <v>4.6648469999999997E-2</v>
      </c>
      <c r="AH20" s="766">
        <v>4.6844838E-2</v>
      </c>
      <c r="AI20" s="766">
        <v>4.6621172000000002E-2</v>
      </c>
      <c r="AJ20" s="766">
        <v>7.8715516999999999E-2</v>
      </c>
      <c r="AK20" s="766">
        <v>5.6734142000000001E-2</v>
      </c>
      <c r="AL20" s="766">
        <v>6.3329144000000004E-2</v>
      </c>
      <c r="AM20" s="766">
        <v>9.9706431999999998E-2</v>
      </c>
      <c r="AN20" s="766">
        <v>7.5588933999999997E-2</v>
      </c>
      <c r="AO20" s="766">
        <v>7.3897135000000003E-2</v>
      </c>
      <c r="AP20" s="766">
        <v>0.115205747</v>
      </c>
      <c r="AQ20" s="766">
        <v>9.3459875999999997E-2</v>
      </c>
      <c r="AR20" s="766">
        <v>0.117590264</v>
      </c>
      <c r="AS20" s="766">
        <v>3.5733089000000003E-2</v>
      </c>
      <c r="AT20" s="766">
        <v>4.2446594999999997E-2</v>
      </c>
      <c r="AU20" s="766">
        <v>3.8445124999999997E-2</v>
      </c>
      <c r="AV20" s="766">
        <v>3.3317824000000003E-2</v>
      </c>
      <c r="AW20" s="766">
        <v>4.3428104000000002E-2</v>
      </c>
      <c r="AX20" s="766">
        <v>6.9152099999999994E-2</v>
      </c>
      <c r="AY20" s="766">
        <v>0.1032</v>
      </c>
      <c r="AZ20" s="767">
        <v>6.5306699999999995E-2</v>
      </c>
      <c r="BA20" s="767">
        <v>6.7175399999999996E-2</v>
      </c>
      <c r="BB20" s="767">
        <v>9.0123999999999996E-2</v>
      </c>
      <c r="BC20" s="767">
        <v>6.6259899999999997E-2</v>
      </c>
      <c r="BD20" s="767">
        <v>8.1821599999999994E-2</v>
      </c>
      <c r="BE20" s="767">
        <v>1.5977000000000002E-2</v>
      </c>
      <c r="BF20" s="767">
        <v>2.6391299999999999E-2</v>
      </c>
      <c r="BG20" s="767">
        <v>2.46813E-2</v>
      </c>
      <c r="BH20" s="767">
        <v>2.5521200000000001E-2</v>
      </c>
      <c r="BI20" s="767">
        <v>5.3615000000000003E-2</v>
      </c>
      <c r="BJ20" s="767">
        <v>7.2216199999999994E-2</v>
      </c>
      <c r="BK20" s="767">
        <v>9.9512799999999998E-2</v>
      </c>
      <c r="BL20" s="767">
        <v>6.4568500000000001E-2</v>
      </c>
      <c r="BM20" s="767">
        <v>7.0707400000000004E-2</v>
      </c>
      <c r="BN20" s="767">
        <v>8.7374300000000002E-2</v>
      </c>
      <c r="BO20" s="767">
        <v>6.3332399999999997E-2</v>
      </c>
      <c r="BP20" s="767">
        <v>8.1420800000000002E-2</v>
      </c>
      <c r="BQ20" s="767">
        <v>1.1850599999999999E-2</v>
      </c>
      <c r="BR20" s="767">
        <v>2.4420799999999999E-2</v>
      </c>
      <c r="BS20" s="767">
        <v>2.1178800000000001E-2</v>
      </c>
      <c r="BT20" s="767">
        <v>2.3245399999999999E-2</v>
      </c>
      <c r="BU20" s="767">
        <v>5.55842E-2</v>
      </c>
      <c r="BV20" s="767">
        <v>7.2761500000000007E-2</v>
      </c>
    </row>
    <row r="21" spans="1:74" ht="11.1" customHeight="1" x14ac:dyDescent="0.2">
      <c r="A21" s="545" t="s">
        <v>1330</v>
      </c>
      <c r="B21" s="546" t="s">
        <v>1280</v>
      </c>
      <c r="C21" s="766">
        <v>66.866980290000001</v>
      </c>
      <c r="D21" s="766">
        <v>19.559498210000001</v>
      </c>
      <c r="E21" s="766">
        <v>19.425518596</v>
      </c>
      <c r="F21" s="766">
        <v>18.201228204</v>
      </c>
      <c r="G21" s="766">
        <v>19.629902989000001</v>
      </c>
      <c r="H21" s="766">
        <v>24.576535966000002</v>
      </c>
      <c r="I21" s="766">
        <v>27.327510795999999</v>
      </c>
      <c r="J21" s="766">
        <v>26.412837919000001</v>
      </c>
      <c r="K21" s="766">
        <v>22.262543667999999</v>
      </c>
      <c r="L21" s="766">
        <v>20.169169038</v>
      </c>
      <c r="M21" s="766">
        <v>18.657697073000001</v>
      </c>
      <c r="N21" s="766">
        <v>22.489597205999999</v>
      </c>
      <c r="O21" s="766">
        <v>22.180989594</v>
      </c>
      <c r="P21" s="766">
        <v>18.510435705999999</v>
      </c>
      <c r="Q21" s="766">
        <v>20.397243699000001</v>
      </c>
      <c r="R21" s="766">
        <v>18.889890214000001</v>
      </c>
      <c r="S21" s="766">
        <v>20.430276816999999</v>
      </c>
      <c r="T21" s="766">
        <v>23.533092588999999</v>
      </c>
      <c r="U21" s="766">
        <v>27.054580674</v>
      </c>
      <c r="V21" s="766">
        <v>23.706554892</v>
      </c>
      <c r="W21" s="766">
        <v>22.075856479999999</v>
      </c>
      <c r="X21" s="766">
        <v>20.402873689</v>
      </c>
      <c r="Y21" s="766">
        <v>19.839114410000001</v>
      </c>
      <c r="Z21" s="766">
        <v>23.145132059000002</v>
      </c>
      <c r="AA21" s="766">
        <v>24.504522401999999</v>
      </c>
      <c r="AB21" s="766">
        <v>21.269189535999999</v>
      </c>
      <c r="AC21" s="766">
        <v>21.021892279999999</v>
      </c>
      <c r="AD21" s="766">
        <v>19.789129897999999</v>
      </c>
      <c r="AE21" s="766">
        <v>22.470375858000001</v>
      </c>
      <c r="AF21" s="766">
        <v>25.675429205</v>
      </c>
      <c r="AG21" s="766">
        <v>27.595875428999999</v>
      </c>
      <c r="AH21" s="766">
        <v>26.366198677</v>
      </c>
      <c r="AI21" s="766">
        <v>22.705608633000001</v>
      </c>
      <c r="AJ21" s="766">
        <v>20.518118444999999</v>
      </c>
      <c r="AK21" s="766">
        <v>21.313373014</v>
      </c>
      <c r="AL21" s="766">
        <v>23.592589643</v>
      </c>
      <c r="AM21" s="766">
        <v>24.177135426</v>
      </c>
      <c r="AN21" s="766">
        <v>21.912868717999999</v>
      </c>
      <c r="AO21" s="766">
        <v>21.900164405999998</v>
      </c>
      <c r="AP21" s="766">
        <v>19.256173823000001</v>
      </c>
      <c r="AQ21" s="766">
        <v>20.309456039000001</v>
      </c>
      <c r="AR21" s="766">
        <v>22.565116114999999</v>
      </c>
      <c r="AS21" s="766">
        <v>26.914093325</v>
      </c>
      <c r="AT21" s="766">
        <v>26.672221307000001</v>
      </c>
      <c r="AU21" s="766">
        <v>24.066109440000002</v>
      </c>
      <c r="AV21" s="766">
        <v>20.060752527999998</v>
      </c>
      <c r="AW21" s="766">
        <v>20.305085044999998</v>
      </c>
      <c r="AX21" s="766">
        <v>24.08259</v>
      </c>
      <c r="AY21" s="766">
        <v>21.940380000000001</v>
      </c>
      <c r="AZ21" s="767">
        <v>19.984590000000001</v>
      </c>
      <c r="BA21" s="767">
        <v>22.044889999999999</v>
      </c>
      <c r="BB21" s="767">
        <v>18.892330000000001</v>
      </c>
      <c r="BC21" s="767">
        <v>16.93882</v>
      </c>
      <c r="BD21" s="767">
        <v>19.385860000000001</v>
      </c>
      <c r="BE21" s="767">
        <v>25.676410000000001</v>
      </c>
      <c r="BF21" s="767">
        <v>24.380890000000001</v>
      </c>
      <c r="BG21" s="767">
        <v>23.866779999999999</v>
      </c>
      <c r="BH21" s="767">
        <v>19.741430000000001</v>
      </c>
      <c r="BI21" s="767">
        <v>21.013909999999999</v>
      </c>
      <c r="BJ21" s="767">
        <v>25.108830000000001</v>
      </c>
      <c r="BK21" s="767">
        <v>22.88044</v>
      </c>
      <c r="BL21" s="767">
        <v>19.338830000000002</v>
      </c>
      <c r="BM21" s="767">
        <v>22.078189999999999</v>
      </c>
      <c r="BN21" s="767">
        <v>18.72354</v>
      </c>
      <c r="BO21" s="767">
        <v>16.940429999999999</v>
      </c>
      <c r="BP21" s="767">
        <v>19.446370000000002</v>
      </c>
      <c r="BQ21" s="767">
        <v>25.736650000000001</v>
      </c>
      <c r="BR21" s="767">
        <v>24.351410000000001</v>
      </c>
      <c r="BS21" s="767">
        <v>23.984660000000002</v>
      </c>
      <c r="BT21" s="767">
        <v>19.947600000000001</v>
      </c>
      <c r="BU21" s="767">
        <v>21.160160000000001</v>
      </c>
      <c r="BV21" s="767">
        <v>25.105029999999999</v>
      </c>
    </row>
    <row r="22" spans="1:74" ht="11.1" customHeight="1" x14ac:dyDescent="0.2">
      <c r="A22" s="545" t="s">
        <v>1331</v>
      </c>
      <c r="B22" s="546" t="s">
        <v>1381</v>
      </c>
      <c r="C22" s="766">
        <v>60.082744071999997</v>
      </c>
      <c r="D22" s="766">
        <v>19.185384574</v>
      </c>
      <c r="E22" s="766">
        <v>18.572845633</v>
      </c>
      <c r="F22" s="766">
        <v>17.782266783000001</v>
      </c>
      <c r="G22" s="766">
        <v>19.210225701999999</v>
      </c>
      <c r="H22" s="766">
        <v>24.225868866999999</v>
      </c>
      <c r="I22" s="766">
        <v>26.980675051999999</v>
      </c>
      <c r="J22" s="766">
        <v>26.093596108</v>
      </c>
      <c r="K22" s="766">
        <v>21.494312398000002</v>
      </c>
      <c r="L22" s="766">
        <v>19.599410752000001</v>
      </c>
      <c r="M22" s="766">
        <v>18.468149707999999</v>
      </c>
      <c r="N22" s="766">
        <v>22.014225147000001</v>
      </c>
      <c r="O22" s="766">
        <v>22.181614755999998</v>
      </c>
      <c r="P22" s="766">
        <v>18.414787968999999</v>
      </c>
      <c r="Q22" s="766">
        <v>19.830927389999999</v>
      </c>
      <c r="R22" s="766">
        <v>18.235546171999999</v>
      </c>
      <c r="S22" s="766">
        <v>20.027383066999999</v>
      </c>
      <c r="T22" s="766">
        <v>23.254716533</v>
      </c>
      <c r="U22" s="766">
        <v>26.78443523</v>
      </c>
      <c r="V22" s="766">
        <v>23.595963511000001</v>
      </c>
      <c r="W22" s="766">
        <v>21.510633680000002</v>
      </c>
      <c r="X22" s="766">
        <v>19.694962619999998</v>
      </c>
      <c r="Y22" s="766">
        <v>19.25196712</v>
      </c>
      <c r="Z22" s="766">
        <v>22.156812976000001</v>
      </c>
      <c r="AA22" s="766">
        <v>23.904274247</v>
      </c>
      <c r="AB22" s="766">
        <v>20.703866903000002</v>
      </c>
      <c r="AC22" s="766">
        <v>20.167506162999999</v>
      </c>
      <c r="AD22" s="766">
        <v>19.488892280000002</v>
      </c>
      <c r="AE22" s="766">
        <v>22.412183731999999</v>
      </c>
      <c r="AF22" s="766">
        <v>25.123885715</v>
      </c>
      <c r="AG22" s="766">
        <v>27.375413607999999</v>
      </c>
      <c r="AH22" s="766">
        <v>26.207956112000002</v>
      </c>
      <c r="AI22" s="766">
        <v>21.58376732</v>
      </c>
      <c r="AJ22" s="766">
        <v>19.918589363999999</v>
      </c>
      <c r="AK22" s="766">
        <v>20.813718440999999</v>
      </c>
      <c r="AL22" s="766">
        <v>22.316353913</v>
      </c>
      <c r="AM22" s="766">
        <v>23.698743206</v>
      </c>
      <c r="AN22" s="766">
        <v>20.567759526</v>
      </c>
      <c r="AO22" s="766">
        <v>18.186370912000001</v>
      </c>
      <c r="AP22" s="766">
        <v>18.984431152999999</v>
      </c>
      <c r="AQ22" s="766">
        <v>23.478522413</v>
      </c>
      <c r="AR22" s="766">
        <v>25.901802012000001</v>
      </c>
      <c r="AS22" s="766">
        <v>27.575950482</v>
      </c>
      <c r="AT22" s="766">
        <v>25.504844500000001</v>
      </c>
      <c r="AU22" s="766">
        <v>20.495059525999999</v>
      </c>
      <c r="AV22" s="766">
        <v>19.181020110999999</v>
      </c>
      <c r="AW22" s="766">
        <v>18.425529999999998</v>
      </c>
      <c r="AX22" s="766">
        <v>20.903179999999999</v>
      </c>
      <c r="AY22" s="766">
        <v>21.381769999999999</v>
      </c>
      <c r="AZ22" s="767">
        <v>20.626629999999999</v>
      </c>
      <c r="BA22" s="767">
        <v>19.883150000000001</v>
      </c>
      <c r="BB22" s="767">
        <v>17.832840000000001</v>
      </c>
      <c r="BC22" s="767">
        <v>19.991050000000001</v>
      </c>
      <c r="BD22" s="767">
        <v>22.378309999999999</v>
      </c>
      <c r="BE22" s="767">
        <v>26.377839999999999</v>
      </c>
      <c r="BF22" s="767">
        <v>25.83634</v>
      </c>
      <c r="BG22" s="767">
        <v>20.732780000000002</v>
      </c>
      <c r="BH22" s="767">
        <v>19.113810000000001</v>
      </c>
      <c r="BI22" s="767">
        <v>18.529900000000001</v>
      </c>
      <c r="BJ22" s="767">
        <v>21.730730000000001</v>
      </c>
      <c r="BK22" s="767">
        <v>22.374210000000001</v>
      </c>
      <c r="BL22" s="767">
        <v>19.40766</v>
      </c>
      <c r="BM22" s="767">
        <v>19.729209999999998</v>
      </c>
      <c r="BN22" s="767">
        <v>17.772960000000001</v>
      </c>
      <c r="BO22" s="767">
        <v>19.982389999999999</v>
      </c>
      <c r="BP22" s="767">
        <v>22.4011</v>
      </c>
      <c r="BQ22" s="767">
        <v>26.42801</v>
      </c>
      <c r="BR22" s="767">
        <v>25.90362</v>
      </c>
      <c r="BS22" s="767">
        <v>20.80903</v>
      </c>
      <c r="BT22" s="767">
        <v>19.19819</v>
      </c>
      <c r="BU22" s="767">
        <v>18.635909999999999</v>
      </c>
      <c r="BV22" s="767">
        <v>21.89855</v>
      </c>
    </row>
    <row r="23" spans="1:74" ht="11.1" customHeight="1" x14ac:dyDescent="0.2">
      <c r="A23" s="565"/>
      <c r="B23" s="131" t="s">
        <v>1395</v>
      </c>
      <c r="C23" s="249"/>
      <c r="D23" s="249"/>
      <c r="E23" s="249"/>
      <c r="F23" s="249"/>
      <c r="G23" s="249"/>
      <c r="H23" s="249"/>
      <c r="I23" s="249"/>
      <c r="J23" s="249"/>
      <c r="K23" s="249"/>
      <c r="L23" s="249"/>
      <c r="M23" s="249"/>
      <c r="N23" s="249"/>
      <c r="O23" s="249"/>
      <c r="P23" s="249"/>
      <c r="Q23" s="249"/>
      <c r="R23" s="249"/>
      <c r="S23" s="249"/>
      <c r="T23" s="249"/>
      <c r="U23" s="249"/>
      <c r="V23" s="249"/>
      <c r="W23" s="249"/>
      <c r="X23" s="249"/>
      <c r="Y23" s="249"/>
      <c r="Z23" s="249"/>
      <c r="AA23" s="249"/>
      <c r="AB23" s="249"/>
      <c r="AC23" s="249"/>
      <c r="AD23" s="249"/>
      <c r="AE23" s="249"/>
      <c r="AF23" s="249"/>
      <c r="AG23" s="249"/>
      <c r="AH23" s="249"/>
      <c r="AI23" s="249"/>
      <c r="AJ23" s="249"/>
      <c r="AK23" s="249"/>
      <c r="AL23" s="249"/>
      <c r="AM23" s="249"/>
      <c r="AN23" s="249"/>
      <c r="AO23" s="249"/>
      <c r="AP23" s="249"/>
      <c r="AQ23" s="249"/>
      <c r="AR23" s="249"/>
      <c r="AS23" s="249"/>
      <c r="AT23" s="249"/>
      <c r="AU23" s="249"/>
      <c r="AV23" s="249"/>
      <c r="AW23" s="249"/>
      <c r="AX23" s="249"/>
      <c r="AY23" s="249"/>
      <c r="AZ23" s="360"/>
      <c r="BA23" s="360"/>
      <c r="BB23" s="360"/>
      <c r="BC23" s="360"/>
      <c r="BD23" s="360"/>
      <c r="BE23" s="360"/>
      <c r="BF23" s="360"/>
      <c r="BG23" s="360"/>
      <c r="BH23" s="360"/>
      <c r="BI23" s="360"/>
      <c r="BJ23" s="360"/>
      <c r="BK23" s="360"/>
      <c r="BL23" s="360"/>
      <c r="BM23" s="360"/>
      <c r="BN23" s="360"/>
      <c r="BO23" s="360"/>
      <c r="BP23" s="360"/>
      <c r="BQ23" s="360"/>
      <c r="BR23" s="360"/>
      <c r="BS23" s="360"/>
      <c r="BT23" s="360"/>
      <c r="BU23" s="360"/>
      <c r="BV23" s="360"/>
    </row>
    <row r="24" spans="1:74" ht="11.1" customHeight="1" x14ac:dyDescent="0.2">
      <c r="A24" s="545" t="s">
        <v>1332</v>
      </c>
      <c r="B24" s="546" t="s">
        <v>88</v>
      </c>
      <c r="C24" s="766">
        <v>33.644820269999997</v>
      </c>
      <c r="D24" s="766">
        <v>10.478334642</v>
      </c>
      <c r="E24" s="766">
        <v>12.338387632</v>
      </c>
      <c r="F24" s="766">
        <v>12.022779912000001</v>
      </c>
      <c r="G24" s="766">
        <v>13.544425284000001</v>
      </c>
      <c r="H24" s="766">
        <v>15.485434976000001</v>
      </c>
      <c r="I24" s="766">
        <v>17.693858827</v>
      </c>
      <c r="J24" s="766">
        <v>18.154360015000002</v>
      </c>
      <c r="K24" s="766">
        <v>14.936754684</v>
      </c>
      <c r="L24" s="766">
        <v>10.718724304</v>
      </c>
      <c r="M24" s="766">
        <v>9.1203523529999995</v>
      </c>
      <c r="N24" s="766">
        <v>8.2681043110000001</v>
      </c>
      <c r="O24" s="766">
        <v>8.1007372669999995</v>
      </c>
      <c r="P24" s="766">
        <v>7.2311945809999996</v>
      </c>
      <c r="Q24" s="766">
        <v>8.9717860189999996</v>
      </c>
      <c r="R24" s="766">
        <v>8.7260016040000004</v>
      </c>
      <c r="S24" s="766">
        <v>10.53015583</v>
      </c>
      <c r="T24" s="766">
        <v>15.185772160000001</v>
      </c>
      <c r="U24" s="766">
        <v>19.377884156</v>
      </c>
      <c r="V24" s="766">
        <v>18.234258376</v>
      </c>
      <c r="W24" s="766">
        <v>13.292079806</v>
      </c>
      <c r="X24" s="766">
        <v>10.750955014000001</v>
      </c>
      <c r="Y24" s="766">
        <v>8.1137963759999998</v>
      </c>
      <c r="Z24" s="766">
        <v>11.153471573999999</v>
      </c>
      <c r="AA24" s="766">
        <v>12.129506975</v>
      </c>
      <c r="AB24" s="766">
        <v>10.827260427000001</v>
      </c>
      <c r="AC24" s="766">
        <v>10.824777181</v>
      </c>
      <c r="AD24" s="766">
        <v>10.141401366</v>
      </c>
      <c r="AE24" s="766">
        <v>14.841710473999999</v>
      </c>
      <c r="AF24" s="766">
        <v>16.525805859999998</v>
      </c>
      <c r="AG24" s="766">
        <v>21.372796564000001</v>
      </c>
      <c r="AH24" s="766">
        <v>19.728402294999999</v>
      </c>
      <c r="AI24" s="766">
        <v>15.909548552</v>
      </c>
      <c r="AJ24" s="766">
        <v>12.331142767999999</v>
      </c>
      <c r="AK24" s="766">
        <v>10.219817469000001</v>
      </c>
      <c r="AL24" s="766">
        <v>11.927381418</v>
      </c>
      <c r="AM24" s="766">
        <v>13.092146838</v>
      </c>
      <c r="AN24" s="766">
        <v>10.427688909</v>
      </c>
      <c r="AO24" s="766">
        <v>11.149303797</v>
      </c>
      <c r="AP24" s="766">
        <v>10.68415925</v>
      </c>
      <c r="AQ24" s="766">
        <v>14.946688857</v>
      </c>
      <c r="AR24" s="766">
        <v>17.454865749</v>
      </c>
      <c r="AS24" s="766">
        <v>20.298112984999999</v>
      </c>
      <c r="AT24" s="766">
        <v>22.530992305000002</v>
      </c>
      <c r="AU24" s="766">
        <v>19.503204797999999</v>
      </c>
      <c r="AV24" s="766">
        <v>14.432155361</v>
      </c>
      <c r="AW24" s="766">
        <v>12.237527195</v>
      </c>
      <c r="AX24" s="766">
        <v>12.8658</v>
      </c>
      <c r="AY24" s="766">
        <v>11.706300000000001</v>
      </c>
      <c r="AZ24" s="767">
        <v>10.06559</v>
      </c>
      <c r="BA24" s="767">
        <v>10.69158</v>
      </c>
      <c r="BB24" s="767">
        <v>8.9935080000000003</v>
      </c>
      <c r="BC24" s="767">
        <v>15.36787</v>
      </c>
      <c r="BD24" s="767">
        <v>16.82396</v>
      </c>
      <c r="BE24" s="767">
        <v>18.256419999999999</v>
      </c>
      <c r="BF24" s="767">
        <v>17.698070000000001</v>
      </c>
      <c r="BG24" s="767">
        <v>15.85737</v>
      </c>
      <c r="BH24" s="767">
        <v>11.477349999999999</v>
      </c>
      <c r="BI24" s="767">
        <v>9.0329920000000001</v>
      </c>
      <c r="BJ24" s="767">
        <v>8.8545689999999997</v>
      </c>
      <c r="BK24" s="767">
        <v>11.27797</v>
      </c>
      <c r="BL24" s="767">
        <v>9.7250730000000001</v>
      </c>
      <c r="BM24" s="767">
        <v>9.0060549999999999</v>
      </c>
      <c r="BN24" s="767">
        <v>7.7030729999999998</v>
      </c>
      <c r="BO24" s="767">
        <v>12.585599999999999</v>
      </c>
      <c r="BP24" s="767">
        <v>15.47307</v>
      </c>
      <c r="BQ24" s="767">
        <v>17.07432</v>
      </c>
      <c r="BR24" s="767">
        <v>17.024049999999999</v>
      </c>
      <c r="BS24" s="767">
        <v>13.63763</v>
      </c>
      <c r="BT24" s="767">
        <v>10.27453</v>
      </c>
      <c r="BU24" s="767">
        <v>8.8211619999999993</v>
      </c>
      <c r="BV24" s="767">
        <v>8.0652670000000004</v>
      </c>
    </row>
    <row r="25" spans="1:74" ht="11.1" customHeight="1" x14ac:dyDescent="0.2">
      <c r="A25" s="545" t="s">
        <v>1333</v>
      </c>
      <c r="B25" s="546" t="s">
        <v>87</v>
      </c>
      <c r="C25" s="766">
        <v>18.647654447000001</v>
      </c>
      <c r="D25" s="766">
        <v>4.991231558</v>
      </c>
      <c r="E25" s="766">
        <v>3.0050126189999999</v>
      </c>
      <c r="F25" s="766">
        <v>4.7372875590000003</v>
      </c>
      <c r="G25" s="766">
        <v>7.154265884</v>
      </c>
      <c r="H25" s="766">
        <v>10.605255125999999</v>
      </c>
      <c r="I25" s="766">
        <v>11.378784117</v>
      </c>
      <c r="J25" s="766">
        <v>10.898240024</v>
      </c>
      <c r="K25" s="766">
        <v>10.747678877</v>
      </c>
      <c r="L25" s="766">
        <v>10.081549580000001</v>
      </c>
      <c r="M25" s="766">
        <v>7.8533174639999999</v>
      </c>
      <c r="N25" s="766">
        <v>10.306488354000001</v>
      </c>
      <c r="O25" s="766">
        <v>9.5854840649999993</v>
      </c>
      <c r="P25" s="766">
        <v>6.8699275059999998</v>
      </c>
      <c r="Q25" s="766">
        <v>7.0599018210000004</v>
      </c>
      <c r="R25" s="766">
        <v>8.7294702449999999</v>
      </c>
      <c r="S25" s="766">
        <v>9.7714721739999995</v>
      </c>
      <c r="T25" s="766">
        <v>10.588542476000001</v>
      </c>
      <c r="U25" s="766">
        <v>11.368415361</v>
      </c>
      <c r="V25" s="766">
        <v>10.931801458000001</v>
      </c>
      <c r="W25" s="766">
        <v>10.562481379999999</v>
      </c>
      <c r="X25" s="766">
        <v>9.4070835049999992</v>
      </c>
      <c r="Y25" s="766">
        <v>9.2351229519999993</v>
      </c>
      <c r="Z25" s="766">
        <v>9.2701194269999991</v>
      </c>
      <c r="AA25" s="766">
        <v>8.5557527110000002</v>
      </c>
      <c r="AB25" s="766">
        <v>5.6156506129999997</v>
      </c>
      <c r="AC25" s="766">
        <v>4.7243304750000004</v>
      </c>
      <c r="AD25" s="766">
        <v>6.0033227929999997</v>
      </c>
      <c r="AE25" s="766">
        <v>7.5272035720000003</v>
      </c>
      <c r="AF25" s="766">
        <v>8.4202133900000007</v>
      </c>
      <c r="AG25" s="766">
        <v>8.949263942</v>
      </c>
      <c r="AH25" s="766">
        <v>9.109498662</v>
      </c>
      <c r="AI25" s="766">
        <v>8.3900522550000005</v>
      </c>
      <c r="AJ25" s="766">
        <v>7.8087316009999999</v>
      </c>
      <c r="AK25" s="766">
        <v>7.56462127</v>
      </c>
      <c r="AL25" s="766">
        <v>7.1772593149999997</v>
      </c>
      <c r="AM25" s="766">
        <v>6.4166635669999996</v>
      </c>
      <c r="AN25" s="766">
        <v>5.9263171159999999</v>
      </c>
      <c r="AO25" s="766">
        <v>5.740109092</v>
      </c>
      <c r="AP25" s="766">
        <v>5.0549516590000003</v>
      </c>
      <c r="AQ25" s="766">
        <v>6.4156106089999998</v>
      </c>
      <c r="AR25" s="766">
        <v>6.8762298949999998</v>
      </c>
      <c r="AS25" s="766">
        <v>7.4443107160000004</v>
      </c>
      <c r="AT25" s="766">
        <v>7.1081788699999997</v>
      </c>
      <c r="AU25" s="766">
        <v>7.0320694039999996</v>
      </c>
      <c r="AV25" s="766">
        <v>6.1940515749999996</v>
      </c>
      <c r="AW25" s="766">
        <v>5.6759124849999996</v>
      </c>
      <c r="AX25" s="766">
        <v>5.6797620000000002</v>
      </c>
      <c r="AY25" s="766">
        <v>2.5370650000000001</v>
      </c>
      <c r="AZ25" s="767">
        <v>2.731433</v>
      </c>
      <c r="BA25" s="767">
        <v>2.8970410000000002</v>
      </c>
      <c r="BB25" s="767">
        <v>2.8537279999999998</v>
      </c>
      <c r="BC25" s="767">
        <v>3.615602</v>
      </c>
      <c r="BD25" s="767">
        <v>5.6698700000000004</v>
      </c>
      <c r="BE25" s="767">
        <v>7.4719300000000004</v>
      </c>
      <c r="BF25" s="767">
        <v>7.2818370000000003</v>
      </c>
      <c r="BG25" s="767">
        <v>4.3673840000000004</v>
      </c>
      <c r="BH25" s="767">
        <v>4.0252249999999998</v>
      </c>
      <c r="BI25" s="767">
        <v>4.8771529999999998</v>
      </c>
      <c r="BJ25" s="767">
        <v>7.016362</v>
      </c>
      <c r="BK25" s="767">
        <v>4.1945430000000004</v>
      </c>
      <c r="BL25" s="767">
        <v>3.2769509999999999</v>
      </c>
      <c r="BM25" s="767">
        <v>2.388458</v>
      </c>
      <c r="BN25" s="767">
        <v>2.2675900000000002</v>
      </c>
      <c r="BO25" s="767">
        <v>3.446021</v>
      </c>
      <c r="BP25" s="767">
        <v>4.3828440000000004</v>
      </c>
      <c r="BQ25" s="767">
        <v>5.7577559999999997</v>
      </c>
      <c r="BR25" s="767">
        <v>5.2867030000000002</v>
      </c>
      <c r="BS25" s="767">
        <v>4.4978499999999997</v>
      </c>
      <c r="BT25" s="767">
        <v>4.1661029999999997</v>
      </c>
      <c r="BU25" s="767">
        <v>4.1043430000000001</v>
      </c>
      <c r="BV25" s="767">
        <v>7.2584960000000001</v>
      </c>
    </row>
    <row r="26" spans="1:74" ht="11.1" customHeight="1" x14ac:dyDescent="0.2">
      <c r="A26" s="545" t="s">
        <v>1334</v>
      </c>
      <c r="B26" s="548" t="s">
        <v>90</v>
      </c>
      <c r="C26" s="766">
        <v>10.778558</v>
      </c>
      <c r="D26" s="766">
        <v>3.5550929999999998</v>
      </c>
      <c r="E26" s="766">
        <v>3.7724769999999999</v>
      </c>
      <c r="F26" s="766">
        <v>3.6500880000000002</v>
      </c>
      <c r="G26" s="766">
        <v>2.6971609999999999</v>
      </c>
      <c r="H26" s="766">
        <v>3.5870199999999999</v>
      </c>
      <c r="I26" s="766">
        <v>3.7104750000000002</v>
      </c>
      <c r="J26" s="766">
        <v>3.7090049999999999</v>
      </c>
      <c r="K26" s="766">
        <v>3.6038000000000001</v>
      </c>
      <c r="L26" s="766">
        <v>3.0018129999999998</v>
      </c>
      <c r="M26" s="766">
        <v>3.303572</v>
      </c>
      <c r="N26" s="766">
        <v>3.8021280000000002</v>
      </c>
      <c r="O26" s="766">
        <v>3.8144209999999998</v>
      </c>
      <c r="P26" s="766">
        <v>3.4328650000000001</v>
      </c>
      <c r="Q26" s="766">
        <v>3.2878240000000001</v>
      </c>
      <c r="R26" s="766">
        <v>1.85107</v>
      </c>
      <c r="S26" s="766">
        <v>3.5526369999999998</v>
      </c>
      <c r="T26" s="766">
        <v>2.8256199999999998</v>
      </c>
      <c r="U26" s="766">
        <v>2.8213979999999999</v>
      </c>
      <c r="V26" s="766">
        <v>3.361116</v>
      </c>
      <c r="W26" s="766">
        <v>3.5037219999999998</v>
      </c>
      <c r="X26" s="766">
        <v>3.0472939999999999</v>
      </c>
      <c r="Y26" s="766">
        <v>3.293498</v>
      </c>
      <c r="Z26" s="766">
        <v>3.789936</v>
      </c>
      <c r="AA26" s="766">
        <v>3.8085140000000002</v>
      </c>
      <c r="AB26" s="766">
        <v>3.432375</v>
      </c>
      <c r="AC26" s="766">
        <v>3.5376690000000002</v>
      </c>
      <c r="AD26" s="766">
        <v>2.7913800000000002</v>
      </c>
      <c r="AE26" s="766">
        <v>3.7569159999999999</v>
      </c>
      <c r="AF26" s="766">
        <v>3.6040100000000002</v>
      </c>
      <c r="AG26" s="766">
        <v>3.7046139999999999</v>
      </c>
      <c r="AH26" s="766">
        <v>3.6559360000000001</v>
      </c>
      <c r="AI26" s="766">
        <v>3.5876730000000001</v>
      </c>
      <c r="AJ26" s="766">
        <v>2.90266</v>
      </c>
      <c r="AK26" s="766">
        <v>3.2945500000000001</v>
      </c>
      <c r="AL26" s="766">
        <v>3.109442</v>
      </c>
      <c r="AM26" s="766">
        <v>3.2286229999999998</v>
      </c>
      <c r="AN26" s="766">
        <v>3.4301110000000001</v>
      </c>
      <c r="AO26" s="766">
        <v>3.7206229999999998</v>
      </c>
      <c r="AP26" s="766">
        <v>3.2512400000000001</v>
      </c>
      <c r="AQ26" s="766">
        <v>2.933249</v>
      </c>
      <c r="AR26" s="766">
        <v>3.600193</v>
      </c>
      <c r="AS26" s="766">
        <v>3.7037710000000001</v>
      </c>
      <c r="AT26" s="766">
        <v>3.6901869999999999</v>
      </c>
      <c r="AU26" s="766">
        <v>3.581048</v>
      </c>
      <c r="AV26" s="766">
        <v>2.8721549999999998</v>
      </c>
      <c r="AW26" s="766">
        <v>3.497306</v>
      </c>
      <c r="AX26" s="766">
        <v>3.7949999999999999</v>
      </c>
      <c r="AY26" s="766">
        <v>3.7384400000000002</v>
      </c>
      <c r="AZ26" s="767">
        <v>3.5895600000000001</v>
      </c>
      <c r="BA26" s="767">
        <v>3.8118699999999999</v>
      </c>
      <c r="BB26" s="767">
        <v>2.8822399999999999</v>
      </c>
      <c r="BC26" s="767">
        <v>2.6648299999999998</v>
      </c>
      <c r="BD26" s="767">
        <v>3.25827</v>
      </c>
      <c r="BE26" s="767">
        <v>3.7464900000000001</v>
      </c>
      <c r="BF26" s="767">
        <v>3.6621800000000002</v>
      </c>
      <c r="BG26" s="767">
        <v>3.6157599999999999</v>
      </c>
      <c r="BH26" s="767">
        <v>3.4846900000000001</v>
      </c>
      <c r="BI26" s="767">
        <v>3.1147800000000001</v>
      </c>
      <c r="BJ26" s="767">
        <v>3.83954</v>
      </c>
      <c r="BK26" s="767">
        <v>3.79556</v>
      </c>
      <c r="BL26" s="767">
        <v>3.4657800000000001</v>
      </c>
      <c r="BM26" s="767">
        <v>3.8118699999999999</v>
      </c>
      <c r="BN26" s="767">
        <v>2.8545600000000002</v>
      </c>
      <c r="BO26" s="767">
        <v>3.5240900000000002</v>
      </c>
      <c r="BP26" s="767">
        <v>3.45539</v>
      </c>
      <c r="BQ26" s="767">
        <v>3.7464900000000001</v>
      </c>
      <c r="BR26" s="767">
        <v>3.6621800000000002</v>
      </c>
      <c r="BS26" s="767">
        <v>3.6157599999999999</v>
      </c>
      <c r="BT26" s="767">
        <v>2.9598399999999998</v>
      </c>
      <c r="BU26" s="767">
        <v>2.6338400000000002</v>
      </c>
      <c r="BV26" s="767">
        <v>3.56602</v>
      </c>
    </row>
    <row r="27" spans="1:74" ht="11.1" customHeight="1" x14ac:dyDescent="0.2">
      <c r="A27" s="545" t="s">
        <v>1335</v>
      </c>
      <c r="B27" s="548" t="s">
        <v>1276</v>
      </c>
      <c r="C27" s="766">
        <v>0.225843248</v>
      </c>
      <c r="D27" s="766">
        <v>5.9638857000000003E-2</v>
      </c>
      <c r="E27" s="766">
        <v>6.9587337999999999E-2</v>
      </c>
      <c r="F27" s="766">
        <v>0.14422300399999999</v>
      </c>
      <c r="G27" s="766">
        <v>0.211198097</v>
      </c>
      <c r="H27" s="766">
        <v>0.242041167</v>
      </c>
      <c r="I27" s="766">
        <v>4.3089423000000002E-2</v>
      </c>
      <c r="J27" s="766">
        <v>6.0585564000000001E-2</v>
      </c>
      <c r="K27" s="766">
        <v>5.6199482000000002E-2</v>
      </c>
      <c r="L27" s="766">
        <v>2.2816164999999999E-2</v>
      </c>
      <c r="M27" s="766">
        <v>5.3544077000000002E-2</v>
      </c>
      <c r="N27" s="766">
        <v>2.5707807999999999E-2</v>
      </c>
      <c r="O27" s="766">
        <v>7.3927754999999998E-2</v>
      </c>
      <c r="P27" s="766">
        <v>6.9500775000000001E-2</v>
      </c>
      <c r="Q27" s="766">
        <v>6.7014406999999998E-2</v>
      </c>
      <c r="R27" s="766">
        <v>5.3897896000000001E-2</v>
      </c>
      <c r="S27" s="766">
        <v>6.2060175000000002E-2</v>
      </c>
      <c r="T27" s="766">
        <v>7.0949612999999995E-2</v>
      </c>
      <c r="U27" s="766">
        <v>8.2220473000000002E-2</v>
      </c>
      <c r="V27" s="766">
        <v>6.2182614999999997E-2</v>
      </c>
      <c r="W27" s="766">
        <v>8.8684519000000003E-2</v>
      </c>
      <c r="X27" s="766">
        <v>7.2961193999999993E-2</v>
      </c>
      <c r="Y27" s="766">
        <v>6.3604964999999999E-2</v>
      </c>
      <c r="Z27" s="766">
        <v>7.0950612999999996E-2</v>
      </c>
      <c r="AA27" s="766">
        <v>7.3217634000000004E-2</v>
      </c>
      <c r="AB27" s="766">
        <v>7.2152162000000006E-2</v>
      </c>
      <c r="AC27" s="766">
        <v>7.3193202999999998E-2</v>
      </c>
      <c r="AD27" s="766">
        <v>7.7740136000000001E-2</v>
      </c>
      <c r="AE27" s="766">
        <v>8.7064186000000002E-2</v>
      </c>
      <c r="AF27" s="766">
        <v>7.9056879999999996E-2</v>
      </c>
      <c r="AG27" s="766">
        <v>6.8212685999999995E-2</v>
      </c>
      <c r="AH27" s="766">
        <v>6.0174445E-2</v>
      </c>
      <c r="AI27" s="766">
        <v>5.1038485000000001E-2</v>
      </c>
      <c r="AJ27" s="766">
        <v>4.8326088000000003E-2</v>
      </c>
      <c r="AK27" s="766">
        <v>5.6574008000000002E-2</v>
      </c>
      <c r="AL27" s="766">
        <v>6.1211086999999997E-2</v>
      </c>
      <c r="AM27" s="766">
        <v>0.12595168400000001</v>
      </c>
      <c r="AN27" s="766">
        <v>8.4884702000000006E-2</v>
      </c>
      <c r="AO27" s="766">
        <v>9.5984683000000001E-2</v>
      </c>
      <c r="AP27" s="766">
        <v>8.1190810000000002E-2</v>
      </c>
      <c r="AQ27" s="766">
        <v>7.2698281000000003E-2</v>
      </c>
      <c r="AR27" s="766">
        <v>6.1404693000000003E-2</v>
      </c>
      <c r="AS27" s="766">
        <v>8.3127435E-2</v>
      </c>
      <c r="AT27" s="766">
        <v>8.2034380000000004E-3</v>
      </c>
      <c r="AU27" s="766">
        <v>5.0529590000000001E-3</v>
      </c>
      <c r="AV27" s="766">
        <v>5.1137149999999996E-3</v>
      </c>
      <c r="AW27" s="766">
        <v>5.4576841000000001E-2</v>
      </c>
      <c r="AX27" s="766">
        <v>0.13632440000000001</v>
      </c>
      <c r="AY27" s="766">
        <v>0.16779240000000001</v>
      </c>
      <c r="AZ27" s="767">
        <v>0.1076694</v>
      </c>
      <c r="BA27" s="767">
        <v>0.1029018</v>
      </c>
      <c r="BB27" s="767">
        <v>9.2674500000000007E-2</v>
      </c>
      <c r="BC27" s="767">
        <v>8.6144899999999996E-2</v>
      </c>
      <c r="BD27" s="767">
        <v>6.6492399999999993E-2</v>
      </c>
      <c r="BE27" s="767">
        <v>6.0389900000000003E-2</v>
      </c>
      <c r="BF27" s="767">
        <v>8.6078200000000004E-3</v>
      </c>
      <c r="BG27" s="767">
        <v>4.9325599999999999E-3</v>
      </c>
      <c r="BH27" s="767">
        <v>5.0634900000000004E-3</v>
      </c>
      <c r="BI27" s="767">
        <v>5.2129300000000003E-2</v>
      </c>
      <c r="BJ27" s="767">
        <v>0.12986510000000001</v>
      </c>
      <c r="BK27" s="767">
        <v>0.1512435</v>
      </c>
      <c r="BL27" s="767">
        <v>8.9415599999999998E-2</v>
      </c>
      <c r="BM27" s="767">
        <v>8.4297300000000006E-2</v>
      </c>
      <c r="BN27" s="767">
        <v>8.3980399999999997E-2</v>
      </c>
      <c r="BO27" s="767">
        <v>7.4843400000000004E-2</v>
      </c>
      <c r="BP27" s="767">
        <v>6.3461799999999999E-2</v>
      </c>
      <c r="BQ27" s="767">
        <v>6.1198900000000001E-2</v>
      </c>
      <c r="BR27" s="767">
        <v>8.7198299999999996E-3</v>
      </c>
      <c r="BS27" s="767">
        <v>5.0045599999999999E-3</v>
      </c>
      <c r="BT27" s="767">
        <v>5.15234E-3</v>
      </c>
      <c r="BU27" s="767">
        <v>4.8952500000000003E-2</v>
      </c>
      <c r="BV27" s="767">
        <v>0.1321349</v>
      </c>
    </row>
    <row r="28" spans="1:74" ht="11.1" customHeight="1" x14ac:dyDescent="0.2">
      <c r="A28" s="545" t="s">
        <v>1336</v>
      </c>
      <c r="B28" s="548" t="s">
        <v>1379</v>
      </c>
      <c r="C28" s="766">
        <v>19.383681429999999</v>
      </c>
      <c r="D28" s="766">
        <v>4.7986444180000003</v>
      </c>
      <c r="E28" s="766">
        <v>5.2915526079999999</v>
      </c>
      <c r="F28" s="766">
        <v>4.4223549269999998</v>
      </c>
      <c r="G28" s="766">
        <v>4.8278196769999999</v>
      </c>
      <c r="H28" s="766">
        <v>3.5297237049999999</v>
      </c>
      <c r="I28" s="766">
        <v>5.3368281550000001</v>
      </c>
      <c r="J28" s="766">
        <v>3.5081262899999999</v>
      </c>
      <c r="K28" s="766">
        <v>3.6836799020000002</v>
      </c>
      <c r="L28" s="766">
        <v>5.0877501150000004</v>
      </c>
      <c r="M28" s="766">
        <v>4.2921261990000001</v>
      </c>
      <c r="N28" s="766">
        <v>5.0865972199999998</v>
      </c>
      <c r="O28" s="766">
        <v>5.3675252200000001</v>
      </c>
      <c r="P28" s="766">
        <v>5.2939626640000004</v>
      </c>
      <c r="Q28" s="766">
        <v>6.5535879819999998</v>
      </c>
      <c r="R28" s="766">
        <v>6.4729860009999998</v>
      </c>
      <c r="S28" s="766">
        <v>6.0344368739999998</v>
      </c>
      <c r="T28" s="766">
        <v>4.6991769269999999</v>
      </c>
      <c r="U28" s="766">
        <v>4.4174432560000003</v>
      </c>
      <c r="V28" s="766">
        <v>3.634341279</v>
      </c>
      <c r="W28" s="766">
        <v>4.6213813850000003</v>
      </c>
      <c r="X28" s="766">
        <v>5.9115046649999998</v>
      </c>
      <c r="Y28" s="766">
        <v>5.8278387040000004</v>
      </c>
      <c r="Z28" s="766">
        <v>5.3565990369999996</v>
      </c>
      <c r="AA28" s="766">
        <v>6.313338763</v>
      </c>
      <c r="AB28" s="766">
        <v>5.7757154890000004</v>
      </c>
      <c r="AC28" s="766">
        <v>6.9079813110000003</v>
      </c>
      <c r="AD28" s="766">
        <v>7.1674907250000004</v>
      </c>
      <c r="AE28" s="766">
        <v>7.4381922429999996</v>
      </c>
      <c r="AF28" s="766">
        <v>7.5112449489999999</v>
      </c>
      <c r="AG28" s="766">
        <v>4.6980812900000002</v>
      </c>
      <c r="AH28" s="766">
        <v>5.9114954649999998</v>
      </c>
      <c r="AI28" s="766">
        <v>4.0597830720000001</v>
      </c>
      <c r="AJ28" s="766">
        <v>5.3723366319999997</v>
      </c>
      <c r="AK28" s="766">
        <v>5.8057519209999997</v>
      </c>
      <c r="AL28" s="766">
        <v>6.2462613300000003</v>
      </c>
      <c r="AM28" s="766">
        <v>6.4687822410000004</v>
      </c>
      <c r="AN28" s="766">
        <v>6.2444160889999996</v>
      </c>
      <c r="AO28" s="766">
        <v>6.5981394440000001</v>
      </c>
      <c r="AP28" s="766">
        <v>7.6382247230000004</v>
      </c>
      <c r="AQ28" s="766">
        <v>7.5190031419999999</v>
      </c>
      <c r="AR28" s="766">
        <v>6.2516839219999998</v>
      </c>
      <c r="AS28" s="766">
        <v>6.6371673199999996</v>
      </c>
      <c r="AT28" s="766">
        <v>6.3820713529999997</v>
      </c>
      <c r="AU28" s="766">
        <v>6.3744569459999996</v>
      </c>
      <c r="AV28" s="766">
        <v>7.3157716580000001</v>
      </c>
      <c r="AW28" s="766">
        <v>6.6814675550000002</v>
      </c>
      <c r="AX28" s="766">
        <v>6.9557739999999999</v>
      </c>
      <c r="AY28" s="766">
        <v>8.0964419999999997</v>
      </c>
      <c r="AZ28" s="767">
        <v>8.3413360000000001</v>
      </c>
      <c r="BA28" s="767">
        <v>8.0597349999999999</v>
      </c>
      <c r="BB28" s="767">
        <v>10.617710000000001</v>
      </c>
      <c r="BC28" s="767">
        <v>9.2084869999999999</v>
      </c>
      <c r="BD28" s="767">
        <v>8.2537409999999998</v>
      </c>
      <c r="BE28" s="767">
        <v>8.5273129999999995</v>
      </c>
      <c r="BF28" s="767">
        <v>8.8586240000000007</v>
      </c>
      <c r="BG28" s="767">
        <v>7.4653939999999999</v>
      </c>
      <c r="BH28" s="767">
        <v>9.6879969999999993</v>
      </c>
      <c r="BI28" s="767">
        <v>8.0319140000000004</v>
      </c>
      <c r="BJ28" s="767">
        <v>9.2033900000000006</v>
      </c>
      <c r="BK28" s="767">
        <v>9.8374419999999994</v>
      </c>
      <c r="BL28" s="767">
        <v>9.2811149999999998</v>
      </c>
      <c r="BM28" s="767">
        <v>10.59219</v>
      </c>
      <c r="BN28" s="767">
        <v>12.7302</v>
      </c>
      <c r="BO28" s="767">
        <v>11.621499999999999</v>
      </c>
      <c r="BP28" s="767">
        <v>11.10793</v>
      </c>
      <c r="BQ28" s="767">
        <v>11.851839999999999</v>
      </c>
      <c r="BR28" s="767">
        <v>11.95506</v>
      </c>
      <c r="BS28" s="767">
        <v>9.958494</v>
      </c>
      <c r="BT28" s="767">
        <v>11.66358</v>
      </c>
      <c r="BU28" s="767">
        <v>9.8519850000000009</v>
      </c>
      <c r="BV28" s="767">
        <v>10.42938</v>
      </c>
    </row>
    <row r="29" spans="1:74" ht="11.1" customHeight="1" x14ac:dyDescent="0.2">
      <c r="A29" s="545" t="s">
        <v>1337</v>
      </c>
      <c r="B29" s="546" t="s">
        <v>1380</v>
      </c>
      <c r="C29" s="766">
        <v>0.302775607</v>
      </c>
      <c r="D29" s="766">
        <v>7.4576160000000002E-2</v>
      </c>
      <c r="E29" s="766">
        <v>0.119402013</v>
      </c>
      <c r="F29" s="766">
        <v>9.4249782000000004E-2</v>
      </c>
      <c r="G29" s="766">
        <v>8.6697815999999997E-2</v>
      </c>
      <c r="H29" s="766">
        <v>0.113313885</v>
      </c>
      <c r="I29" s="766">
        <v>0.119315536</v>
      </c>
      <c r="J29" s="766">
        <v>0.13215870699999999</v>
      </c>
      <c r="K29" s="766">
        <v>0.133020271</v>
      </c>
      <c r="L29" s="766">
        <v>8.3229356000000004E-2</v>
      </c>
      <c r="M29" s="766">
        <v>0.131234398</v>
      </c>
      <c r="N29" s="766">
        <v>0.10485525399999999</v>
      </c>
      <c r="O29" s="766">
        <v>0.10670033199999999</v>
      </c>
      <c r="P29" s="766">
        <v>0.102855082</v>
      </c>
      <c r="Q29" s="766">
        <v>0.116322963</v>
      </c>
      <c r="R29" s="766">
        <v>0.113655535</v>
      </c>
      <c r="S29" s="766">
        <v>0.11708948800000001</v>
      </c>
      <c r="T29" s="766">
        <v>0.11270287900000001</v>
      </c>
      <c r="U29" s="766">
        <v>0.12908797299999999</v>
      </c>
      <c r="V29" s="766">
        <v>0.113605047</v>
      </c>
      <c r="W29" s="766">
        <v>0.12314383700000001</v>
      </c>
      <c r="X29" s="766">
        <v>0.13414220099999999</v>
      </c>
      <c r="Y29" s="766">
        <v>0.123433785</v>
      </c>
      <c r="Z29" s="766">
        <v>0.12221726500000001</v>
      </c>
      <c r="AA29" s="766">
        <v>0.101199287</v>
      </c>
      <c r="AB29" s="766">
        <v>0.100539066</v>
      </c>
      <c r="AC29" s="766">
        <v>0.101519163</v>
      </c>
      <c r="AD29" s="766">
        <v>0.12849954</v>
      </c>
      <c r="AE29" s="766">
        <v>0.13537152</v>
      </c>
      <c r="AF29" s="766">
        <v>0.106338691</v>
      </c>
      <c r="AG29" s="766">
        <v>0.12996112400000001</v>
      </c>
      <c r="AH29" s="766">
        <v>0.114098279</v>
      </c>
      <c r="AI29" s="766">
        <v>8.2141875000000003E-2</v>
      </c>
      <c r="AJ29" s="766">
        <v>9.7016979000000003E-2</v>
      </c>
      <c r="AK29" s="766">
        <v>0.113922315</v>
      </c>
      <c r="AL29" s="766">
        <v>0.114417487</v>
      </c>
      <c r="AM29" s="766">
        <v>0.14252047800000001</v>
      </c>
      <c r="AN29" s="766">
        <v>0.13937677800000001</v>
      </c>
      <c r="AO29" s="766">
        <v>0.145916978</v>
      </c>
      <c r="AP29" s="766">
        <v>0.15501248200000001</v>
      </c>
      <c r="AQ29" s="766">
        <v>0.11784038199999999</v>
      </c>
      <c r="AR29" s="766">
        <v>0.112130955</v>
      </c>
      <c r="AS29" s="766">
        <v>0.13687111699999999</v>
      </c>
      <c r="AT29" s="766">
        <v>0.145595264</v>
      </c>
      <c r="AU29" s="766">
        <v>0.129860901</v>
      </c>
      <c r="AV29" s="766">
        <v>0.12376917599999999</v>
      </c>
      <c r="AW29" s="766">
        <v>0.13207291800000001</v>
      </c>
      <c r="AX29" s="766">
        <v>0.1178535</v>
      </c>
      <c r="AY29" s="766">
        <v>0.1274343</v>
      </c>
      <c r="AZ29" s="767">
        <v>0.13229579999999999</v>
      </c>
      <c r="BA29" s="767">
        <v>0.13661889999999999</v>
      </c>
      <c r="BB29" s="767">
        <v>0.14746680000000001</v>
      </c>
      <c r="BC29" s="767">
        <v>0.11409900000000001</v>
      </c>
      <c r="BD29" s="767">
        <v>0.1116477</v>
      </c>
      <c r="BE29" s="767">
        <v>0.13628470000000001</v>
      </c>
      <c r="BF29" s="767">
        <v>0.1379985</v>
      </c>
      <c r="BG29" s="767">
        <v>0.11158700000000001</v>
      </c>
      <c r="BH29" s="767">
        <v>0.1152765</v>
      </c>
      <c r="BI29" s="767">
        <v>0.1177508</v>
      </c>
      <c r="BJ29" s="767">
        <v>0.116331</v>
      </c>
      <c r="BK29" s="767">
        <v>0.14208399999999999</v>
      </c>
      <c r="BL29" s="767">
        <v>0.13790759999999999</v>
      </c>
      <c r="BM29" s="767">
        <v>0.13829430000000001</v>
      </c>
      <c r="BN29" s="767">
        <v>0.1486623</v>
      </c>
      <c r="BO29" s="767">
        <v>0.11583590000000001</v>
      </c>
      <c r="BP29" s="767">
        <v>0.1139973</v>
      </c>
      <c r="BQ29" s="767">
        <v>0.13935729999999999</v>
      </c>
      <c r="BR29" s="767">
        <v>0.1401522</v>
      </c>
      <c r="BS29" s="767">
        <v>0.1134189</v>
      </c>
      <c r="BT29" s="767">
        <v>0.116869</v>
      </c>
      <c r="BU29" s="767">
        <v>0.1193886</v>
      </c>
      <c r="BV29" s="767">
        <v>0.11794200000000001</v>
      </c>
    </row>
    <row r="30" spans="1:74" ht="11.1" customHeight="1" x14ac:dyDescent="0.2">
      <c r="A30" s="545" t="s">
        <v>1338</v>
      </c>
      <c r="B30" s="546" t="s">
        <v>1280</v>
      </c>
      <c r="C30" s="766">
        <v>82.983333001999995</v>
      </c>
      <c r="D30" s="766">
        <v>23.957518635</v>
      </c>
      <c r="E30" s="766">
        <v>24.596419210000001</v>
      </c>
      <c r="F30" s="766">
        <v>25.070983183999999</v>
      </c>
      <c r="G30" s="766">
        <v>28.521567758</v>
      </c>
      <c r="H30" s="766">
        <v>33.562788859000001</v>
      </c>
      <c r="I30" s="766">
        <v>38.282351058000003</v>
      </c>
      <c r="J30" s="766">
        <v>36.462475599999998</v>
      </c>
      <c r="K30" s="766">
        <v>33.161133216000003</v>
      </c>
      <c r="L30" s="766">
        <v>28.995882519999999</v>
      </c>
      <c r="M30" s="766">
        <v>24.754146491</v>
      </c>
      <c r="N30" s="766">
        <v>27.593880946999999</v>
      </c>
      <c r="O30" s="766">
        <v>27.048795639000002</v>
      </c>
      <c r="P30" s="766">
        <v>23.000305608000001</v>
      </c>
      <c r="Q30" s="766">
        <v>26.056437192000001</v>
      </c>
      <c r="R30" s="766">
        <v>25.947081280999999</v>
      </c>
      <c r="S30" s="766">
        <v>30.067851541</v>
      </c>
      <c r="T30" s="766">
        <v>33.482764054999997</v>
      </c>
      <c r="U30" s="766">
        <v>38.196449219000002</v>
      </c>
      <c r="V30" s="766">
        <v>36.337304775</v>
      </c>
      <c r="W30" s="766">
        <v>32.191492926999999</v>
      </c>
      <c r="X30" s="766">
        <v>29.323940578999999</v>
      </c>
      <c r="Y30" s="766">
        <v>26.657294782000001</v>
      </c>
      <c r="Z30" s="766">
        <v>29.763293915999999</v>
      </c>
      <c r="AA30" s="766">
        <v>30.981529370000001</v>
      </c>
      <c r="AB30" s="766">
        <v>25.823692757</v>
      </c>
      <c r="AC30" s="766">
        <v>26.169470333</v>
      </c>
      <c r="AD30" s="766">
        <v>26.309834559999999</v>
      </c>
      <c r="AE30" s="766">
        <v>33.786457994999999</v>
      </c>
      <c r="AF30" s="766">
        <v>36.246669769999997</v>
      </c>
      <c r="AG30" s="766">
        <v>38.922929605999997</v>
      </c>
      <c r="AH30" s="766">
        <v>38.579605145999999</v>
      </c>
      <c r="AI30" s="766">
        <v>32.080237238999999</v>
      </c>
      <c r="AJ30" s="766">
        <v>28.560214068000001</v>
      </c>
      <c r="AK30" s="766">
        <v>27.055236983</v>
      </c>
      <c r="AL30" s="766">
        <v>28.635972636999998</v>
      </c>
      <c r="AM30" s="766">
        <v>29.474687807999999</v>
      </c>
      <c r="AN30" s="766">
        <v>26.252794594000001</v>
      </c>
      <c r="AO30" s="766">
        <v>27.450076994</v>
      </c>
      <c r="AP30" s="766">
        <v>26.864778923999999</v>
      </c>
      <c r="AQ30" s="766">
        <v>32.005090271</v>
      </c>
      <c r="AR30" s="766">
        <v>34.356508214000002</v>
      </c>
      <c r="AS30" s="766">
        <v>38.303360572999999</v>
      </c>
      <c r="AT30" s="766">
        <v>39.86522823</v>
      </c>
      <c r="AU30" s="766">
        <v>36.625693007999999</v>
      </c>
      <c r="AV30" s="766">
        <v>30.943016485000001</v>
      </c>
      <c r="AW30" s="766">
        <v>28.278862994000001</v>
      </c>
      <c r="AX30" s="766">
        <v>29.550509999999999</v>
      </c>
      <c r="AY30" s="766">
        <v>26.373470000000001</v>
      </c>
      <c r="AZ30" s="767">
        <v>24.967890000000001</v>
      </c>
      <c r="BA30" s="767">
        <v>25.699750000000002</v>
      </c>
      <c r="BB30" s="767">
        <v>25.587330000000001</v>
      </c>
      <c r="BC30" s="767">
        <v>31.057030000000001</v>
      </c>
      <c r="BD30" s="767">
        <v>34.183979999999998</v>
      </c>
      <c r="BE30" s="767">
        <v>38.198830000000001</v>
      </c>
      <c r="BF30" s="767">
        <v>37.647320000000001</v>
      </c>
      <c r="BG30" s="767">
        <v>31.422429999999999</v>
      </c>
      <c r="BH30" s="767">
        <v>28.7956</v>
      </c>
      <c r="BI30" s="767">
        <v>25.22672</v>
      </c>
      <c r="BJ30" s="767">
        <v>29.160060000000001</v>
      </c>
      <c r="BK30" s="767">
        <v>29.398849999999999</v>
      </c>
      <c r="BL30" s="767">
        <v>25.976240000000001</v>
      </c>
      <c r="BM30" s="767">
        <v>26.021159999999998</v>
      </c>
      <c r="BN30" s="767">
        <v>25.788070000000001</v>
      </c>
      <c r="BO30" s="767">
        <v>31.367889999999999</v>
      </c>
      <c r="BP30" s="767">
        <v>34.596690000000002</v>
      </c>
      <c r="BQ30" s="767">
        <v>38.630960000000002</v>
      </c>
      <c r="BR30" s="767">
        <v>38.07687</v>
      </c>
      <c r="BS30" s="767">
        <v>31.82816</v>
      </c>
      <c r="BT30" s="767">
        <v>29.18608</v>
      </c>
      <c r="BU30" s="767">
        <v>25.57967</v>
      </c>
      <c r="BV30" s="767">
        <v>29.569240000000001</v>
      </c>
    </row>
    <row r="31" spans="1:74" ht="11.1" customHeight="1" x14ac:dyDescent="0.2">
      <c r="A31" s="545" t="s">
        <v>1339</v>
      </c>
      <c r="B31" s="546" t="s">
        <v>1381</v>
      </c>
      <c r="C31" s="766">
        <v>82.983333001999995</v>
      </c>
      <c r="D31" s="766">
        <v>23.957518635</v>
      </c>
      <c r="E31" s="766">
        <v>24.596419210000001</v>
      </c>
      <c r="F31" s="766">
        <v>25.070983183999999</v>
      </c>
      <c r="G31" s="766">
        <v>28.521567758</v>
      </c>
      <c r="H31" s="766">
        <v>33.562788859000001</v>
      </c>
      <c r="I31" s="766">
        <v>38.282351058000003</v>
      </c>
      <c r="J31" s="766">
        <v>36.462475599999998</v>
      </c>
      <c r="K31" s="766">
        <v>33.161133216000003</v>
      </c>
      <c r="L31" s="766">
        <v>28.995882519999999</v>
      </c>
      <c r="M31" s="766">
        <v>24.754146491</v>
      </c>
      <c r="N31" s="766">
        <v>27.593880946999999</v>
      </c>
      <c r="O31" s="766">
        <v>27.048795639000002</v>
      </c>
      <c r="P31" s="766">
        <v>23.000305608000001</v>
      </c>
      <c r="Q31" s="766">
        <v>26.056437192000001</v>
      </c>
      <c r="R31" s="766">
        <v>25.947081280999999</v>
      </c>
      <c r="S31" s="766">
        <v>30.067851541</v>
      </c>
      <c r="T31" s="766">
        <v>33.482764054999997</v>
      </c>
      <c r="U31" s="766">
        <v>38.196449219000002</v>
      </c>
      <c r="V31" s="766">
        <v>36.337304775</v>
      </c>
      <c r="W31" s="766">
        <v>32.191492926999999</v>
      </c>
      <c r="X31" s="766">
        <v>29.323940578999999</v>
      </c>
      <c r="Y31" s="766">
        <v>26.657294782000001</v>
      </c>
      <c r="Z31" s="766">
        <v>29.763293915999999</v>
      </c>
      <c r="AA31" s="766">
        <v>30.981529370000001</v>
      </c>
      <c r="AB31" s="766">
        <v>25.823692757</v>
      </c>
      <c r="AC31" s="766">
        <v>26.169470333</v>
      </c>
      <c r="AD31" s="766">
        <v>26.309834559999999</v>
      </c>
      <c r="AE31" s="766">
        <v>33.786457994999999</v>
      </c>
      <c r="AF31" s="766">
        <v>36.246669769999997</v>
      </c>
      <c r="AG31" s="766">
        <v>38.922929605999997</v>
      </c>
      <c r="AH31" s="766">
        <v>38.579605145999999</v>
      </c>
      <c r="AI31" s="766">
        <v>32.080237238999999</v>
      </c>
      <c r="AJ31" s="766">
        <v>28.560214068000001</v>
      </c>
      <c r="AK31" s="766">
        <v>27.055236983</v>
      </c>
      <c r="AL31" s="766">
        <v>28.635972636999998</v>
      </c>
      <c r="AM31" s="766">
        <v>29.474687807999999</v>
      </c>
      <c r="AN31" s="766">
        <v>26.252794594000001</v>
      </c>
      <c r="AO31" s="766">
        <v>27.450076994</v>
      </c>
      <c r="AP31" s="766">
        <v>26.864778923999999</v>
      </c>
      <c r="AQ31" s="766">
        <v>32.005090271</v>
      </c>
      <c r="AR31" s="766">
        <v>34.356508214000002</v>
      </c>
      <c r="AS31" s="766">
        <v>38.303360572999999</v>
      </c>
      <c r="AT31" s="766">
        <v>39.86522823</v>
      </c>
      <c r="AU31" s="766">
        <v>36.625693007999999</v>
      </c>
      <c r="AV31" s="766">
        <v>30.943016485000001</v>
      </c>
      <c r="AW31" s="766">
        <v>28.278862994000001</v>
      </c>
      <c r="AX31" s="766">
        <v>29.550509999999999</v>
      </c>
      <c r="AY31" s="766">
        <v>26.373470000000001</v>
      </c>
      <c r="AZ31" s="767">
        <v>24.967890000000001</v>
      </c>
      <c r="BA31" s="767">
        <v>25.699750000000002</v>
      </c>
      <c r="BB31" s="767">
        <v>25.587330000000001</v>
      </c>
      <c r="BC31" s="767">
        <v>31.057030000000001</v>
      </c>
      <c r="BD31" s="767">
        <v>34.183979999999998</v>
      </c>
      <c r="BE31" s="767">
        <v>38.198830000000001</v>
      </c>
      <c r="BF31" s="767">
        <v>37.647320000000001</v>
      </c>
      <c r="BG31" s="767">
        <v>31.422429999999999</v>
      </c>
      <c r="BH31" s="767">
        <v>28.7956</v>
      </c>
      <c r="BI31" s="767">
        <v>25.22672</v>
      </c>
      <c r="BJ31" s="767">
        <v>29.160060000000001</v>
      </c>
      <c r="BK31" s="767">
        <v>29.398849999999999</v>
      </c>
      <c r="BL31" s="767">
        <v>25.976240000000001</v>
      </c>
      <c r="BM31" s="767">
        <v>26.021159999999998</v>
      </c>
      <c r="BN31" s="767">
        <v>25.788070000000001</v>
      </c>
      <c r="BO31" s="767">
        <v>31.367889999999999</v>
      </c>
      <c r="BP31" s="767">
        <v>34.596690000000002</v>
      </c>
      <c r="BQ31" s="767">
        <v>38.630960000000002</v>
      </c>
      <c r="BR31" s="767">
        <v>38.07687</v>
      </c>
      <c r="BS31" s="767">
        <v>31.82816</v>
      </c>
      <c r="BT31" s="767">
        <v>29.18608</v>
      </c>
      <c r="BU31" s="767">
        <v>25.57967</v>
      </c>
      <c r="BV31" s="767">
        <v>29.569240000000001</v>
      </c>
    </row>
    <row r="32" spans="1:74" ht="11.1" customHeight="1" x14ac:dyDescent="0.2">
      <c r="A32" s="565"/>
      <c r="B32" s="131" t="s">
        <v>1421</v>
      </c>
      <c r="C32" s="249"/>
      <c r="D32" s="249"/>
      <c r="E32" s="249"/>
      <c r="F32" s="249"/>
      <c r="G32" s="249"/>
      <c r="H32" s="249"/>
      <c r="I32" s="249"/>
      <c r="J32" s="249"/>
      <c r="K32" s="249"/>
      <c r="L32" s="249"/>
      <c r="M32" s="249"/>
      <c r="N32" s="249"/>
      <c r="O32" s="249"/>
      <c r="P32" s="249"/>
      <c r="Q32" s="249"/>
      <c r="R32" s="249"/>
      <c r="S32" s="249"/>
      <c r="T32" s="249"/>
      <c r="U32" s="249"/>
      <c r="V32" s="249"/>
      <c r="W32" s="249"/>
      <c r="X32" s="249"/>
      <c r="Y32" s="249"/>
      <c r="Z32" s="249"/>
      <c r="AA32" s="249"/>
      <c r="AB32" s="249"/>
      <c r="AC32" s="249"/>
      <c r="AD32" s="249"/>
      <c r="AE32" s="249"/>
      <c r="AF32" s="249"/>
      <c r="AG32" s="249"/>
      <c r="AH32" s="249"/>
      <c r="AI32" s="249"/>
      <c r="AJ32" s="249"/>
      <c r="AK32" s="249"/>
      <c r="AL32" s="249"/>
      <c r="AM32" s="249"/>
      <c r="AN32" s="249"/>
      <c r="AO32" s="249"/>
      <c r="AP32" s="249"/>
      <c r="AQ32" s="249"/>
      <c r="AR32" s="249"/>
      <c r="AS32" s="249"/>
      <c r="AT32" s="249"/>
      <c r="AU32" s="249"/>
      <c r="AV32" s="249"/>
      <c r="AW32" s="249"/>
      <c r="AX32" s="249"/>
      <c r="AY32" s="249"/>
      <c r="AZ32" s="360"/>
      <c r="BA32" s="360"/>
      <c r="BB32" s="360"/>
      <c r="BC32" s="360"/>
      <c r="BD32" s="360"/>
      <c r="BE32" s="360"/>
      <c r="BF32" s="360"/>
      <c r="BG32" s="360"/>
      <c r="BH32" s="360"/>
      <c r="BI32" s="360"/>
      <c r="BJ32" s="360"/>
      <c r="BK32" s="360"/>
      <c r="BL32" s="360"/>
      <c r="BM32" s="360"/>
      <c r="BN32" s="360"/>
      <c r="BO32" s="360"/>
      <c r="BP32" s="360"/>
      <c r="BQ32" s="360"/>
      <c r="BR32" s="360"/>
      <c r="BS32" s="360"/>
      <c r="BT32" s="360"/>
      <c r="BU32" s="360"/>
      <c r="BV32" s="360"/>
    </row>
    <row r="33" spans="1:74" ht="11.1" customHeight="1" x14ac:dyDescent="0.2">
      <c r="A33" s="545" t="s">
        <v>1340</v>
      </c>
      <c r="B33" s="546" t="s">
        <v>88</v>
      </c>
      <c r="C33" s="766">
        <v>17.434978961999999</v>
      </c>
      <c r="D33" s="766">
        <v>6.1000616379999997</v>
      </c>
      <c r="E33" s="766">
        <v>5.5190873009999999</v>
      </c>
      <c r="F33" s="766">
        <v>4.7692712610000001</v>
      </c>
      <c r="G33" s="766">
        <v>5.2983117389999999</v>
      </c>
      <c r="H33" s="766">
        <v>7.106352834</v>
      </c>
      <c r="I33" s="766">
        <v>8.4637909600000008</v>
      </c>
      <c r="J33" s="766">
        <v>9.1401453430000004</v>
      </c>
      <c r="K33" s="766">
        <v>7.4742597350000004</v>
      </c>
      <c r="L33" s="766">
        <v>5.3789129960000004</v>
      </c>
      <c r="M33" s="766">
        <v>5.1503603370000004</v>
      </c>
      <c r="N33" s="766">
        <v>6.7946021449999998</v>
      </c>
      <c r="O33" s="766">
        <v>7.6310404680000001</v>
      </c>
      <c r="P33" s="766">
        <v>4.6759540959999999</v>
      </c>
      <c r="Q33" s="766">
        <v>3.3910988550000001</v>
      </c>
      <c r="R33" s="766">
        <v>3.3140928870000002</v>
      </c>
      <c r="S33" s="766">
        <v>3.5775309489999998</v>
      </c>
      <c r="T33" s="766">
        <v>4.6983737769999996</v>
      </c>
      <c r="U33" s="766">
        <v>8.5647145869999992</v>
      </c>
      <c r="V33" s="766">
        <v>9.2702213130000004</v>
      </c>
      <c r="W33" s="766">
        <v>7.2028645520000003</v>
      </c>
      <c r="X33" s="766">
        <v>6.5856887110000004</v>
      </c>
      <c r="Y33" s="766">
        <v>6.0483553409999997</v>
      </c>
      <c r="Z33" s="766">
        <v>7.6331565020000003</v>
      </c>
      <c r="AA33" s="766">
        <v>6.3599656510000004</v>
      </c>
      <c r="AB33" s="766">
        <v>5.256180058</v>
      </c>
      <c r="AC33" s="766">
        <v>5.934310923</v>
      </c>
      <c r="AD33" s="766">
        <v>4.6515267769999999</v>
      </c>
      <c r="AE33" s="766">
        <v>4.4904256379999996</v>
      </c>
      <c r="AF33" s="766">
        <v>6.0950047039999999</v>
      </c>
      <c r="AG33" s="766">
        <v>10.151653446999999</v>
      </c>
      <c r="AH33" s="766">
        <v>10.011663008999999</v>
      </c>
      <c r="AI33" s="766">
        <v>8.9510823889999998</v>
      </c>
      <c r="AJ33" s="766">
        <v>6.7402670589999998</v>
      </c>
      <c r="AK33" s="766">
        <v>6.0514291179999997</v>
      </c>
      <c r="AL33" s="766">
        <v>6.9613655239999996</v>
      </c>
      <c r="AM33" s="766">
        <v>7.3312224620000004</v>
      </c>
      <c r="AN33" s="766">
        <v>6.3928398340000001</v>
      </c>
      <c r="AO33" s="766">
        <v>6.4123024800000001</v>
      </c>
      <c r="AP33" s="766">
        <v>5.3875704019999997</v>
      </c>
      <c r="AQ33" s="766">
        <v>4.4449801290000002</v>
      </c>
      <c r="AR33" s="766">
        <v>6.8859845999999996</v>
      </c>
      <c r="AS33" s="766">
        <v>10.299640595</v>
      </c>
      <c r="AT33" s="766">
        <v>10.551758447999999</v>
      </c>
      <c r="AU33" s="766">
        <v>8.5005049709999998</v>
      </c>
      <c r="AV33" s="766">
        <v>7.0868377159999998</v>
      </c>
      <c r="AW33" s="766">
        <v>7.4762355679999999</v>
      </c>
      <c r="AX33" s="766">
        <v>6.978307</v>
      </c>
      <c r="AY33" s="766">
        <v>8.2549039999999998</v>
      </c>
      <c r="AZ33" s="767">
        <v>5.5477559999999997</v>
      </c>
      <c r="BA33" s="767">
        <v>6.4986499999999996</v>
      </c>
      <c r="BB33" s="767">
        <v>4.5780760000000003</v>
      </c>
      <c r="BC33" s="767">
        <v>4.5445640000000003</v>
      </c>
      <c r="BD33" s="767">
        <v>5.2055670000000003</v>
      </c>
      <c r="BE33" s="767">
        <v>7.7970030000000001</v>
      </c>
      <c r="BF33" s="767">
        <v>8.6004090000000009</v>
      </c>
      <c r="BG33" s="767">
        <v>7.5471199999999996</v>
      </c>
      <c r="BH33" s="767">
        <v>5.4724849999999998</v>
      </c>
      <c r="BI33" s="767">
        <v>5.0847179999999996</v>
      </c>
      <c r="BJ33" s="767">
        <v>5.1442180000000004</v>
      </c>
      <c r="BK33" s="767">
        <v>6.5806550000000001</v>
      </c>
      <c r="BL33" s="767">
        <v>5.3593440000000001</v>
      </c>
      <c r="BM33" s="767">
        <v>5.156072</v>
      </c>
      <c r="BN33" s="767">
        <v>4.2841060000000004</v>
      </c>
      <c r="BO33" s="767">
        <v>5.5326079999999997</v>
      </c>
      <c r="BP33" s="767">
        <v>7.2301630000000001</v>
      </c>
      <c r="BQ33" s="767">
        <v>9.6996230000000008</v>
      </c>
      <c r="BR33" s="767">
        <v>10.214370000000001</v>
      </c>
      <c r="BS33" s="767">
        <v>8.2878589999999992</v>
      </c>
      <c r="BT33" s="767">
        <v>5.4832679999999998</v>
      </c>
      <c r="BU33" s="767">
        <v>5.4201600000000001</v>
      </c>
      <c r="BV33" s="767">
        <v>4.7897470000000002</v>
      </c>
    </row>
    <row r="34" spans="1:74" ht="11.1" customHeight="1" x14ac:dyDescent="0.2">
      <c r="A34" s="545" t="s">
        <v>1341</v>
      </c>
      <c r="B34" s="546" t="s">
        <v>87</v>
      </c>
      <c r="C34" s="766">
        <v>25.244782292</v>
      </c>
      <c r="D34" s="766">
        <v>8.2414656229999999</v>
      </c>
      <c r="E34" s="766">
        <v>7.0405017430000001</v>
      </c>
      <c r="F34" s="766">
        <v>6.1511605630000004</v>
      </c>
      <c r="G34" s="766">
        <v>6.1070176030000001</v>
      </c>
      <c r="H34" s="766">
        <v>8.7314747700000002</v>
      </c>
      <c r="I34" s="766">
        <v>11.552105072</v>
      </c>
      <c r="J34" s="766">
        <v>11.960372964999999</v>
      </c>
      <c r="K34" s="766">
        <v>10.245768425</v>
      </c>
      <c r="L34" s="766">
        <v>9.6186251219999992</v>
      </c>
      <c r="M34" s="766">
        <v>9.0975728539999992</v>
      </c>
      <c r="N34" s="766">
        <v>11.196733094000001</v>
      </c>
      <c r="O34" s="766">
        <v>10.938000907999999</v>
      </c>
      <c r="P34" s="766">
        <v>8.813834495</v>
      </c>
      <c r="Q34" s="766">
        <v>7.5227450090000003</v>
      </c>
      <c r="R34" s="766">
        <v>6.0032591890000004</v>
      </c>
      <c r="S34" s="766">
        <v>6.9077745510000002</v>
      </c>
      <c r="T34" s="766">
        <v>8.097990437</v>
      </c>
      <c r="U34" s="766">
        <v>11.257835291999999</v>
      </c>
      <c r="V34" s="766">
        <v>11.498287839</v>
      </c>
      <c r="W34" s="766">
        <v>10.300913332</v>
      </c>
      <c r="X34" s="766">
        <v>9.3435287900000006</v>
      </c>
      <c r="Y34" s="766">
        <v>9.52002317</v>
      </c>
      <c r="Z34" s="766">
        <v>10.269740766</v>
      </c>
      <c r="AA34" s="766">
        <v>9.7460622130000001</v>
      </c>
      <c r="AB34" s="766">
        <v>7.6615283300000003</v>
      </c>
      <c r="AC34" s="766">
        <v>7.8858825430000001</v>
      </c>
      <c r="AD34" s="766">
        <v>6.2280619679999996</v>
      </c>
      <c r="AE34" s="766">
        <v>6.1019031640000003</v>
      </c>
      <c r="AF34" s="766">
        <v>7.729727703</v>
      </c>
      <c r="AG34" s="766">
        <v>10.358774982</v>
      </c>
      <c r="AH34" s="766">
        <v>10.702930356</v>
      </c>
      <c r="AI34" s="766">
        <v>9.7781918660000002</v>
      </c>
      <c r="AJ34" s="766">
        <v>9.4853962569999997</v>
      </c>
      <c r="AK34" s="766">
        <v>9.9210106529999997</v>
      </c>
      <c r="AL34" s="766">
        <v>11.197152571</v>
      </c>
      <c r="AM34" s="766">
        <v>11.051309663</v>
      </c>
      <c r="AN34" s="766">
        <v>9.7662133919999992</v>
      </c>
      <c r="AO34" s="766">
        <v>8.9026469519999996</v>
      </c>
      <c r="AP34" s="766">
        <v>6.127510247</v>
      </c>
      <c r="AQ34" s="766">
        <v>5.25381841</v>
      </c>
      <c r="AR34" s="766">
        <v>6.6539601189999997</v>
      </c>
      <c r="AS34" s="766">
        <v>9.5506571640000004</v>
      </c>
      <c r="AT34" s="766">
        <v>10.447186514</v>
      </c>
      <c r="AU34" s="766">
        <v>9.3881842130000006</v>
      </c>
      <c r="AV34" s="766">
        <v>8.7592042630000009</v>
      </c>
      <c r="AW34" s="766">
        <v>8.9526607919999996</v>
      </c>
      <c r="AX34" s="766">
        <v>10.09028</v>
      </c>
      <c r="AY34" s="766">
        <v>6.3611380000000004</v>
      </c>
      <c r="AZ34" s="767">
        <v>4.8841049999999999</v>
      </c>
      <c r="BA34" s="767">
        <v>6.286003</v>
      </c>
      <c r="BB34" s="767">
        <v>5.0483099999999999</v>
      </c>
      <c r="BC34" s="767">
        <v>2.798743</v>
      </c>
      <c r="BD34" s="767">
        <v>5.8254979999999996</v>
      </c>
      <c r="BE34" s="767">
        <v>9.8449059999999999</v>
      </c>
      <c r="BF34" s="767">
        <v>10.63228</v>
      </c>
      <c r="BG34" s="767">
        <v>9.1789819999999995</v>
      </c>
      <c r="BH34" s="767">
        <v>10.061529999999999</v>
      </c>
      <c r="BI34" s="767">
        <v>8.5078469999999999</v>
      </c>
      <c r="BJ34" s="767">
        <v>8.9869789999999998</v>
      </c>
      <c r="BK34" s="767">
        <v>8.8208129999999993</v>
      </c>
      <c r="BL34" s="767">
        <v>6.0837250000000003</v>
      </c>
      <c r="BM34" s="767">
        <v>7.336354</v>
      </c>
      <c r="BN34" s="767">
        <v>5.2246090000000001</v>
      </c>
      <c r="BO34" s="767">
        <v>2.2256559999999999</v>
      </c>
      <c r="BP34" s="767">
        <v>3.6605650000000001</v>
      </c>
      <c r="BQ34" s="767">
        <v>8.0260899999999999</v>
      </c>
      <c r="BR34" s="767">
        <v>8.4088600000000007</v>
      </c>
      <c r="BS34" s="767">
        <v>8.4457660000000008</v>
      </c>
      <c r="BT34" s="767">
        <v>9.2437480000000001</v>
      </c>
      <c r="BU34" s="767">
        <v>8.4060170000000003</v>
      </c>
      <c r="BV34" s="767">
        <v>9.1170220000000004</v>
      </c>
    </row>
    <row r="35" spans="1:74" ht="11.1" customHeight="1" x14ac:dyDescent="0.2">
      <c r="A35" s="545" t="s">
        <v>1342</v>
      </c>
      <c r="B35" s="548" t="s">
        <v>90</v>
      </c>
      <c r="C35" s="766">
        <v>2.5167039999999998</v>
      </c>
      <c r="D35" s="766">
        <v>0.79543299999999995</v>
      </c>
      <c r="E35" s="766">
        <v>0.74486799999999997</v>
      </c>
      <c r="F35" s="766">
        <v>0.81403599999999998</v>
      </c>
      <c r="G35" s="766">
        <v>0.82978799999999997</v>
      </c>
      <c r="H35" s="766">
        <v>0.81412499999999999</v>
      </c>
      <c r="I35" s="766">
        <v>0.83005600000000002</v>
      </c>
      <c r="J35" s="766">
        <v>0.82260800000000001</v>
      </c>
      <c r="K35" s="766">
        <v>0.80113199999999996</v>
      </c>
      <c r="L35" s="766">
        <v>0.84100200000000003</v>
      </c>
      <c r="M35" s="766">
        <v>0.81918000000000002</v>
      </c>
      <c r="N35" s="766">
        <v>0.65258099999999997</v>
      </c>
      <c r="O35" s="766">
        <v>0.84062700000000001</v>
      </c>
      <c r="P35" s="766">
        <v>0.75684300000000004</v>
      </c>
      <c r="Q35" s="766">
        <v>0.79163899999999998</v>
      </c>
      <c r="R35" s="766">
        <v>0.55125000000000002</v>
      </c>
      <c r="S35" s="766">
        <v>0.223028</v>
      </c>
      <c r="T35" s="766">
        <v>0.26971699999999998</v>
      </c>
      <c r="U35" s="766">
        <v>0.85583399999999998</v>
      </c>
      <c r="V35" s="766">
        <v>0.53701900000000002</v>
      </c>
      <c r="W35" s="766">
        <v>0.73565000000000003</v>
      </c>
      <c r="X35" s="766">
        <v>0.85805200000000004</v>
      </c>
      <c r="Y35" s="766">
        <v>0.84159700000000004</v>
      </c>
      <c r="Z35" s="766">
        <v>0.86700299999999997</v>
      </c>
      <c r="AA35" s="766">
        <v>0.86232799999999998</v>
      </c>
      <c r="AB35" s="766">
        <v>0.78793899999999994</v>
      </c>
      <c r="AC35" s="766">
        <v>0.86643700000000001</v>
      </c>
      <c r="AD35" s="766">
        <v>0.82247899999999996</v>
      </c>
      <c r="AE35" s="766">
        <v>0.60275299999999998</v>
      </c>
      <c r="AF35" s="766">
        <v>0.72396000000000005</v>
      </c>
      <c r="AG35" s="766">
        <v>0.84852099999999997</v>
      </c>
      <c r="AH35" s="766">
        <v>0.84925499999999998</v>
      </c>
      <c r="AI35" s="766">
        <v>0.82927700000000004</v>
      </c>
      <c r="AJ35" s="766">
        <v>0.86246199999999995</v>
      </c>
      <c r="AK35" s="766">
        <v>0.84036100000000002</v>
      </c>
      <c r="AL35" s="766">
        <v>0.81266899999999997</v>
      </c>
      <c r="AM35" s="766">
        <v>0.84955700000000001</v>
      </c>
      <c r="AN35" s="766">
        <v>0.77974600000000005</v>
      </c>
      <c r="AO35" s="766">
        <v>0.86134900000000003</v>
      </c>
      <c r="AP35" s="766">
        <v>0.81644000000000005</v>
      </c>
      <c r="AQ35" s="766">
        <v>0.243895</v>
      </c>
      <c r="AR35" s="766">
        <v>0.244696</v>
      </c>
      <c r="AS35" s="766">
        <v>0.83834200000000003</v>
      </c>
      <c r="AT35" s="766">
        <v>0.84835400000000005</v>
      </c>
      <c r="AU35" s="766">
        <v>0.82288499999999998</v>
      </c>
      <c r="AV35" s="766">
        <v>0.86165899999999995</v>
      </c>
      <c r="AW35" s="766">
        <v>0.83929500000000001</v>
      </c>
      <c r="AX35" s="766">
        <v>0.85707999999999995</v>
      </c>
      <c r="AY35" s="766">
        <v>0.85236999999999996</v>
      </c>
      <c r="AZ35" s="767">
        <v>0.79861000000000004</v>
      </c>
      <c r="BA35" s="767">
        <v>0.82147000000000003</v>
      </c>
      <c r="BB35" s="767">
        <v>0.76541999999999999</v>
      </c>
      <c r="BC35" s="767">
        <v>0.74738000000000004</v>
      </c>
      <c r="BD35" s="767">
        <v>0.79015999999999997</v>
      </c>
      <c r="BE35" s="767">
        <v>0.79583000000000004</v>
      </c>
      <c r="BF35" s="767">
        <v>0.73665999999999998</v>
      </c>
      <c r="BG35" s="767">
        <v>0.80715000000000003</v>
      </c>
      <c r="BH35" s="767">
        <v>0.85804999999999998</v>
      </c>
      <c r="BI35" s="767">
        <v>0.83096000000000003</v>
      </c>
      <c r="BJ35" s="767">
        <v>0.81476000000000004</v>
      </c>
      <c r="BK35" s="767">
        <v>0.85753000000000001</v>
      </c>
      <c r="BL35" s="767">
        <v>0.77107000000000003</v>
      </c>
      <c r="BM35" s="767">
        <v>0.82147000000000003</v>
      </c>
      <c r="BN35" s="767">
        <v>0.76541999999999999</v>
      </c>
      <c r="BO35" s="767">
        <v>0.26519999999999999</v>
      </c>
      <c r="BP35" s="767">
        <v>0.21071000000000001</v>
      </c>
      <c r="BQ35" s="767">
        <v>0.79583000000000004</v>
      </c>
      <c r="BR35" s="767">
        <v>0.73665999999999998</v>
      </c>
      <c r="BS35" s="767">
        <v>0.80715000000000003</v>
      </c>
      <c r="BT35" s="767">
        <v>0.85804999999999998</v>
      </c>
      <c r="BU35" s="767">
        <v>0.83096000000000003</v>
      </c>
      <c r="BV35" s="767">
        <v>0.81476000000000004</v>
      </c>
    </row>
    <row r="36" spans="1:74" ht="11.1" customHeight="1" x14ac:dyDescent="0.2">
      <c r="A36" s="545" t="s">
        <v>1343</v>
      </c>
      <c r="B36" s="548" t="s">
        <v>1276</v>
      </c>
      <c r="C36" s="766">
        <v>43.572331652999999</v>
      </c>
      <c r="D36" s="766">
        <v>11.166386891</v>
      </c>
      <c r="E36" s="766">
        <v>14.133299205</v>
      </c>
      <c r="F36" s="766">
        <v>14.542865652</v>
      </c>
      <c r="G36" s="766">
        <v>14.179711362999999</v>
      </c>
      <c r="H36" s="766">
        <v>12.247885599</v>
      </c>
      <c r="I36" s="766">
        <v>10.274421725</v>
      </c>
      <c r="J36" s="766">
        <v>8.6731379299999993</v>
      </c>
      <c r="K36" s="766">
        <v>7.4549169300000004</v>
      </c>
      <c r="L36" s="766">
        <v>8.8912947179999993</v>
      </c>
      <c r="M36" s="766">
        <v>10.868621474999999</v>
      </c>
      <c r="N36" s="766">
        <v>12.665380502</v>
      </c>
      <c r="O36" s="766">
        <v>13.618834769999999</v>
      </c>
      <c r="P36" s="766">
        <v>12.200355081</v>
      </c>
      <c r="Q36" s="766">
        <v>15.498305705</v>
      </c>
      <c r="R36" s="766">
        <v>15.049445560000001</v>
      </c>
      <c r="S36" s="766">
        <v>15.826954220999999</v>
      </c>
      <c r="T36" s="766">
        <v>15.834026234</v>
      </c>
      <c r="U36" s="766">
        <v>12.083445595000001</v>
      </c>
      <c r="V36" s="766">
        <v>9.0835369690000007</v>
      </c>
      <c r="W36" s="766">
        <v>8.7679309809999992</v>
      </c>
      <c r="X36" s="766">
        <v>7.9360543789999998</v>
      </c>
      <c r="Y36" s="766">
        <v>9.3578202229999992</v>
      </c>
      <c r="Z36" s="766">
        <v>11.803306702</v>
      </c>
      <c r="AA36" s="766">
        <v>13.876456600999999</v>
      </c>
      <c r="AB36" s="766">
        <v>13.997545691999999</v>
      </c>
      <c r="AC36" s="766">
        <v>13.614637</v>
      </c>
      <c r="AD36" s="766">
        <v>13.845393752</v>
      </c>
      <c r="AE36" s="766">
        <v>16.065674773000001</v>
      </c>
      <c r="AF36" s="766">
        <v>14.641252682999999</v>
      </c>
      <c r="AG36" s="766">
        <v>11.7605168</v>
      </c>
      <c r="AH36" s="766">
        <v>9.7738611070000001</v>
      </c>
      <c r="AI36" s="766">
        <v>7.9739313530000002</v>
      </c>
      <c r="AJ36" s="766">
        <v>8.0670172000000004</v>
      </c>
      <c r="AK36" s="766">
        <v>9.6723475949999997</v>
      </c>
      <c r="AL36" s="766">
        <v>9.6706247940000001</v>
      </c>
      <c r="AM36" s="766">
        <v>10.721709282999999</v>
      </c>
      <c r="AN36" s="766">
        <v>9.6999570770000005</v>
      </c>
      <c r="AO36" s="766">
        <v>10.10104235</v>
      </c>
      <c r="AP36" s="766">
        <v>10.598288695999999</v>
      </c>
      <c r="AQ36" s="766">
        <v>14.24457516</v>
      </c>
      <c r="AR36" s="766">
        <v>11.644627584</v>
      </c>
      <c r="AS36" s="766">
        <v>8.998171675</v>
      </c>
      <c r="AT36" s="766">
        <v>8.7523688140000004</v>
      </c>
      <c r="AU36" s="766">
        <v>6.6952680459999998</v>
      </c>
      <c r="AV36" s="766">
        <v>7.2520738400000004</v>
      </c>
      <c r="AW36" s="766">
        <v>9.6229906710000002</v>
      </c>
      <c r="AX36" s="766">
        <v>10.65202</v>
      </c>
      <c r="AY36" s="766">
        <v>12.898630000000001</v>
      </c>
      <c r="AZ36" s="767">
        <v>11.357480000000001</v>
      </c>
      <c r="BA36" s="767">
        <v>13.338570000000001</v>
      </c>
      <c r="BB36" s="767">
        <v>12.2677</v>
      </c>
      <c r="BC36" s="767">
        <v>16.023759999999999</v>
      </c>
      <c r="BD36" s="767">
        <v>15.90494</v>
      </c>
      <c r="BE36" s="767">
        <v>12.412739999999999</v>
      </c>
      <c r="BF36" s="767">
        <v>9.9447229999999998</v>
      </c>
      <c r="BG36" s="767">
        <v>7.203665</v>
      </c>
      <c r="BH36" s="767">
        <v>7.89696</v>
      </c>
      <c r="BI36" s="767">
        <v>10.594429999999999</v>
      </c>
      <c r="BJ36" s="767">
        <v>13.37495</v>
      </c>
      <c r="BK36" s="767">
        <v>13.09506</v>
      </c>
      <c r="BL36" s="767">
        <v>10.736470000000001</v>
      </c>
      <c r="BM36" s="767">
        <v>13.069599999999999</v>
      </c>
      <c r="BN36" s="767">
        <v>11.61209</v>
      </c>
      <c r="BO36" s="767">
        <v>14.995010000000001</v>
      </c>
      <c r="BP36" s="767">
        <v>15.70392</v>
      </c>
      <c r="BQ36" s="767">
        <v>12.30794</v>
      </c>
      <c r="BR36" s="767">
        <v>10.15799</v>
      </c>
      <c r="BS36" s="767">
        <v>6.5962339999999999</v>
      </c>
      <c r="BT36" s="767">
        <v>7.5144710000000003</v>
      </c>
      <c r="BU36" s="767">
        <v>10.09215</v>
      </c>
      <c r="BV36" s="767">
        <v>13.823740000000001</v>
      </c>
    </row>
    <row r="37" spans="1:74" ht="11.1" customHeight="1" x14ac:dyDescent="0.2">
      <c r="A37" s="545" t="s">
        <v>1344</v>
      </c>
      <c r="B37" s="548" t="s">
        <v>1379</v>
      </c>
      <c r="C37" s="766">
        <v>12.461732867</v>
      </c>
      <c r="D37" s="766">
        <v>3.6883642800000001</v>
      </c>
      <c r="E37" s="766">
        <v>3.9346638089999999</v>
      </c>
      <c r="F37" s="766">
        <v>3.6449995660000001</v>
      </c>
      <c r="G37" s="766">
        <v>3.6018947539999999</v>
      </c>
      <c r="H37" s="766">
        <v>3.3118861210000001</v>
      </c>
      <c r="I37" s="766">
        <v>3.5143580569999999</v>
      </c>
      <c r="J37" s="766">
        <v>3.0126146619999998</v>
      </c>
      <c r="K37" s="766">
        <v>3.3752413699999999</v>
      </c>
      <c r="L37" s="766">
        <v>3.335982623</v>
      </c>
      <c r="M37" s="766">
        <v>3.5776603379999998</v>
      </c>
      <c r="N37" s="766">
        <v>3.9686334890000001</v>
      </c>
      <c r="O37" s="766">
        <v>2.80288658</v>
      </c>
      <c r="P37" s="766">
        <v>3.1831470359999998</v>
      </c>
      <c r="Q37" s="766">
        <v>3.9612113779999998</v>
      </c>
      <c r="R37" s="766">
        <v>4.3689187389999997</v>
      </c>
      <c r="S37" s="766">
        <v>3.648011001</v>
      </c>
      <c r="T37" s="766">
        <v>3.758458836</v>
      </c>
      <c r="U37" s="766">
        <v>3.7112454370000001</v>
      </c>
      <c r="V37" s="766">
        <v>3.2967127519999999</v>
      </c>
      <c r="W37" s="766">
        <v>3.1598894930000001</v>
      </c>
      <c r="X37" s="766">
        <v>4.2770562610000002</v>
      </c>
      <c r="Y37" s="766">
        <v>3.6817450919999999</v>
      </c>
      <c r="Z37" s="766">
        <v>3.5962724050000001</v>
      </c>
      <c r="AA37" s="766">
        <v>3.2887436229999998</v>
      </c>
      <c r="AB37" s="766">
        <v>3.9977071899999999</v>
      </c>
      <c r="AC37" s="766">
        <v>4.3389342170000003</v>
      </c>
      <c r="AD37" s="766">
        <v>4.5905493340000003</v>
      </c>
      <c r="AE37" s="766">
        <v>4.1666958039999997</v>
      </c>
      <c r="AF37" s="766">
        <v>4.5924883200000002</v>
      </c>
      <c r="AG37" s="766">
        <v>4.1447145750000001</v>
      </c>
      <c r="AH37" s="766">
        <v>4.2545393840000001</v>
      </c>
      <c r="AI37" s="766">
        <v>3.6298725859999998</v>
      </c>
      <c r="AJ37" s="766">
        <v>3.1688779949999999</v>
      </c>
      <c r="AK37" s="766">
        <v>3.4345655320000001</v>
      </c>
      <c r="AL37" s="766">
        <v>3.5525103379999998</v>
      </c>
      <c r="AM37" s="766">
        <v>3.7929575340000001</v>
      </c>
      <c r="AN37" s="766">
        <v>3.4251920290000002</v>
      </c>
      <c r="AO37" s="766">
        <v>4.0267789179999998</v>
      </c>
      <c r="AP37" s="766">
        <v>4.7868342799999999</v>
      </c>
      <c r="AQ37" s="766">
        <v>4.2228470429999998</v>
      </c>
      <c r="AR37" s="766">
        <v>4.4127969150000004</v>
      </c>
      <c r="AS37" s="766">
        <v>4.1288981939999996</v>
      </c>
      <c r="AT37" s="766">
        <v>3.719860535</v>
      </c>
      <c r="AU37" s="766">
        <v>4.1397831719999996</v>
      </c>
      <c r="AV37" s="766">
        <v>4.3285677869999999</v>
      </c>
      <c r="AW37" s="766">
        <v>3.7416105860000002</v>
      </c>
      <c r="AX37" s="766">
        <v>4.2461460000000004</v>
      </c>
      <c r="AY37" s="766">
        <v>4.3954870000000001</v>
      </c>
      <c r="AZ37" s="767">
        <v>4.3449960000000001</v>
      </c>
      <c r="BA37" s="767">
        <v>4.674531</v>
      </c>
      <c r="BB37" s="767">
        <v>5.2014009999999997</v>
      </c>
      <c r="BC37" s="767">
        <v>4.6642599999999996</v>
      </c>
      <c r="BD37" s="767">
        <v>4.8176180000000004</v>
      </c>
      <c r="BE37" s="767">
        <v>4.5621910000000003</v>
      </c>
      <c r="BF37" s="767">
        <v>4.1105729999999996</v>
      </c>
      <c r="BG37" s="767">
        <v>4.3186840000000002</v>
      </c>
      <c r="BH37" s="767">
        <v>4.8620099999999997</v>
      </c>
      <c r="BI37" s="767">
        <v>4.3346330000000002</v>
      </c>
      <c r="BJ37" s="767">
        <v>5.260535</v>
      </c>
      <c r="BK37" s="767">
        <v>5.5885150000000001</v>
      </c>
      <c r="BL37" s="767">
        <v>5.699274</v>
      </c>
      <c r="BM37" s="767">
        <v>6.4450820000000002</v>
      </c>
      <c r="BN37" s="767">
        <v>6.4968389999999996</v>
      </c>
      <c r="BO37" s="767">
        <v>5.8496199999999998</v>
      </c>
      <c r="BP37" s="767">
        <v>6.0154379999999996</v>
      </c>
      <c r="BQ37" s="767">
        <v>5.5805449999999999</v>
      </c>
      <c r="BR37" s="767">
        <v>5.0287059999999997</v>
      </c>
      <c r="BS37" s="767">
        <v>5.536543</v>
      </c>
      <c r="BT37" s="767">
        <v>6.4074289999999996</v>
      </c>
      <c r="BU37" s="767">
        <v>5.3067390000000003</v>
      </c>
      <c r="BV37" s="767">
        <v>5.6996149999999997</v>
      </c>
    </row>
    <row r="38" spans="1:74" ht="11.1" customHeight="1" x14ac:dyDescent="0.2">
      <c r="A38" s="545" t="s">
        <v>1345</v>
      </c>
      <c r="B38" s="546" t="s">
        <v>1380</v>
      </c>
      <c r="C38" s="766">
        <v>0.236234995</v>
      </c>
      <c r="D38" s="766">
        <v>6.1116159000000003E-2</v>
      </c>
      <c r="E38" s="766">
        <v>6.5621120000000005E-2</v>
      </c>
      <c r="F38" s="766">
        <v>5.9790286999999998E-2</v>
      </c>
      <c r="G38" s="766">
        <v>6.0143391999999997E-2</v>
      </c>
      <c r="H38" s="766">
        <v>7.9257177999999998E-2</v>
      </c>
      <c r="I38" s="766">
        <v>7.7863803999999995E-2</v>
      </c>
      <c r="J38" s="766">
        <v>6.5496523000000001E-2</v>
      </c>
      <c r="K38" s="766">
        <v>7.2389931000000005E-2</v>
      </c>
      <c r="L38" s="766">
        <v>8.5469212000000003E-2</v>
      </c>
      <c r="M38" s="766">
        <v>7.4310553000000001E-2</v>
      </c>
      <c r="N38" s="766">
        <v>7.9257969999999997E-2</v>
      </c>
      <c r="O38" s="766">
        <v>7.8400754000000003E-2</v>
      </c>
      <c r="P38" s="766">
        <v>5.8525517999999999E-2</v>
      </c>
      <c r="Q38" s="766">
        <v>6.2666385000000005E-2</v>
      </c>
      <c r="R38" s="766">
        <v>5.8468461999999999E-2</v>
      </c>
      <c r="S38" s="766">
        <v>6.1638198999999998E-2</v>
      </c>
      <c r="T38" s="766">
        <v>5.7942481999999997E-2</v>
      </c>
      <c r="U38" s="766">
        <v>7.0167095999999998E-2</v>
      </c>
      <c r="V38" s="766">
        <v>7.4483239000000007E-2</v>
      </c>
      <c r="W38" s="766">
        <v>7.6430712999999997E-2</v>
      </c>
      <c r="X38" s="766">
        <v>6.8434493999999998E-2</v>
      </c>
      <c r="Y38" s="766">
        <v>6.0154209E-2</v>
      </c>
      <c r="Z38" s="766">
        <v>7.4461068000000005E-2</v>
      </c>
      <c r="AA38" s="766">
        <v>7.5168971000000001E-2</v>
      </c>
      <c r="AB38" s="766">
        <v>7.4887975999999995E-2</v>
      </c>
      <c r="AC38" s="766">
        <v>8.5499634000000005E-2</v>
      </c>
      <c r="AD38" s="766">
        <v>7.3221853000000003E-2</v>
      </c>
      <c r="AE38" s="766">
        <v>6.4767542999999997E-2</v>
      </c>
      <c r="AF38" s="766">
        <v>4.5471734999999999E-2</v>
      </c>
      <c r="AG38" s="766">
        <v>8.7390972999999997E-2</v>
      </c>
      <c r="AH38" s="766">
        <v>9.3040158999999997E-2</v>
      </c>
      <c r="AI38" s="766">
        <v>0.10085187499999999</v>
      </c>
      <c r="AJ38" s="766">
        <v>9.2231539000000001E-2</v>
      </c>
      <c r="AK38" s="766">
        <v>8.3486272E-2</v>
      </c>
      <c r="AL38" s="766">
        <v>7.2272772999999998E-2</v>
      </c>
      <c r="AM38" s="766">
        <v>7.0880408000000006E-2</v>
      </c>
      <c r="AN38" s="766">
        <v>7.0935031999999995E-2</v>
      </c>
      <c r="AO38" s="766">
        <v>5.3449859000000002E-2</v>
      </c>
      <c r="AP38" s="766">
        <v>7.1262692000000002E-2</v>
      </c>
      <c r="AQ38" s="766">
        <v>8.6243581999999999E-2</v>
      </c>
      <c r="AR38" s="766">
        <v>7.6669017000000006E-2</v>
      </c>
      <c r="AS38" s="766">
        <v>8.6562612999999997E-2</v>
      </c>
      <c r="AT38" s="766">
        <v>9.0412931000000002E-2</v>
      </c>
      <c r="AU38" s="766">
        <v>7.9422400000000004E-2</v>
      </c>
      <c r="AV38" s="766">
        <v>5.2798206E-2</v>
      </c>
      <c r="AW38" s="766">
        <v>7.9157121999999996E-2</v>
      </c>
      <c r="AX38" s="766">
        <v>9.9770200000000003E-2</v>
      </c>
      <c r="AY38" s="766">
        <v>5.6933999999999998E-2</v>
      </c>
      <c r="AZ38" s="767">
        <v>6.9838800000000006E-2</v>
      </c>
      <c r="BA38" s="767">
        <v>6.59521E-2</v>
      </c>
      <c r="BB38" s="767">
        <v>7.8895599999999996E-2</v>
      </c>
      <c r="BC38" s="767">
        <v>8.8422100000000003E-2</v>
      </c>
      <c r="BD38" s="767">
        <v>8.6117200000000005E-2</v>
      </c>
      <c r="BE38" s="767">
        <v>0.1008457</v>
      </c>
      <c r="BF38" s="767">
        <v>6.1288000000000002E-2</v>
      </c>
      <c r="BG38" s="767">
        <v>8.0391599999999994E-2</v>
      </c>
      <c r="BH38" s="767">
        <v>4.1683299999999996E-3</v>
      </c>
      <c r="BI38" s="767">
        <v>6.08094E-2</v>
      </c>
      <c r="BJ38" s="767">
        <v>7.8976299999999999E-2</v>
      </c>
      <c r="BK38" s="767">
        <v>6.1212900000000001E-2</v>
      </c>
      <c r="BL38" s="767">
        <v>7.7310599999999993E-2</v>
      </c>
      <c r="BM38" s="767">
        <v>5.7408000000000001E-2</v>
      </c>
      <c r="BN38" s="767">
        <v>7.5006000000000003E-2</v>
      </c>
      <c r="BO38" s="767">
        <v>8.2333299999999998E-2</v>
      </c>
      <c r="BP38" s="767">
        <v>8.7089200000000005E-2</v>
      </c>
      <c r="BQ38" s="767">
        <v>0.1050222</v>
      </c>
      <c r="BR38" s="767">
        <v>5.0310500000000001E-2</v>
      </c>
      <c r="BS38" s="767">
        <v>7.9536300000000004E-2</v>
      </c>
      <c r="BT38" s="767">
        <v>2.09369E-3</v>
      </c>
      <c r="BU38" s="767">
        <v>5.9373200000000001E-2</v>
      </c>
      <c r="BV38" s="767">
        <v>8.0133499999999996E-2</v>
      </c>
    </row>
    <row r="39" spans="1:74" ht="11.1" customHeight="1" x14ac:dyDescent="0.2">
      <c r="A39" s="545" t="s">
        <v>1346</v>
      </c>
      <c r="B39" s="546" t="s">
        <v>1280</v>
      </c>
      <c r="C39" s="766">
        <v>101.46676477</v>
      </c>
      <c r="D39" s="766">
        <v>30.052827591</v>
      </c>
      <c r="E39" s="766">
        <v>31.438041177999999</v>
      </c>
      <c r="F39" s="766">
        <v>29.982123329</v>
      </c>
      <c r="G39" s="766">
        <v>30.076866850999998</v>
      </c>
      <c r="H39" s="766">
        <v>32.290981502000001</v>
      </c>
      <c r="I39" s="766">
        <v>34.712595618000002</v>
      </c>
      <c r="J39" s="766">
        <v>33.674375423000001</v>
      </c>
      <c r="K39" s="766">
        <v>29.423708391000002</v>
      </c>
      <c r="L39" s="766">
        <v>28.151286671000001</v>
      </c>
      <c r="M39" s="766">
        <v>29.587705557</v>
      </c>
      <c r="N39" s="766">
        <v>35.357188200000003</v>
      </c>
      <c r="O39" s="766">
        <v>35.909790479999998</v>
      </c>
      <c r="P39" s="766">
        <v>29.688659225999999</v>
      </c>
      <c r="Q39" s="766">
        <v>31.227666331999998</v>
      </c>
      <c r="R39" s="766">
        <v>29.345434836999999</v>
      </c>
      <c r="S39" s="766">
        <v>30.244936921000001</v>
      </c>
      <c r="T39" s="766">
        <v>32.716508765999997</v>
      </c>
      <c r="U39" s="766">
        <v>36.543242007000003</v>
      </c>
      <c r="V39" s="766">
        <v>33.760261112000002</v>
      </c>
      <c r="W39" s="766">
        <v>30.243679070999999</v>
      </c>
      <c r="X39" s="766">
        <v>29.068814634999999</v>
      </c>
      <c r="Y39" s="766">
        <v>29.509695035</v>
      </c>
      <c r="Z39" s="766">
        <v>34.243940443</v>
      </c>
      <c r="AA39" s="766">
        <v>34.208725059000002</v>
      </c>
      <c r="AB39" s="766">
        <v>31.775788246000001</v>
      </c>
      <c r="AC39" s="766">
        <v>32.725701317000002</v>
      </c>
      <c r="AD39" s="766">
        <v>30.211232683999999</v>
      </c>
      <c r="AE39" s="766">
        <v>31.492219922</v>
      </c>
      <c r="AF39" s="766">
        <v>33.827905145000003</v>
      </c>
      <c r="AG39" s="766">
        <v>37.351571776999997</v>
      </c>
      <c r="AH39" s="766">
        <v>35.685289015000002</v>
      </c>
      <c r="AI39" s="766">
        <v>31.263207069</v>
      </c>
      <c r="AJ39" s="766">
        <v>28.416252050000001</v>
      </c>
      <c r="AK39" s="766">
        <v>30.00320017</v>
      </c>
      <c r="AL39" s="766">
        <v>32.266595000000002</v>
      </c>
      <c r="AM39" s="766">
        <v>33.817636350000001</v>
      </c>
      <c r="AN39" s="766">
        <v>30.134883364</v>
      </c>
      <c r="AO39" s="766">
        <v>30.357569559000002</v>
      </c>
      <c r="AP39" s="766">
        <v>27.787906317000001</v>
      </c>
      <c r="AQ39" s="766">
        <v>28.496359324</v>
      </c>
      <c r="AR39" s="766">
        <v>29.918734234999999</v>
      </c>
      <c r="AS39" s="766">
        <v>33.902272240999999</v>
      </c>
      <c r="AT39" s="766">
        <v>34.409941242000002</v>
      </c>
      <c r="AU39" s="766">
        <v>29.626047801999999</v>
      </c>
      <c r="AV39" s="766">
        <v>28.341140811999999</v>
      </c>
      <c r="AW39" s="766">
        <v>30.711949739000001</v>
      </c>
      <c r="AX39" s="766">
        <v>32.9236</v>
      </c>
      <c r="AY39" s="766">
        <v>32.819459999999999</v>
      </c>
      <c r="AZ39" s="767">
        <v>27.002780000000001</v>
      </c>
      <c r="BA39" s="767">
        <v>31.685169999999999</v>
      </c>
      <c r="BB39" s="767">
        <v>27.939810000000001</v>
      </c>
      <c r="BC39" s="767">
        <v>28.86713</v>
      </c>
      <c r="BD39" s="767">
        <v>32.629899999999999</v>
      </c>
      <c r="BE39" s="767">
        <v>35.51352</v>
      </c>
      <c r="BF39" s="767">
        <v>34.085929999999998</v>
      </c>
      <c r="BG39" s="767">
        <v>29.13599</v>
      </c>
      <c r="BH39" s="767">
        <v>29.155200000000001</v>
      </c>
      <c r="BI39" s="767">
        <v>29.413399999999999</v>
      </c>
      <c r="BJ39" s="767">
        <v>33.660420000000002</v>
      </c>
      <c r="BK39" s="767">
        <v>35.003790000000002</v>
      </c>
      <c r="BL39" s="767">
        <v>28.72719</v>
      </c>
      <c r="BM39" s="767">
        <v>32.88599</v>
      </c>
      <c r="BN39" s="767">
        <v>28.458069999999999</v>
      </c>
      <c r="BO39" s="767">
        <v>28.950420000000001</v>
      </c>
      <c r="BP39" s="767">
        <v>32.907890000000002</v>
      </c>
      <c r="BQ39" s="767">
        <v>36.515050000000002</v>
      </c>
      <c r="BR39" s="767">
        <v>34.596899999999998</v>
      </c>
      <c r="BS39" s="767">
        <v>29.75309</v>
      </c>
      <c r="BT39" s="767">
        <v>29.509060000000002</v>
      </c>
      <c r="BU39" s="767">
        <v>30.115400000000001</v>
      </c>
      <c r="BV39" s="767">
        <v>34.325020000000002</v>
      </c>
    </row>
    <row r="40" spans="1:74" ht="11.1" customHeight="1" x14ac:dyDescent="0.2">
      <c r="A40" s="545" t="s">
        <v>1347</v>
      </c>
      <c r="B40" s="546" t="s">
        <v>1381</v>
      </c>
      <c r="C40" s="766">
        <v>88.902534279999998</v>
      </c>
      <c r="D40" s="766">
        <v>26.942187019999999</v>
      </c>
      <c r="E40" s="766">
        <v>27.367456090000001</v>
      </c>
      <c r="F40" s="766">
        <v>25.176292766</v>
      </c>
      <c r="G40" s="766">
        <v>26.301331170000001</v>
      </c>
      <c r="H40" s="766">
        <v>29.777542781000001</v>
      </c>
      <c r="I40" s="766">
        <v>32.009801907000003</v>
      </c>
      <c r="J40" s="766">
        <v>31.493005445000001</v>
      </c>
      <c r="K40" s="766">
        <v>26.816639325000001</v>
      </c>
      <c r="L40" s="766">
        <v>26.406659491999999</v>
      </c>
      <c r="M40" s="766">
        <v>26.323324750000001</v>
      </c>
      <c r="N40" s="766">
        <v>33.070006360999997</v>
      </c>
      <c r="O40" s="766">
        <v>33.468597893000002</v>
      </c>
      <c r="P40" s="766">
        <v>27.104836252999998</v>
      </c>
      <c r="Q40" s="766">
        <v>26.499372268999998</v>
      </c>
      <c r="R40" s="766">
        <v>25.637260281</v>
      </c>
      <c r="S40" s="766">
        <v>26.955166091999999</v>
      </c>
      <c r="T40" s="766">
        <v>29.485019586</v>
      </c>
      <c r="U40" s="766">
        <v>33.357565082000001</v>
      </c>
      <c r="V40" s="766">
        <v>31.900463849000001</v>
      </c>
      <c r="W40" s="766">
        <v>26.984751597999999</v>
      </c>
      <c r="X40" s="766">
        <v>26.450127948999999</v>
      </c>
      <c r="Y40" s="766">
        <v>26.747978372999999</v>
      </c>
      <c r="Z40" s="766">
        <v>31.017969509</v>
      </c>
      <c r="AA40" s="766">
        <v>30.207102703</v>
      </c>
      <c r="AB40" s="766">
        <v>27.943676144000001</v>
      </c>
      <c r="AC40" s="766">
        <v>29.037631405999999</v>
      </c>
      <c r="AD40" s="766">
        <v>26.636721649999998</v>
      </c>
      <c r="AE40" s="766">
        <v>27.636104119999999</v>
      </c>
      <c r="AF40" s="766">
        <v>29.937958951999999</v>
      </c>
      <c r="AG40" s="766">
        <v>33.814194942999997</v>
      </c>
      <c r="AH40" s="766">
        <v>32.087276383999999</v>
      </c>
      <c r="AI40" s="766">
        <v>28.099952709</v>
      </c>
      <c r="AJ40" s="766">
        <v>28.430046786999998</v>
      </c>
      <c r="AK40" s="766">
        <v>29.557435031000001</v>
      </c>
      <c r="AL40" s="766">
        <v>32.172908456000002</v>
      </c>
      <c r="AM40" s="766">
        <v>33.055790000000002</v>
      </c>
      <c r="AN40" s="766">
        <v>30.17464</v>
      </c>
      <c r="AO40" s="766">
        <v>30.56241</v>
      </c>
      <c r="AP40" s="766">
        <v>26.70326</v>
      </c>
      <c r="AQ40" s="766">
        <v>28.319009999999999</v>
      </c>
      <c r="AR40" s="766">
        <v>29.396159999999998</v>
      </c>
      <c r="AS40" s="766">
        <v>32.559840000000001</v>
      </c>
      <c r="AT40" s="766">
        <v>32.507660000000001</v>
      </c>
      <c r="AU40" s="766">
        <v>26.286180000000002</v>
      </c>
      <c r="AV40" s="766">
        <v>27.710550000000001</v>
      </c>
      <c r="AW40" s="766">
        <v>27.908729999999998</v>
      </c>
      <c r="AX40" s="766">
        <v>30.83493</v>
      </c>
      <c r="AY40" s="766">
        <v>31.567150000000002</v>
      </c>
      <c r="AZ40" s="767">
        <v>27.617239999999999</v>
      </c>
      <c r="BA40" s="767">
        <v>28.500820000000001</v>
      </c>
      <c r="BB40" s="767">
        <v>25.871300000000002</v>
      </c>
      <c r="BC40" s="767">
        <v>27.069269999999999</v>
      </c>
      <c r="BD40" s="767">
        <v>28.769410000000001</v>
      </c>
      <c r="BE40" s="767">
        <v>32.830950000000001</v>
      </c>
      <c r="BF40" s="767">
        <v>31.396519999999999</v>
      </c>
      <c r="BG40" s="767">
        <v>26.961369999999999</v>
      </c>
      <c r="BH40" s="767">
        <v>27.0672</v>
      </c>
      <c r="BI40" s="767">
        <v>27.283169999999998</v>
      </c>
      <c r="BJ40" s="767">
        <v>31.71763</v>
      </c>
      <c r="BK40" s="767">
        <v>32.168410000000002</v>
      </c>
      <c r="BL40" s="767">
        <v>27.638369999999998</v>
      </c>
      <c r="BM40" s="767">
        <v>28.568549999999998</v>
      </c>
      <c r="BN40" s="767">
        <v>25.940059999999999</v>
      </c>
      <c r="BO40" s="767">
        <v>27.106480000000001</v>
      </c>
      <c r="BP40" s="767">
        <v>28.851220000000001</v>
      </c>
      <c r="BQ40" s="767">
        <v>32.940130000000003</v>
      </c>
      <c r="BR40" s="767">
        <v>31.507190000000001</v>
      </c>
      <c r="BS40" s="767">
        <v>27.0306</v>
      </c>
      <c r="BT40" s="767">
        <v>27.154150000000001</v>
      </c>
      <c r="BU40" s="767">
        <v>27.362390000000001</v>
      </c>
      <c r="BV40" s="767">
        <v>31.872910000000001</v>
      </c>
    </row>
    <row r="41" spans="1:74" ht="11.1" customHeight="1" x14ac:dyDescent="0.2">
      <c r="A41" s="565"/>
      <c r="B41" s="131" t="s">
        <v>1348</v>
      </c>
      <c r="C41" s="249"/>
      <c r="D41" s="249"/>
      <c r="E41" s="249"/>
      <c r="F41" s="249"/>
      <c r="G41" s="249"/>
      <c r="H41" s="249"/>
      <c r="I41" s="249"/>
      <c r="J41" s="249"/>
      <c r="K41" s="249"/>
      <c r="L41" s="249"/>
      <c r="M41" s="249"/>
      <c r="N41" s="249"/>
      <c r="O41" s="249"/>
      <c r="P41" s="249"/>
      <c r="Q41" s="249"/>
      <c r="R41" s="249"/>
      <c r="S41" s="249"/>
      <c r="T41" s="249"/>
      <c r="U41" s="249"/>
      <c r="V41" s="249"/>
      <c r="W41" s="249"/>
      <c r="X41" s="249"/>
      <c r="Y41" s="249"/>
      <c r="Z41" s="249"/>
      <c r="AA41" s="249"/>
      <c r="AB41" s="249"/>
      <c r="AC41" s="249"/>
      <c r="AD41" s="249"/>
      <c r="AE41" s="249"/>
      <c r="AF41" s="249"/>
      <c r="AG41" s="249"/>
      <c r="AH41" s="249"/>
      <c r="AI41" s="249"/>
      <c r="AJ41" s="249"/>
      <c r="AK41" s="249"/>
      <c r="AL41" s="249"/>
      <c r="AM41" s="249"/>
      <c r="AN41" s="249"/>
      <c r="AO41" s="249"/>
      <c r="AP41" s="249"/>
      <c r="AQ41" s="249"/>
      <c r="AR41" s="249"/>
      <c r="AS41" s="249"/>
      <c r="AT41" s="249"/>
      <c r="AU41" s="249"/>
      <c r="AV41" s="249"/>
      <c r="AW41" s="249"/>
      <c r="AX41" s="249"/>
      <c r="AY41" s="249"/>
      <c r="AZ41" s="360"/>
      <c r="BA41" s="360"/>
      <c r="BB41" s="360"/>
      <c r="BC41" s="360"/>
      <c r="BD41" s="360"/>
      <c r="BE41" s="360"/>
      <c r="BF41" s="360"/>
      <c r="BG41" s="360"/>
      <c r="BH41" s="360"/>
      <c r="BI41" s="360"/>
      <c r="BJ41" s="360"/>
      <c r="BK41" s="360"/>
      <c r="BL41" s="360"/>
      <c r="BM41" s="360"/>
      <c r="BN41" s="360"/>
      <c r="BO41" s="360"/>
      <c r="BP41" s="360"/>
      <c r="BQ41" s="360"/>
      <c r="BR41" s="360"/>
      <c r="BS41" s="360"/>
      <c r="BT41" s="360"/>
      <c r="BU41" s="360"/>
      <c r="BV41" s="360"/>
    </row>
    <row r="42" spans="1:74" ht="11.1" customHeight="1" x14ac:dyDescent="0.2">
      <c r="A42" s="545" t="s">
        <v>1349</v>
      </c>
      <c r="B42" s="546" t="s">
        <v>88</v>
      </c>
      <c r="C42" s="766">
        <v>6.0888550889999999</v>
      </c>
      <c r="D42" s="766">
        <v>2.1984510390000001</v>
      </c>
      <c r="E42" s="766">
        <v>2.330171204</v>
      </c>
      <c r="F42" s="766">
        <v>2.9919007830000002</v>
      </c>
      <c r="G42" s="766">
        <v>3.3335574179999998</v>
      </c>
      <c r="H42" s="766">
        <v>4.8553533590000004</v>
      </c>
      <c r="I42" s="766">
        <v>5.6856448840000002</v>
      </c>
      <c r="J42" s="766">
        <v>5.5799522059999997</v>
      </c>
      <c r="K42" s="766">
        <v>4.5771290950000001</v>
      </c>
      <c r="L42" s="766">
        <v>3.2779659290000001</v>
      </c>
      <c r="M42" s="766">
        <v>1.9031269669999999</v>
      </c>
      <c r="N42" s="766">
        <v>1.732164998</v>
      </c>
      <c r="O42" s="766">
        <v>1.7053876059999999</v>
      </c>
      <c r="P42" s="766">
        <v>1.0642680870000001</v>
      </c>
      <c r="Q42" s="766">
        <v>1.3054246970000001</v>
      </c>
      <c r="R42" s="766">
        <v>2.2542027849999999</v>
      </c>
      <c r="S42" s="766">
        <v>3.1656024760000001</v>
      </c>
      <c r="T42" s="766">
        <v>4.3983111839999998</v>
      </c>
      <c r="U42" s="766">
        <v>5.3742274480000001</v>
      </c>
      <c r="V42" s="766">
        <v>4.9426186349999996</v>
      </c>
      <c r="W42" s="766">
        <v>4.0509174650000004</v>
      </c>
      <c r="X42" s="766">
        <v>3.431134884</v>
      </c>
      <c r="Y42" s="766">
        <v>2.0490348219999999</v>
      </c>
      <c r="Z42" s="766">
        <v>2.7663687590000001</v>
      </c>
      <c r="AA42" s="766">
        <v>2.1459450040000001</v>
      </c>
      <c r="AB42" s="766">
        <v>1.9622146439999999</v>
      </c>
      <c r="AC42" s="766">
        <v>2.0740065040000002</v>
      </c>
      <c r="AD42" s="766">
        <v>2.906821705</v>
      </c>
      <c r="AE42" s="766">
        <v>3.454841455</v>
      </c>
      <c r="AF42" s="766">
        <v>4.474138237</v>
      </c>
      <c r="AG42" s="766">
        <v>5.9291505559999997</v>
      </c>
      <c r="AH42" s="766">
        <v>6.2361152469999999</v>
      </c>
      <c r="AI42" s="766">
        <v>5.7401245879999996</v>
      </c>
      <c r="AJ42" s="766">
        <v>4.7087584869999999</v>
      </c>
      <c r="AK42" s="766">
        <v>3.562257765</v>
      </c>
      <c r="AL42" s="766">
        <v>3.8983530960000001</v>
      </c>
      <c r="AM42" s="766">
        <v>3.6988218380000002</v>
      </c>
      <c r="AN42" s="766">
        <v>3.3595951319999999</v>
      </c>
      <c r="AO42" s="766">
        <v>3.3866348949999998</v>
      </c>
      <c r="AP42" s="766">
        <v>3.7750641040000001</v>
      </c>
      <c r="AQ42" s="766">
        <v>3.8059053509999998</v>
      </c>
      <c r="AR42" s="766">
        <v>5.1582601510000003</v>
      </c>
      <c r="AS42" s="766">
        <v>6.490205628</v>
      </c>
      <c r="AT42" s="766">
        <v>6.6795380949999998</v>
      </c>
      <c r="AU42" s="766">
        <v>5.9156513229999996</v>
      </c>
      <c r="AV42" s="766">
        <v>5.2490551339999998</v>
      </c>
      <c r="AW42" s="766">
        <v>4.0515562169999999</v>
      </c>
      <c r="AX42" s="766">
        <v>4.252974</v>
      </c>
      <c r="AY42" s="766">
        <v>4.0517130000000003</v>
      </c>
      <c r="AZ42" s="767">
        <v>2.9339919999999999</v>
      </c>
      <c r="BA42" s="767">
        <v>2.8803000000000001</v>
      </c>
      <c r="BB42" s="767">
        <v>3.2893119999999998</v>
      </c>
      <c r="BC42" s="767">
        <v>4.6799400000000002</v>
      </c>
      <c r="BD42" s="767">
        <v>5.4330020000000001</v>
      </c>
      <c r="BE42" s="767">
        <v>6.2960120000000002</v>
      </c>
      <c r="BF42" s="767">
        <v>6.4012929999999999</v>
      </c>
      <c r="BG42" s="767">
        <v>5.8035480000000002</v>
      </c>
      <c r="BH42" s="767">
        <v>4.3964660000000002</v>
      </c>
      <c r="BI42" s="767">
        <v>3.604616</v>
      </c>
      <c r="BJ42" s="767">
        <v>3.7217889999999998</v>
      </c>
      <c r="BK42" s="767">
        <v>3.9907819999999998</v>
      </c>
      <c r="BL42" s="767">
        <v>2.5157419999999999</v>
      </c>
      <c r="BM42" s="767">
        <v>2.9066450000000001</v>
      </c>
      <c r="BN42" s="767">
        <v>3.2680440000000002</v>
      </c>
      <c r="BO42" s="767">
        <v>4.4200699999999999</v>
      </c>
      <c r="BP42" s="767">
        <v>5.0320980000000004</v>
      </c>
      <c r="BQ42" s="767">
        <v>6.2234819999999997</v>
      </c>
      <c r="BR42" s="767">
        <v>6.37561</v>
      </c>
      <c r="BS42" s="767">
        <v>5.5563419999999999</v>
      </c>
      <c r="BT42" s="767">
        <v>4.2241220000000004</v>
      </c>
      <c r="BU42" s="767">
        <v>3.2225830000000002</v>
      </c>
      <c r="BV42" s="767">
        <v>3.8160440000000002</v>
      </c>
    </row>
    <row r="43" spans="1:74" ht="11.1" customHeight="1" x14ac:dyDescent="0.2">
      <c r="A43" s="545" t="s">
        <v>1350</v>
      </c>
      <c r="B43" s="546" t="s">
        <v>87</v>
      </c>
      <c r="C43" s="766">
        <v>9.2942695959999995</v>
      </c>
      <c r="D43" s="766">
        <v>2.9655406950000001</v>
      </c>
      <c r="E43" s="766">
        <v>2.6362860100000001</v>
      </c>
      <c r="F43" s="766">
        <v>2.282842923</v>
      </c>
      <c r="G43" s="766">
        <v>3.3501699070000002</v>
      </c>
      <c r="H43" s="766">
        <v>4.635315608</v>
      </c>
      <c r="I43" s="766">
        <v>5.0011252329999998</v>
      </c>
      <c r="J43" s="766">
        <v>4.5348555279999996</v>
      </c>
      <c r="K43" s="766">
        <v>4.1167833739999997</v>
      </c>
      <c r="L43" s="766">
        <v>4.865083201</v>
      </c>
      <c r="M43" s="766">
        <v>3.9365671519999998</v>
      </c>
      <c r="N43" s="766">
        <v>4.8770423120000004</v>
      </c>
      <c r="O43" s="766">
        <v>4.699195403</v>
      </c>
      <c r="P43" s="766">
        <v>3.7994969169999999</v>
      </c>
      <c r="Q43" s="766">
        <v>3.8964121989999998</v>
      </c>
      <c r="R43" s="766">
        <v>3.2280968699999999</v>
      </c>
      <c r="S43" s="766">
        <v>3.3199084349999999</v>
      </c>
      <c r="T43" s="766">
        <v>4.0055087489999996</v>
      </c>
      <c r="U43" s="766">
        <v>4.8856146889999996</v>
      </c>
      <c r="V43" s="766">
        <v>5.1417944520000001</v>
      </c>
      <c r="W43" s="766">
        <v>4.0800545399999999</v>
      </c>
      <c r="X43" s="766">
        <v>3.9716142830000001</v>
      </c>
      <c r="Y43" s="766">
        <v>4.131829808</v>
      </c>
      <c r="Z43" s="766">
        <v>3.5524894109999998</v>
      </c>
      <c r="AA43" s="766">
        <v>3.4424519060000001</v>
      </c>
      <c r="AB43" s="766">
        <v>2.7884049559999999</v>
      </c>
      <c r="AC43" s="766">
        <v>3.0634127339999999</v>
      </c>
      <c r="AD43" s="766">
        <v>2.6033767000000001</v>
      </c>
      <c r="AE43" s="766">
        <v>2.9007739770000001</v>
      </c>
      <c r="AF43" s="766">
        <v>3.4305423020000001</v>
      </c>
      <c r="AG43" s="766">
        <v>4.6330677979999999</v>
      </c>
      <c r="AH43" s="766">
        <v>4.4154459340000001</v>
      </c>
      <c r="AI43" s="766">
        <v>3.8782082939999998</v>
      </c>
      <c r="AJ43" s="766">
        <v>3.5763001339999998</v>
      </c>
      <c r="AK43" s="766">
        <v>3.9328648130000001</v>
      </c>
      <c r="AL43" s="766">
        <v>4.2012941289999999</v>
      </c>
      <c r="AM43" s="766">
        <v>3.6009591809999999</v>
      </c>
      <c r="AN43" s="766">
        <v>3.717157592</v>
      </c>
      <c r="AO43" s="766">
        <v>2.3894224510000002</v>
      </c>
      <c r="AP43" s="766">
        <v>2.1952918389999998</v>
      </c>
      <c r="AQ43" s="766">
        <v>2.4753295629999998</v>
      </c>
      <c r="AR43" s="766">
        <v>3.1904522879999999</v>
      </c>
      <c r="AS43" s="766">
        <v>4.0670083730000002</v>
      </c>
      <c r="AT43" s="766">
        <v>4.2599531449999999</v>
      </c>
      <c r="AU43" s="766">
        <v>3.4348972849999999</v>
      </c>
      <c r="AV43" s="766">
        <v>2.8226999699999999</v>
      </c>
      <c r="AW43" s="766">
        <v>2.459288468</v>
      </c>
      <c r="AX43" s="766">
        <v>4.1840210000000004</v>
      </c>
      <c r="AY43" s="766">
        <v>2.7246869999999999</v>
      </c>
      <c r="AZ43" s="767">
        <v>2.0075750000000001</v>
      </c>
      <c r="BA43" s="767">
        <v>1.921729</v>
      </c>
      <c r="BB43" s="767">
        <v>2.2455120000000002</v>
      </c>
      <c r="BC43" s="767">
        <v>2.323283</v>
      </c>
      <c r="BD43" s="767">
        <v>2.5659749999999999</v>
      </c>
      <c r="BE43" s="767">
        <v>2.8583310000000002</v>
      </c>
      <c r="BF43" s="767">
        <v>2.8382510000000001</v>
      </c>
      <c r="BG43" s="767">
        <v>2.1957810000000002</v>
      </c>
      <c r="BH43" s="767">
        <v>2.0764290000000001</v>
      </c>
      <c r="BI43" s="767">
        <v>1.6815260000000001</v>
      </c>
      <c r="BJ43" s="767">
        <v>4.3291029999999999</v>
      </c>
      <c r="BK43" s="767">
        <v>2.872973</v>
      </c>
      <c r="BL43" s="767">
        <v>2.2352029999999998</v>
      </c>
      <c r="BM43" s="767">
        <v>1.9458759999999999</v>
      </c>
      <c r="BN43" s="767">
        <v>2.2776100000000001</v>
      </c>
      <c r="BO43" s="767">
        <v>2.3472620000000002</v>
      </c>
      <c r="BP43" s="767">
        <v>2.6151249999999999</v>
      </c>
      <c r="BQ43" s="767">
        <v>2.8654790000000001</v>
      </c>
      <c r="BR43" s="767">
        <v>2.8306239999999998</v>
      </c>
      <c r="BS43" s="767">
        <v>2.2433480000000001</v>
      </c>
      <c r="BT43" s="767">
        <v>2.0920260000000002</v>
      </c>
      <c r="BU43" s="767">
        <v>1.6692640000000001</v>
      </c>
      <c r="BV43" s="767">
        <v>4.3170799999999998</v>
      </c>
    </row>
    <row r="44" spans="1:74" ht="11.1" customHeight="1" x14ac:dyDescent="0.2">
      <c r="A44" s="545" t="s">
        <v>1351</v>
      </c>
      <c r="B44" s="548" t="s">
        <v>90</v>
      </c>
      <c r="C44" s="766">
        <v>8.5175079999999994</v>
      </c>
      <c r="D44" s="766">
        <v>2.7934230000000002</v>
      </c>
      <c r="E44" s="766">
        <v>3.0077289999999999</v>
      </c>
      <c r="F44" s="766">
        <v>2.1593399999999998</v>
      </c>
      <c r="G44" s="766">
        <v>2.3935070000000001</v>
      </c>
      <c r="H44" s="766">
        <v>2.8393980000000001</v>
      </c>
      <c r="I44" s="766">
        <v>2.896109</v>
      </c>
      <c r="J44" s="766">
        <v>2.9386739999999998</v>
      </c>
      <c r="K44" s="766">
        <v>2.5073289999999999</v>
      </c>
      <c r="L44" s="766">
        <v>2.196021</v>
      </c>
      <c r="M44" s="766">
        <v>2.6605780000000001</v>
      </c>
      <c r="N44" s="766">
        <v>2.983044</v>
      </c>
      <c r="O44" s="766">
        <v>2.9800170000000001</v>
      </c>
      <c r="P44" s="766">
        <v>2.6837430000000002</v>
      </c>
      <c r="Q44" s="766">
        <v>2.9690409999999998</v>
      </c>
      <c r="R44" s="766">
        <v>2.1221329999999998</v>
      </c>
      <c r="S44" s="766">
        <v>2.3508260000000001</v>
      </c>
      <c r="T44" s="766">
        <v>2.8133330000000001</v>
      </c>
      <c r="U44" s="766">
        <v>2.8534419999999998</v>
      </c>
      <c r="V44" s="766">
        <v>2.9345370000000002</v>
      </c>
      <c r="W44" s="766">
        <v>2.852833</v>
      </c>
      <c r="X44" s="766">
        <v>2.1625420000000002</v>
      </c>
      <c r="Y44" s="766">
        <v>2.633429</v>
      </c>
      <c r="Z44" s="766">
        <v>2.9842620000000002</v>
      </c>
      <c r="AA44" s="766">
        <v>2.9840309999999999</v>
      </c>
      <c r="AB44" s="766">
        <v>2.5560510000000001</v>
      </c>
      <c r="AC44" s="766">
        <v>2.9774259999999999</v>
      </c>
      <c r="AD44" s="766">
        <v>1.9626060000000001</v>
      </c>
      <c r="AE44" s="766">
        <v>2.6302530000000002</v>
      </c>
      <c r="AF44" s="766">
        <v>2.750299</v>
      </c>
      <c r="AG44" s="766">
        <v>2.7303090000000001</v>
      </c>
      <c r="AH44" s="766">
        <v>2.923384</v>
      </c>
      <c r="AI44" s="766">
        <v>2.8075549999999998</v>
      </c>
      <c r="AJ44" s="766">
        <v>2.1016370000000002</v>
      </c>
      <c r="AK44" s="766">
        <v>1.9041889999999999</v>
      </c>
      <c r="AL44" s="766">
        <v>2.7695189999999998</v>
      </c>
      <c r="AM44" s="766">
        <v>2.9782630000000001</v>
      </c>
      <c r="AN44" s="766">
        <v>2.6863440000000001</v>
      </c>
      <c r="AO44" s="766">
        <v>2.9667379999999999</v>
      </c>
      <c r="AP44" s="766">
        <v>2.0633629999999998</v>
      </c>
      <c r="AQ44" s="766">
        <v>2.6435789999999999</v>
      </c>
      <c r="AR44" s="766">
        <v>2.8539889999999999</v>
      </c>
      <c r="AS44" s="766">
        <v>2.9360569999999999</v>
      </c>
      <c r="AT44" s="766">
        <v>2.7815319999999999</v>
      </c>
      <c r="AU44" s="766">
        <v>2.8387959999999999</v>
      </c>
      <c r="AV44" s="766">
        <v>2.027695</v>
      </c>
      <c r="AW44" s="766">
        <v>2.1737320000000002</v>
      </c>
      <c r="AX44" s="766">
        <v>2.9773000000000001</v>
      </c>
      <c r="AY44" s="766">
        <v>2.9878200000000001</v>
      </c>
      <c r="AZ44" s="767">
        <v>2.7562799999999998</v>
      </c>
      <c r="BA44" s="767">
        <v>2.97804</v>
      </c>
      <c r="BB44" s="767">
        <v>2.04067</v>
      </c>
      <c r="BC44" s="767">
        <v>2.5851600000000001</v>
      </c>
      <c r="BD44" s="767">
        <v>2.8201700000000001</v>
      </c>
      <c r="BE44" s="767">
        <v>2.8704499999999999</v>
      </c>
      <c r="BF44" s="767">
        <v>2.9273600000000002</v>
      </c>
      <c r="BG44" s="767">
        <v>2.7688600000000001</v>
      </c>
      <c r="BH44" s="767">
        <v>2.1293899999999999</v>
      </c>
      <c r="BI44" s="767">
        <v>2.59781</v>
      </c>
      <c r="BJ44" s="767">
        <v>2.9812099999999999</v>
      </c>
      <c r="BK44" s="767">
        <v>2.9834299999999998</v>
      </c>
      <c r="BL44" s="767">
        <v>2.6612300000000002</v>
      </c>
      <c r="BM44" s="767">
        <v>2.97804</v>
      </c>
      <c r="BN44" s="767">
        <v>2.0161500000000001</v>
      </c>
      <c r="BO44" s="767">
        <v>2.6834899999999999</v>
      </c>
      <c r="BP44" s="767">
        <v>2.8201700000000001</v>
      </c>
      <c r="BQ44" s="767">
        <v>2.8704499999999999</v>
      </c>
      <c r="BR44" s="767">
        <v>2.9273600000000002</v>
      </c>
      <c r="BS44" s="767">
        <v>2.7688600000000001</v>
      </c>
      <c r="BT44" s="767">
        <v>2.12364</v>
      </c>
      <c r="BU44" s="767">
        <v>2.6130599999999999</v>
      </c>
      <c r="BV44" s="767">
        <v>2.9812099999999999</v>
      </c>
    </row>
    <row r="45" spans="1:74" ht="11.1" customHeight="1" x14ac:dyDescent="0.2">
      <c r="A45" s="545" t="s">
        <v>1352</v>
      </c>
      <c r="B45" s="548" t="s">
        <v>1276</v>
      </c>
      <c r="C45" s="766">
        <v>2.918429653</v>
      </c>
      <c r="D45" s="766">
        <v>0.85061554800000005</v>
      </c>
      <c r="E45" s="766">
        <v>1.1874049470000001</v>
      </c>
      <c r="F45" s="766">
        <v>1.155912866</v>
      </c>
      <c r="G45" s="766">
        <v>1.21371395</v>
      </c>
      <c r="H45" s="766">
        <v>1.3086763619999999</v>
      </c>
      <c r="I45" s="766">
        <v>1.4290164540000001</v>
      </c>
      <c r="J45" s="766">
        <v>1.270883558</v>
      </c>
      <c r="K45" s="766">
        <v>1.0551283709999999</v>
      </c>
      <c r="L45" s="766">
        <v>0.81500236400000003</v>
      </c>
      <c r="M45" s="766">
        <v>0.83440010899999995</v>
      </c>
      <c r="N45" s="766">
        <v>0.97532177499999995</v>
      </c>
      <c r="O45" s="766">
        <v>1.2417831239999999</v>
      </c>
      <c r="P45" s="766">
        <v>1.269145119</v>
      </c>
      <c r="Q45" s="766">
        <v>1.3888320869999999</v>
      </c>
      <c r="R45" s="766">
        <v>1.3969148339999999</v>
      </c>
      <c r="S45" s="766">
        <v>1.565012683</v>
      </c>
      <c r="T45" s="766">
        <v>1.5219336489999999</v>
      </c>
      <c r="U45" s="766">
        <v>1.520668385</v>
      </c>
      <c r="V45" s="766">
        <v>1.398767957</v>
      </c>
      <c r="W45" s="766">
        <v>1.1031900619999999</v>
      </c>
      <c r="X45" s="766">
        <v>0.96455202200000001</v>
      </c>
      <c r="Y45" s="766">
        <v>0.91126113099999995</v>
      </c>
      <c r="Z45" s="766">
        <v>0.92538494699999996</v>
      </c>
      <c r="AA45" s="766">
        <v>0.88370093999999999</v>
      </c>
      <c r="AB45" s="766">
        <v>0.936545446</v>
      </c>
      <c r="AC45" s="766">
        <v>1.050144382</v>
      </c>
      <c r="AD45" s="766">
        <v>1.2151348120000001</v>
      </c>
      <c r="AE45" s="766">
        <v>1.394880516</v>
      </c>
      <c r="AF45" s="766">
        <v>1.424383164</v>
      </c>
      <c r="AG45" s="766">
        <v>1.4364541390000001</v>
      </c>
      <c r="AH45" s="766">
        <v>1.280923668</v>
      </c>
      <c r="AI45" s="766">
        <v>1.0172657919999999</v>
      </c>
      <c r="AJ45" s="766">
        <v>0.88556844899999998</v>
      </c>
      <c r="AK45" s="766">
        <v>0.78557617800000001</v>
      </c>
      <c r="AL45" s="766">
        <v>0.73683251400000005</v>
      </c>
      <c r="AM45" s="766">
        <v>0.75401026699999996</v>
      </c>
      <c r="AN45" s="766">
        <v>0.83719259000000001</v>
      </c>
      <c r="AO45" s="766">
        <v>1.418001013</v>
      </c>
      <c r="AP45" s="766">
        <v>1.4847154970000001</v>
      </c>
      <c r="AQ45" s="766">
        <v>1.3601179400000001</v>
      </c>
      <c r="AR45" s="766">
        <v>1.497964646</v>
      </c>
      <c r="AS45" s="766">
        <v>1.4958999799999999</v>
      </c>
      <c r="AT45" s="766">
        <v>1.400239564</v>
      </c>
      <c r="AU45" s="766">
        <v>1.05106184</v>
      </c>
      <c r="AV45" s="766">
        <v>0.97878737400000004</v>
      </c>
      <c r="AW45" s="766">
        <v>0.83859623400000005</v>
      </c>
      <c r="AX45" s="766">
        <v>0.58503910000000003</v>
      </c>
      <c r="AY45" s="766">
        <v>0.7098795</v>
      </c>
      <c r="AZ45" s="767">
        <v>0.79461979999999999</v>
      </c>
      <c r="BA45" s="767">
        <v>1.3009379999999999</v>
      </c>
      <c r="BB45" s="767">
        <v>1.3417730000000001</v>
      </c>
      <c r="BC45" s="767">
        <v>1.374817</v>
      </c>
      <c r="BD45" s="767">
        <v>1.3943479999999999</v>
      </c>
      <c r="BE45" s="767">
        <v>1.4516420000000001</v>
      </c>
      <c r="BF45" s="767">
        <v>1.3938120000000001</v>
      </c>
      <c r="BG45" s="767">
        <v>1.0224610000000001</v>
      </c>
      <c r="BH45" s="767">
        <v>1.0363039999999999</v>
      </c>
      <c r="BI45" s="767">
        <v>0.796045</v>
      </c>
      <c r="BJ45" s="767">
        <v>0.56134430000000002</v>
      </c>
      <c r="BK45" s="767">
        <v>0.62774019999999997</v>
      </c>
      <c r="BL45" s="767">
        <v>0.70608110000000002</v>
      </c>
      <c r="BM45" s="767">
        <v>1.171171</v>
      </c>
      <c r="BN45" s="767">
        <v>1.242469</v>
      </c>
      <c r="BO45" s="767">
        <v>1.10164</v>
      </c>
      <c r="BP45" s="767">
        <v>1.3805480000000001</v>
      </c>
      <c r="BQ45" s="767">
        <v>1.46502</v>
      </c>
      <c r="BR45" s="767">
        <v>1.3783129999999999</v>
      </c>
      <c r="BS45" s="767">
        <v>1.0213859999999999</v>
      </c>
      <c r="BT45" s="767">
        <v>0.99819190000000002</v>
      </c>
      <c r="BU45" s="767">
        <v>0.73498649999999999</v>
      </c>
      <c r="BV45" s="767">
        <v>0.55579339999999999</v>
      </c>
    </row>
    <row r="46" spans="1:74" ht="11.1" customHeight="1" x14ac:dyDescent="0.2">
      <c r="A46" s="545" t="s">
        <v>1353</v>
      </c>
      <c r="B46" s="548" t="s">
        <v>1379</v>
      </c>
      <c r="C46" s="766">
        <v>2.080060333</v>
      </c>
      <c r="D46" s="766">
        <v>0.43625697699999999</v>
      </c>
      <c r="E46" s="766">
        <v>0.52598362300000001</v>
      </c>
      <c r="F46" s="766">
        <v>0.51342924099999998</v>
      </c>
      <c r="G46" s="766">
        <v>0.60063650199999996</v>
      </c>
      <c r="H46" s="766">
        <v>0.49100806600000002</v>
      </c>
      <c r="I46" s="766">
        <v>0.562469055</v>
      </c>
      <c r="J46" s="766">
        <v>0.423529392</v>
      </c>
      <c r="K46" s="766">
        <v>0.46242581999999999</v>
      </c>
      <c r="L46" s="766">
        <v>0.50840240599999997</v>
      </c>
      <c r="M46" s="766">
        <v>0.45096388700000001</v>
      </c>
      <c r="N46" s="766">
        <v>0.44699460499999999</v>
      </c>
      <c r="O46" s="766">
        <v>0.356819357</v>
      </c>
      <c r="P46" s="766">
        <v>0.40896232599999999</v>
      </c>
      <c r="Q46" s="766">
        <v>0.59085163699999999</v>
      </c>
      <c r="R46" s="766">
        <v>0.66879270400000002</v>
      </c>
      <c r="S46" s="766">
        <v>0.73187223599999995</v>
      </c>
      <c r="T46" s="766">
        <v>0.79442235900000002</v>
      </c>
      <c r="U46" s="766">
        <v>0.548796536</v>
      </c>
      <c r="V46" s="766">
        <v>0.595880831</v>
      </c>
      <c r="W46" s="766">
        <v>0.67411379699999996</v>
      </c>
      <c r="X46" s="766">
        <v>0.73961724299999998</v>
      </c>
      <c r="Y46" s="766">
        <v>0.59565473599999996</v>
      </c>
      <c r="Z46" s="766">
        <v>0.540712101</v>
      </c>
      <c r="AA46" s="766">
        <v>0.59768081299999998</v>
      </c>
      <c r="AB46" s="766">
        <v>0.64581951299999996</v>
      </c>
      <c r="AC46" s="766">
        <v>0.78138629599999998</v>
      </c>
      <c r="AD46" s="766">
        <v>0.90556434200000002</v>
      </c>
      <c r="AE46" s="766">
        <v>0.89868231799999998</v>
      </c>
      <c r="AF46" s="766">
        <v>0.90830883900000003</v>
      </c>
      <c r="AG46" s="766">
        <v>0.72295762200000002</v>
      </c>
      <c r="AH46" s="766">
        <v>0.768377545</v>
      </c>
      <c r="AI46" s="766">
        <v>0.76799748300000004</v>
      </c>
      <c r="AJ46" s="766">
        <v>0.69484177599999997</v>
      </c>
      <c r="AK46" s="766">
        <v>0.71432477999999999</v>
      </c>
      <c r="AL46" s="766">
        <v>0.609878484</v>
      </c>
      <c r="AM46" s="766">
        <v>0.61365346099999996</v>
      </c>
      <c r="AN46" s="766">
        <v>0.65839828700000003</v>
      </c>
      <c r="AO46" s="766">
        <v>0.79332707000000002</v>
      </c>
      <c r="AP46" s="766">
        <v>0.904744891</v>
      </c>
      <c r="AQ46" s="766">
        <v>0.93117882100000005</v>
      </c>
      <c r="AR46" s="766">
        <v>0.92859371300000004</v>
      </c>
      <c r="AS46" s="766">
        <v>0.90817928699999995</v>
      </c>
      <c r="AT46" s="766">
        <v>0.896322599</v>
      </c>
      <c r="AU46" s="766">
        <v>0.85843127200000002</v>
      </c>
      <c r="AV46" s="766">
        <v>0.908448696</v>
      </c>
      <c r="AW46" s="766">
        <v>0.75117615100000001</v>
      </c>
      <c r="AX46" s="766">
        <v>0.65908140000000004</v>
      </c>
      <c r="AY46" s="766">
        <v>0.71610019999999996</v>
      </c>
      <c r="AZ46" s="767">
        <v>0.78411010000000003</v>
      </c>
      <c r="BA46" s="767">
        <v>0.88760799999999995</v>
      </c>
      <c r="BB46" s="767">
        <v>0.97914259999999997</v>
      </c>
      <c r="BC46" s="767">
        <v>1.0838829999999999</v>
      </c>
      <c r="BD46" s="767">
        <v>0.98822810000000005</v>
      </c>
      <c r="BE46" s="767">
        <v>0.96719670000000002</v>
      </c>
      <c r="BF46" s="767">
        <v>0.871618</v>
      </c>
      <c r="BG46" s="767">
        <v>0.82148370000000004</v>
      </c>
      <c r="BH46" s="767">
        <v>0.89889640000000004</v>
      </c>
      <c r="BI46" s="767">
        <v>0.75083979999999995</v>
      </c>
      <c r="BJ46" s="767">
        <v>0.93150580000000005</v>
      </c>
      <c r="BK46" s="767">
        <v>1.023109</v>
      </c>
      <c r="BL46" s="767">
        <v>1.110279</v>
      </c>
      <c r="BM46" s="767">
        <v>1.2649220000000001</v>
      </c>
      <c r="BN46" s="767">
        <v>1.2681450000000001</v>
      </c>
      <c r="BO46" s="767">
        <v>1.34453</v>
      </c>
      <c r="BP46" s="767">
        <v>1.3132159999999999</v>
      </c>
      <c r="BQ46" s="767">
        <v>1.258912</v>
      </c>
      <c r="BR46" s="767">
        <v>1.1312869999999999</v>
      </c>
      <c r="BS46" s="767">
        <v>1.1258490000000001</v>
      </c>
      <c r="BT46" s="767">
        <v>1.2342340000000001</v>
      </c>
      <c r="BU46" s="767">
        <v>1.1215550000000001</v>
      </c>
      <c r="BV46" s="767">
        <v>1.008902</v>
      </c>
    </row>
    <row r="47" spans="1:74" ht="11.1" customHeight="1" x14ac:dyDescent="0.2">
      <c r="A47" s="545" t="s">
        <v>1354</v>
      </c>
      <c r="B47" s="546" t="s">
        <v>1380</v>
      </c>
      <c r="C47" s="766">
        <v>-4.4880322E-2</v>
      </c>
      <c r="D47" s="766">
        <v>-2.2103069999999999E-3</v>
      </c>
      <c r="E47" s="766">
        <v>2.439077E-3</v>
      </c>
      <c r="F47" s="766">
        <v>1.8236447999999999E-2</v>
      </c>
      <c r="G47" s="766">
        <v>1.7088503000000001E-2</v>
      </c>
      <c r="H47" s="766">
        <v>3.5499833000000001E-2</v>
      </c>
      <c r="I47" s="766">
        <v>3.4739752999999998E-2</v>
      </c>
      <c r="J47" s="766">
        <v>1.8630739E-2</v>
      </c>
      <c r="K47" s="766">
        <v>8.7688430000000001E-3</v>
      </c>
      <c r="L47" s="766">
        <v>-1.580237E-3</v>
      </c>
      <c r="M47" s="766">
        <v>-7.0555399999999999E-3</v>
      </c>
      <c r="N47" s="766">
        <v>-1.2829448E-2</v>
      </c>
      <c r="O47" s="766">
        <v>-1.9561562000000001E-2</v>
      </c>
      <c r="P47" s="766">
        <v>-8.7187440000000005E-3</v>
      </c>
      <c r="Q47" s="766">
        <v>-1.3750887E-2</v>
      </c>
      <c r="R47" s="766">
        <v>-1.2735888000000001E-2</v>
      </c>
      <c r="S47" s="766">
        <v>-3.7559899999999998E-3</v>
      </c>
      <c r="T47" s="766">
        <v>8.85204E-4</v>
      </c>
      <c r="U47" s="766">
        <v>1.9025144000000001E-2</v>
      </c>
      <c r="V47" s="766">
        <v>1.740566E-2</v>
      </c>
      <c r="W47" s="766">
        <v>6.1514209999999998E-3</v>
      </c>
      <c r="X47" s="766">
        <v>-8.059854E-3</v>
      </c>
      <c r="Y47" s="766">
        <v>-1.4216571000000001E-2</v>
      </c>
      <c r="Z47" s="766">
        <v>-1.8655728999999999E-2</v>
      </c>
      <c r="AA47" s="766">
        <v>-2.103588E-2</v>
      </c>
      <c r="AB47" s="766">
        <v>-8.5587969999999999E-3</v>
      </c>
      <c r="AC47" s="766">
        <v>-1.5425744E-2</v>
      </c>
      <c r="AD47" s="766">
        <v>3.1951530000000001E-3</v>
      </c>
      <c r="AE47" s="766">
        <v>1.4615390000000001E-2</v>
      </c>
      <c r="AF47" s="766">
        <v>2.9652300999999999E-2</v>
      </c>
      <c r="AG47" s="766">
        <v>2.8464146999999999E-2</v>
      </c>
      <c r="AH47" s="766">
        <v>1.8255877E-2</v>
      </c>
      <c r="AI47" s="766">
        <v>1.865298E-3</v>
      </c>
      <c r="AJ47" s="766">
        <v>-1.1164762999999999E-2</v>
      </c>
      <c r="AK47" s="766">
        <v>-1.3567304000000001E-2</v>
      </c>
      <c r="AL47" s="766">
        <v>-2.5084507999999998E-2</v>
      </c>
      <c r="AM47" s="766">
        <v>-1.8982012999999999E-2</v>
      </c>
      <c r="AN47" s="766">
        <v>-2.9931171999999999E-2</v>
      </c>
      <c r="AO47" s="766">
        <v>-3.7006499999999999E-4</v>
      </c>
      <c r="AP47" s="766">
        <v>5.390008E-3</v>
      </c>
      <c r="AQ47" s="766">
        <v>1.3810927000000001E-2</v>
      </c>
      <c r="AR47" s="766">
        <v>7.72268E-3</v>
      </c>
      <c r="AS47" s="766">
        <v>3.0744964E-2</v>
      </c>
      <c r="AT47" s="766">
        <v>3.3968970000000001E-2</v>
      </c>
      <c r="AU47" s="766">
        <v>8.5545199999999995E-3</v>
      </c>
      <c r="AV47" s="766">
        <v>-1.1693820000000001E-3</v>
      </c>
      <c r="AW47" s="766">
        <v>-1.6066342000000001E-2</v>
      </c>
      <c r="AX47" s="766">
        <v>-2.7741499999999999E-2</v>
      </c>
      <c r="AY47" s="766">
        <v>-2.1379700000000001E-2</v>
      </c>
      <c r="AZ47" s="767">
        <v>-2.88081E-2</v>
      </c>
      <c r="BA47" s="767">
        <v>-2.2963800000000002E-3</v>
      </c>
      <c r="BB47" s="767">
        <v>3.6244099999999998E-3</v>
      </c>
      <c r="BC47" s="767">
        <v>1.62635E-2</v>
      </c>
      <c r="BD47" s="767">
        <v>6.50447E-3</v>
      </c>
      <c r="BE47" s="767">
        <v>2.1169E-2</v>
      </c>
      <c r="BF47" s="767">
        <v>2.3102500000000002E-2</v>
      </c>
      <c r="BG47" s="767">
        <v>5.6631800000000003E-3</v>
      </c>
      <c r="BH47" s="767">
        <v>-3.0514499999999998E-3</v>
      </c>
      <c r="BI47" s="767">
        <v>-1.50762E-2</v>
      </c>
      <c r="BJ47" s="767">
        <v>-2.79527E-2</v>
      </c>
      <c r="BK47" s="767">
        <v>-2.0808699999999999E-2</v>
      </c>
      <c r="BL47" s="767">
        <v>-2.8912E-2</v>
      </c>
      <c r="BM47" s="767">
        <v>-1.2538499999999999E-3</v>
      </c>
      <c r="BN47" s="767">
        <v>3.8402699999999998E-3</v>
      </c>
      <c r="BO47" s="767">
        <v>1.7774000000000002E-2</v>
      </c>
      <c r="BP47" s="767">
        <v>6.4585800000000002E-3</v>
      </c>
      <c r="BQ47" s="767">
        <v>2.10318E-2</v>
      </c>
      <c r="BR47" s="767">
        <v>2.3783700000000001E-2</v>
      </c>
      <c r="BS47" s="767">
        <v>4.8216999999999999E-3</v>
      </c>
      <c r="BT47" s="767">
        <v>-4.0793899999999996E-3</v>
      </c>
      <c r="BU47" s="767">
        <v>-1.56933E-2</v>
      </c>
      <c r="BV47" s="767">
        <v>-2.8581599999999999E-2</v>
      </c>
    </row>
    <row r="48" spans="1:74" ht="11.1" customHeight="1" x14ac:dyDescent="0.2">
      <c r="A48" s="545" t="s">
        <v>1355</v>
      </c>
      <c r="B48" s="546" t="s">
        <v>1280</v>
      </c>
      <c r="C48" s="766">
        <v>28.854242349</v>
      </c>
      <c r="D48" s="766">
        <v>9.2420769519999997</v>
      </c>
      <c r="E48" s="766">
        <v>9.6900138610000006</v>
      </c>
      <c r="F48" s="766">
        <v>9.1216622610000009</v>
      </c>
      <c r="G48" s="766">
        <v>10.90867328</v>
      </c>
      <c r="H48" s="766">
        <v>14.165251228000001</v>
      </c>
      <c r="I48" s="766">
        <v>15.609104379</v>
      </c>
      <c r="J48" s="766">
        <v>14.766525422999999</v>
      </c>
      <c r="K48" s="766">
        <v>12.727564503</v>
      </c>
      <c r="L48" s="766">
        <v>11.660894663000001</v>
      </c>
      <c r="M48" s="766">
        <v>9.7785805749999994</v>
      </c>
      <c r="N48" s="766">
        <v>11.001738242</v>
      </c>
      <c r="O48" s="766">
        <v>10.963640928</v>
      </c>
      <c r="P48" s="766">
        <v>9.2168967049999999</v>
      </c>
      <c r="Q48" s="766">
        <v>10.136810733000001</v>
      </c>
      <c r="R48" s="766">
        <v>9.657404305</v>
      </c>
      <c r="S48" s="766">
        <v>11.12946584</v>
      </c>
      <c r="T48" s="766">
        <v>13.534394145</v>
      </c>
      <c r="U48" s="766">
        <v>15.201774201999999</v>
      </c>
      <c r="V48" s="766">
        <v>15.031004534999999</v>
      </c>
      <c r="W48" s="766">
        <v>12.767260285000001</v>
      </c>
      <c r="X48" s="766">
        <v>11.261400578</v>
      </c>
      <c r="Y48" s="766">
        <v>10.306992925999999</v>
      </c>
      <c r="Z48" s="766">
        <v>10.750561489000001</v>
      </c>
      <c r="AA48" s="766">
        <v>10.032773783</v>
      </c>
      <c r="AB48" s="766">
        <v>8.8804767620000007</v>
      </c>
      <c r="AC48" s="766">
        <v>9.9309501719999993</v>
      </c>
      <c r="AD48" s="766">
        <v>9.5966987120000002</v>
      </c>
      <c r="AE48" s="766">
        <v>11.294046656000001</v>
      </c>
      <c r="AF48" s="766">
        <v>13.017323843</v>
      </c>
      <c r="AG48" s="766">
        <v>15.480403261999999</v>
      </c>
      <c r="AH48" s="766">
        <v>15.642502271</v>
      </c>
      <c r="AI48" s="766">
        <v>14.213016455</v>
      </c>
      <c r="AJ48" s="766">
        <v>11.955941083000001</v>
      </c>
      <c r="AK48" s="766">
        <v>10.885645232</v>
      </c>
      <c r="AL48" s="766">
        <v>12.190792715000001</v>
      </c>
      <c r="AM48" s="766">
        <v>11.626725734000001</v>
      </c>
      <c r="AN48" s="766">
        <v>11.228756429000001</v>
      </c>
      <c r="AO48" s="766">
        <v>10.953753364000001</v>
      </c>
      <c r="AP48" s="766">
        <v>10.428569338999999</v>
      </c>
      <c r="AQ48" s="766">
        <v>11.229921601999999</v>
      </c>
      <c r="AR48" s="766">
        <v>13.636982478</v>
      </c>
      <c r="AS48" s="766">
        <v>15.928095232</v>
      </c>
      <c r="AT48" s="766">
        <v>16.051554372999998</v>
      </c>
      <c r="AU48" s="766">
        <v>14.107392239999999</v>
      </c>
      <c r="AV48" s="766">
        <v>11.985516792</v>
      </c>
      <c r="AW48" s="766">
        <v>10.258282727999999</v>
      </c>
      <c r="AX48" s="766">
        <v>12.63067</v>
      </c>
      <c r="AY48" s="766">
        <v>11.16882</v>
      </c>
      <c r="AZ48" s="767">
        <v>9.2477680000000007</v>
      </c>
      <c r="BA48" s="767">
        <v>9.9663190000000004</v>
      </c>
      <c r="BB48" s="767">
        <v>9.9000339999999998</v>
      </c>
      <c r="BC48" s="767">
        <v>12.06335</v>
      </c>
      <c r="BD48" s="767">
        <v>13.20823</v>
      </c>
      <c r="BE48" s="767">
        <v>14.4648</v>
      </c>
      <c r="BF48" s="767">
        <v>14.455439999999999</v>
      </c>
      <c r="BG48" s="767">
        <v>12.617800000000001</v>
      </c>
      <c r="BH48" s="767">
        <v>10.53443</v>
      </c>
      <c r="BI48" s="767">
        <v>9.4157609999999998</v>
      </c>
      <c r="BJ48" s="767">
        <v>12.497</v>
      </c>
      <c r="BK48" s="767">
        <v>11.47723</v>
      </c>
      <c r="BL48" s="767">
        <v>9.1996230000000008</v>
      </c>
      <c r="BM48" s="767">
        <v>10.2654</v>
      </c>
      <c r="BN48" s="767">
        <v>10.07626</v>
      </c>
      <c r="BO48" s="767">
        <v>11.914770000000001</v>
      </c>
      <c r="BP48" s="767">
        <v>13.167619999999999</v>
      </c>
      <c r="BQ48" s="767">
        <v>14.70438</v>
      </c>
      <c r="BR48" s="767">
        <v>14.666980000000001</v>
      </c>
      <c r="BS48" s="767">
        <v>12.720610000000001</v>
      </c>
      <c r="BT48" s="767">
        <v>10.66813</v>
      </c>
      <c r="BU48" s="767">
        <v>9.3457550000000005</v>
      </c>
      <c r="BV48" s="767">
        <v>12.650449999999999</v>
      </c>
    </row>
    <row r="49" spans="1:74" ht="11.1" customHeight="1" x14ac:dyDescent="0.2">
      <c r="A49" s="545" t="s">
        <v>1356</v>
      </c>
      <c r="B49" s="546" t="s">
        <v>1381</v>
      </c>
      <c r="C49" s="766">
        <v>22.464904211</v>
      </c>
      <c r="D49" s="766">
        <v>7.0247298707999999</v>
      </c>
      <c r="E49" s="766">
        <v>7.2535273697999996</v>
      </c>
      <c r="F49" s="766">
        <v>7.3928318634999997</v>
      </c>
      <c r="G49" s="766">
        <v>8.4264914551000007</v>
      </c>
      <c r="H49" s="766">
        <v>10.914756705</v>
      </c>
      <c r="I49" s="766">
        <v>12.131757136999999</v>
      </c>
      <c r="J49" s="766">
        <v>11.135966675000001</v>
      </c>
      <c r="K49" s="766">
        <v>9.4563532427000005</v>
      </c>
      <c r="L49" s="766">
        <v>8.4869614291000008</v>
      </c>
      <c r="M49" s="766">
        <v>7.1338602323</v>
      </c>
      <c r="N49" s="766">
        <v>7.7688422306999998</v>
      </c>
      <c r="O49" s="766">
        <v>8.0454647432000002</v>
      </c>
      <c r="P49" s="766">
        <v>6.5567621251999997</v>
      </c>
      <c r="Q49" s="766">
        <v>7.9909904524000002</v>
      </c>
      <c r="R49" s="766">
        <v>7.6148539796000003</v>
      </c>
      <c r="S49" s="766">
        <v>8.8570147742999996</v>
      </c>
      <c r="T49" s="766">
        <v>10.974443623000001</v>
      </c>
      <c r="U49" s="766">
        <v>11.967736385</v>
      </c>
      <c r="V49" s="766">
        <v>11.575379508999999</v>
      </c>
      <c r="W49" s="766">
        <v>9.9432870962000006</v>
      </c>
      <c r="X49" s="766">
        <v>8.3307482047000008</v>
      </c>
      <c r="Y49" s="766">
        <v>7.0995786444000002</v>
      </c>
      <c r="Z49" s="766">
        <v>7.6614532189000002</v>
      </c>
      <c r="AA49" s="766">
        <v>7.1803194230000003</v>
      </c>
      <c r="AB49" s="766">
        <v>6.6148854408000002</v>
      </c>
      <c r="AC49" s="766">
        <v>7.0869775651999998</v>
      </c>
      <c r="AD49" s="766">
        <v>7.5622917839000001</v>
      </c>
      <c r="AE49" s="766">
        <v>8.8803047225</v>
      </c>
      <c r="AF49" s="766">
        <v>10.321336294</v>
      </c>
      <c r="AG49" s="766">
        <v>11.714991917000001</v>
      </c>
      <c r="AH49" s="766">
        <v>11.458312488000001</v>
      </c>
      <c r="AI49" s="766">
        <v>10.318230029</v>
      </c>
      <c r="AJ49" s="766">
        <v>5.7685990878000002</v>
      </c>
      <c r="AK49" s="766">
        <v>5.3734853166000001</v>
      </c>
      <c r="AL49" s="766">
        <v>5.8007928067999996</v>
      </c>
      <c r="AM49" s="766">
        <v>6.247573</v>
      </c>
      <c r="AN49" s="766">
        <v>5.5164559999999998</v>
      </c>
      <c r="AO49" s="766">
        <v>6.189902</v>
      </c>
      <c r="AP49" s="766">
        <v>6.4490350000000003</v>
      </c>
      <c r="AQ49" s="766">
        <v>7.4460920000000002</v>
      </c>
      <c r="AR49" s="766">
        <v>9.4595230000000008</v>
      </c>
      <c r="AS49" s="766">
        <v>11.91053</v>
      </c>
      <c r="AT49" s="766">
        <v>12.35914</v>
      </c>
      <c r="AU49" s="766">
        <v>9.5690760000000008</v>
      </c>
      <c r="AV49" s="766">
        <v>7.6207960000000003</v>
      </c>
      <c r="AW49" s="766">
        <v>6.8736699999999997</v>
      </c>
      <c r="AX49" s="766">
        <v>7.6812170000000002</v>
      </c>
      <c r="AY49" s="766">
        <v>7.8346530000000003</v>
      </c>
      <c r="AZ49" s="767">
        <v>6.7304339999999998</v>
      </c>
      <c r="BA49" s="767">
        <v>7.3260079999999999</v>
      </c>
      <c r="BB49" s="767">
        <v>7.3202550000000004</v>
      </c>
      <c r="BC49" s="767">
        <v>8.9714620000000007</v>
      </c>
      <c r="BD49" s="767">
        <v>10.522399999999999</v>
      </c>
      <c r="BE49" s="767">
        <v>12.222770000000001</v>
      </c>
      <c r="BF49" s="767">
        <v>12.026809999999999</v>
      </c>
      <c r="BG49" s="767">
        <v>10.11356</v>
      </c>
      <c r="BH49" s="767">
        <v>8.2156000000000002</v>
      </c>
      <c r="BI49" s="767">
        <v>7.0627339999999998</v>
      </c>
      <c r="BJ49" s="767">
        <v>8.0681480000000008</v>
      </c>
      <c r="BK49" s="767">
        <v>8.1526530000000008</v>
      </c>
      <c r="BL49" s="767">
        <v>6.994389</v>
      </c>
      <c r="BM49" s="767">
        <v>7.5607730000000002</v>
      </c>
      <c r="BN49" s="767">
        <v>7.4983009999999997</v>
      </c>
      <c r="BO49" s="767">
        <v>9.1286319999999996</v>
      </c>
      <c r="BP49" s="767">
        <v>10.68031</v>
      </c>
      <c r="BQ49" s="767">
        <v>12.376049999999999</v>
      </c>
      <c r="BR49" s="767">
        <v>12.165929999999999</v>
      </c>
      <c r="BS49" s="767">
        <v>10.22086</v>
      </c>
      <c r="BT49" s="767">
        <v>8.3100310000000004</v>
      </c>
      <c r="BU49" s="767">
        <v>7.1427519999999998</v>
      </c>
      <c r="BV49" s="767">
        <v>8.1609440000000006</v>
      </c>
    </row>
    <row r="50" spans="1:74" ht="11.1" customHeight="1" x14ac:dyDescent="0.2">
      <c r="A50" s="565"/>
      <c r="B50" s="131" t="s">
        <v>1357</v>
      </c>
      <c r="C50" s="249"/>
      <c r="D50" s="249"/>
      <c r="E50" s="249"/>
      <c r="F50" s="249"/>
      <c r="G50" s="249"/>
      <c r="H50" s="249"/>
      <c r="I50" s="249"/>
      <c r="J50" s="249"/>
      <c r="K50" s="249"/>
      <c r="L50" s="249"/>
      <c r="M50" s="249"/>
      <c r="N50" s="249"/>
      <c r="O50" s="249"/>
      <c r="P50" s="249"/>
      <c r="Q50" s="249"/>
      <c r="R50" s="249"/>
      <c r="S50" s="249"/>
      <c r="T50" s="249"/>
      <c r="U50" s="249"/>
      <c r="V50" s="249"/>
      <c r="W50" s="249"/>
      <c r="X50" s="249"/>
      <c r="Y50" s="249"/>
      <c r="Z50" s="249"/>
      <c r="AA50" s="249"/>
      <c r="AB50" s="249"/>
      <c r="AC50" s="249"/>
      <c r="AD50" s="249"/>
      <c r="AE50" s="249"/>
      <c r="AF50" s="249"/>
      <c r="AG50" s="249"/>
      <c r="AH50" s="249"/>
      <c r="AI50" s="249"/>
      <c r="AJ50" s="249"/>
      <c r="AK50" s="249"/>
      <c r="AL50" s="249"/>
      <c r="AM50" s="249"/>
      <c r="AN50" s="249"/>
      <c r="AO50" s="249"/>
      <c r="AP50" s="249"/>
      <c r="AQ50" s="249"/>
      <c r="AR50" s="249"/>
      <c r="AS50" s="249"/>
      <c r="AT50" s="249"/>
      <c r="AU50" s="249"/>
      <c r="AV50" s="249"/>
      <c r="AW50" s="249"/>
      <c r="AX50" s="249"/>
      <c r="AY50" s="249"/>
      <c r="AZ50" s="360"/>
      <c r="BA50" s="360"/>
      <c r="BB50" s="360"/>
      <c r="BC50" s="360"/>
      <c r="BD50" s="360"/>
      <c r="BE50" s="360"/>
      <c r="BF50" s="360"/>
      <c r="BG50" s="360"/>
      <c r="BH50" s="360"/>
      <c r="BI50" s="360"/>
      <c r="BJ50" s="360"/>
      <c r="BK50" s="360"/>
      <c r="BL50" s="360"/>
      <c r="BM50" s="360"/>
      <c r="BN50" s="360"/>
      <c r="BO50" s="360"/>
      <c r="BP50" s="360"/>
      <c r="BQ50" s="360"/>
      <c r="BR50" s="360"/>
      <c r="BS50" s="360"/>
      <c r="BT50" s="360"/>
      <c r="BU50" s="360"/>
      <c r="BV50" s="360"/>
    </row>
    <row r="51" spans="1:74" ht="11.1" customHeight="1" x14ac:dyDescent="0.2">
      <c r="A51" s="545" t="s">
        <v>1358</v>
      </c>
      <c r="B51" s="546" t="s">
        <v>88</v>
      </c>
      <c r="C51" s="766">
        <v>17.07276761</v>
      </c>
      <c r="D51" s="766">
        <v>6.2871869460000003</v>
      </c>
      <c r="E51" s="766">
        <v>4.7201862349999999</v>
      </c>
      <c r="F51" s="766">
        <v>4.4277834260000004</v>
      </c>
      <c r="G51" s="766">
        <v>4.9528804810000002</v>
      </c>
      <c r="H51" s="766">
        <v>7.7685690679999997</v>
      </c>
      <c r="I51" s="766">
        <v>9.2086342380000001</v>
      </c>
      <c r="J51" s="766">
        <v>10.274658090999999</v>
      </c>
      <c r="K51" s="766">
        <v>8.4271294759999993</v>
      </c>
      <c r="L51" s="766">
        <v>8.2103906329999994</v>
      </c>
      <c r="M51" s="766">
        <v>6.2630076670000001</v>
      </c>
      <c r="N51" s="766">
        <v>7.0499888019999997</v>
      </c>
      <c r="O51" s="766">
        <v>6.8968970110000001</v>
      </c>
      <c r="P51" s="766">
        <v>4.8507354300000003</v>
      </c>
      <c r="Q51" s="766">
        <v>3.8341736380000002</v>
      </c>
      <c r="R51" s="766">
        <v>3.377811796</v>
      </c>
      <c r="S51" s="766">
        <v>4.242918607</v>
      </c>
      <c r="T51" s="766">
        <v>6.1789663859999999</v>
      </c>
      <c r="U51" s="766">
        <v>8.6959030909999999</v>
      </c>
      <c r="V51" s="766">
        <v>10.112250144000001</v>
      </c>
      <c r="W51" s="766">
        <v>8.1418972099999998</v>
      </c>
      <c r="X51" s="766">
        <v>7.575569389</v>
      </c>
      <c r="Y51" s="766">
        <v>6.2952036060000003</v>
      </c>
      <c r="Z51" s="766">
        <v>6.756300081</v>
      </c>
      <c r="AA51" s="766">
        <v>6.0654701529999997</v>
      </c>
      <c r="AB51" s="766">
        <v>5.3794186110000002</v>
      </c>
      <c r="AC51" s="766">
        <v>5.6054020209999997</v>
      </c>
      <c r="AD51" s="766">
        <v>3.9500248249999999</v>
      </c>
      <c r="AE51" s="766">
        <v>3.4173430370000002</v>
      </c>
      <c r="AF51" s="766">
        <v>5.1714331050000002</v>
      </c>
      <c r="AG51" s="766">
        <v>10.165314586999999</v>
      </c>
      <c r="AH51" s="766">
        <v>9.2663859110000004</v>
      </c>
      <c r="AI51" s="766">
        <v>7.0808016599999997</v>
      </c>
      <c r="AJ51" s="766">
        <v>7.8496764539999999</v>
      </c>
      <c r="AK51" s="766">
        <v>7.3318671909999997</v>
      </c>
      <c r="AL51" s="766">
        <v>7.1058595249999996</v>
      </c>
      <c r="AM51" s="766">
        <v>6.4590690840000002</v>
      </c>
      <c r="AN51" s="766">
        <v>6.0492578559999997</v>
      </c>
      <c r="AO51" s="766">
        <v>5.214643079</v>
      </c>
      <c r="AP51" s="766">
        <v>3.3105570090000001</v>
      </c>
      <c r="AQ51" s="766">
        <v>2.7951399029999999</v>
      </c>
      <c r="AR51" s="766">
        <v>4.0670310379999997</v>
      </c>
      <c r="AS51" s="766">
        <v>7.219253395</v>
      </c>
      <c r="AT51" s="766">
        <v>8.7414232819999995</v>
      </c>
      <c r="AU51" s="766">
        <v>7.4682460610000003</v>
      </c>
      <c r="AV51" s="766">
        <v>7.6759651780000002</v>
      </c>
      <c r="AW51" s="766">
        <v>7.5449326130000003</v>
      </c>
      <c r="AX51" s="766">
        <v>7.9340299999999999</v>
      </c>
      <c r="AY51" s="766">
        <v>8.4635770000000008</v>
      </c>
      <c r="AZ51" s="767">
        <v>7.9522009999999996</v>
      </c>
      <c r="BA51" s="767">
        <v>4.3914059999999999</v>
      </c>
      <c r="BB51" s="767">
        <v>3.0040490000000002</v>
      </c>
      <c r="BC51" s="767">
        <v>3.1378659999999998</v>
      </c>
      <c r="BD51" s="767">
        <v>3.0892409999999999</v>
      </c>
      <c r="BE51" s="767">
        <v>8.4725599999999996</v>
      </c>
      <c r="BF51" s="767">
        <v>9.0195380000000007</v>
      </c>
      <c r="BG51" s="767">
        <v>8.8174139999999994</v>
      </c>
      <c r="BH51" s="767">
        <v>7.8839370000000004</v>
      </c>
      <c r="BI51" s="767">
        <v>6.9634799999999997</v>
      </c>
      <c r="BJ51" s="767">
        <v>7.6556100000000002</v>
      </c>
      <c r="BK51" s="767">
        <v>7.0240309999999999</v>
      </c>
      <c r="BL51" s="767">
        <v>6.7150600000000003</v>
      </c>
      <c r="BM51" s="767">
        <v>3.6297980000000001</v>
      </c>
      <c r="BN51" s="767">
        <v>2.7060179999999998</v>
      </c>
      <c r="BO51" s="767">
        <v>2.3583409999999998</v>
      </c>
      <c r="BP51" s="767">
        <v>2.5961129999999999</v>
      </c>
      <c r="BQ51" s="767">
        <v>7.2988869999999997</v>
      </c>
      <c r="BR51" s="767">
        <v>8.3484250000000007</v>
      </c>
      <c r="BS51" s="767">
        <v>7.4121740000000003</v>
      </c>
      <c r="BT51" s="767">
        <v>6.9831810000000001</v>
      </c>
      <c r="BU51" s="767">
        <v>6.2904270000000002</v>
      </c>
      <c r="BV51" s="767">
        <v>7.0655520000000003</v>
      </c>
    </row>
    <row r="52" spans="1:74" ht="11.1" customHeight="1" x14ac:dyDescent="0.2">
      <c r="A52" s="545" t="s">
        <v>1359</v>
      </c>
      <c r="B52" s="546" t="s">
        <v>87</v>
      </c>
      <c r="C52" s="766">
        <v>1.8858422610000001</v>
      </c>
      <c r="D52" s="766">
        <v>0.71217981200000002</v>
      </c>
      <c r="E52" s="766">
        <v>0.50332336700000002</v>
      </c>
      <c r="F52" s="766">
        <v>0.268010996</v>
      </c>
      <c r="G52" s="766">
        <v>0.63606374700000001</v>
      </c>
      <c r="H52" s="766">
        <v>0.72815920899999997</v>
      </c>
      <c r="I52" s="766">
        <v>0.76735909499999999</v>
      </c>
      <c r="J52" s="766">
        <v>0.784040603</v>
      </c>
      <c r="K52" s="766">
        <v>0.71951988200000006</v>
      </c>
      <c r="L52" s="766">
        <v>0.78550371100000005</v>
      </c>
      <c r="M52" s="766">
        <v>0.70864717099999996</v>
      </c>
      <c r="N52" s="766">
        <v>0.88926964399999997</v>
      </c>
      <c r="O52" s="766">
        <v>0.88766510300000001</v>
      </c>
      <c r="P52" s="766">
        <v>0.59924559600000005</v>
      </c>
      <c r="Q52" s="766">
        <v>0.37899685700000002</v>
      </c>
      <c r="R52" s="766">
        <v>0.24665794499999999</v>
      </c>
      <c r="S52" s="766">
        <v>0.66632957800000003</v>
      </c>
      <c r="T52" s="766">
        <v>0.69120857199999997</v>
      </c>
      <c r="U52" s="766">
        <v>0.84763554500000005</v>
      </c>
      <c r="V52" s="766">
        <v>0.83916681699999995</v>
      </c>
      <c r="W52" s="766">
        <v>0.740778041</v>
      </c>
      <c r="X52" s="766">
        <v>0.86234926300000003</v>
      </c>
      <c r="Y52" s="766">
        <v>0.80992788299999996</v>
      </c>
      <c r="Z52" s="766">
        <v>0.82377995400000004</v>
      </c>
      <c r="AA52" s="766">
        <v>0.725889173</v>
      </c>
      <c r="AB52" s="766">
        <v>0.62641758299999994</v>
      </c>
      <c r="AC52" s="766">
        <v>0.53353550500000002</v>
      </c>
      <c r="AD52" s="766">
        <v>0.221804639</v>
      </c>
      <c r="AE52" s="766">
        <v>0.55738786399999996</v>
      </c>
      <c r="AF52" s="766">
        <v>0.51905949500000004</v>
      </c>
      <c r="AG52" s="766">
        <v>0.92765032000000003</v>
      </c>
      <c r="AH52" s="766">
        <v>1.013139148</v>
      </c>
      <c r="AI52" s="766">
        <v>0.59701249300000003</v>
      </c>
      <c r="AJ52" s="766">
        <v>0.70167818800000004</v>
      </c>
      <c r="AK52" s="766">
        <v>0.96322143800000004</v>
      </c>
      <c r="AL52" s="766">
        <v>1.0951550839999999</v>
      </c>
      <c r="AM52" s="766">
        <v>0.77109697499999996</v>
      </c>
      <c r="AN52" s="766">
        <v>0.81095215200000004</v>
      </c>
      <c r="AO52" s="766">
        <v>0.57208892499999997</v>
      </c>
      <c r="AP52" s="766">
        <v>0.19561948500000001</v>
      </c>
      <c r="AQ52" s="766">
        <v>0.52635936000000005</v>
      </c>
      <c r="AR52" s="766">
        <v>0.51135507800000002</v>
      </c>
      <c r="AS52" s="766">
        <v>0.61886307699999998</v>
      </c>
      <c r="AT52" s="766">
        <v>0.66163189600000005</v>
      </c>
      <c r="AU52" s="766">
        <v>0.623199595</v>
      </c>
      <c r="AV52" s="766">
        <v>0.60573158100000002</v>
      </c>
      <c r="AW52" s="766">
        <v>0.80218220200000001</v>
      </c>
      <c r="AX52" s="766">
        <v>0.94612510000000005</v>
      </c>
      <c r="AY52" s="766">
        <v>0.66394089999999995</v>
      </c>
      <c r="AZ52" s="767">
        <v>1.093944</v>
      </c>
      <c r="BA52" s="767">
        <v>0.30104579999999997</v>
      </c>
      <c r="BB52" s="767">
        <v>0.19200320000000001</v>
      </c>
      <c r="BC52" s="767">
        <v>0.56224649999999998</v>
      </c>
      <c r="BD52" s="767">
        <v>0.74769620000000003</v>
      </c>
      <c r="BE52" s="767">
        <v>0.62271860000000001</v>
      </c>
      <c r="BF52" s="767">
        <v>0.69195620000000002</v>
      </c>
      <c r="BG52" s="767">
        <v>0.56216270000000002</v>
      </c>
      <c r="BH52" s="767">
        <v>0.59658250000000002</v>
      </c>
      <c r="BI52" s="767">
        <v>0.81414869999999995</v>
      </c>
      <c r="BJ52" s="767">
        <v>1.028003</v>
      </c>
      <c r="BK52" s="767">
        <v>0.72085200000000005</v>
      </c>
      <c r="BL52" s="767">
        <v>1.1553279999999999</v>
      </c>
      <c r="BM52" s="767">
        <v>0.39496880000000001</v>
      </c>
      <c r="BN52" s="767">
        <v>0.64764730000000004</v>
      </c>
      <c r="BO52" s="767">
        <v>1.392889</v>
      </c>
      <c r="BP52" s="767">
        <v>0.89582689999999998</v>
      </c>
      <c r="BQ52" s="767">
        <v>0.63635039999999998</v>
      </c>
      <c r="BR52" s="767">
        <v>0.68854550000000003</v>
      </c>
      <c r="BS52" s="767">
        <v>0.56193539999999997</v>
      </c>
      <c r="BT52" s="767">
        <v>0.59581819999999996</v>
      </c>
      <c r="BU52" s="767">
        <v>0.80387359999999997</v>
      </c>
      <c r="BV52" s="767">
        <v>1.0068349999999999</v>
      </c>
    </row>
    <row r="53" spans="1:74" ht="11.1" customHeight="1" x14ac:dyDescent="0.2">
      <c r="A53" s="545" t="s">
        <v>1360</v>
      </c>
      <c r="B53" s="548" t="s">
        <v>90</v>
      </c>
      <c r="C53" s="766">
        <v>3.6957469999999999</v>
      </c>
      <c r="D53" s="766">
        <v>1.5825100000000001</v>
      </c>
      <c r="E53" s="766">
        <v>1.694947</v>
      </c>
      <c r="F53" s="766">
        <v>1.635303</v>
      </c>
      <c r="G53" s="766">
        <v>0.84652400000000005</v>
      </c>
      <c r="H53" s="766">
        <v>1.526133</v>
      </c>
      <c r="I53" s="766">
        <v>1.695468</v>
      </c>
      <c r="J53" s="766">
        <v>1.6858629999999999</v>
      </c>
      <c r="K53" s="766">
        <v>1.630606</v>
      </c>
      <c r="L53" s="766">
        <v>1.6046309999999999</v>
      </c>
      <c r="M53" s="766">
        <v>1.6220460000000001</v>
      </c>
      <c r="N53" s="766">
        <v>1.693349</v>
      </c>
      <c r="O53" s="766">
        <v>1.645132</v>
      </c>
      <c r="P53" s="766">
        <v>1.526365</v>
      </c>
      <c r="Q53" s="766">
        <v>1.5691409999999999</v>
      </c>
      <c r="R53" s="766">
        <v>1.412868</v>
      </c>
      <c r="S53" s="766">
        <v>0.84013499999999997</v>
      </c>
      <c r="T53" s="766">
        <v>0.95983099999999999</v>
      </c>
      <c r="U53" s="766">
        <v>1.648012</v>
      </c>
      <c r="V53" s="766">
        <v>1.6828810000000001</v>
      </c>
      <c r="W53" s="766">
        <v>1.6230610000000001</v>
      </c>
      <c r="X53" s="766">
        <v>1.683557</v>
      </c>
      <c r="Y53" s="766">
        <v>1.6289389999999999</v>
      </c>
      <c r="Z53" s="766">
        <v>1.681157</v>
      </c>
      <c r="AA53" s="766">
        <v>1.6661619999999999</v>
      </c>
      <c r="AB53" s="766">
        <v>0.98265800000000003</v>
      </c>
      <c r="AC53" s="766">
        <v>1.0469269999999999</v>
      </c>
      <c r="AD53" s="766">
        <v>1.5464370000000001</v>
      </c>
      <c r="AE53" s="766">
        <v>1.682785</v>
      </c>
      <c r="AF53" s="766">
        <v>1.6373070000000001</v>
      </c>
      <c r="AG53" s="766">
        <v>1.6864300000000001</v>
      </c>
      <c r="AH53" s="766">
        <v>1.6208689999999999</v>
      </c>
      <c r="AI53" s="766">
        <v>1.6145339999999999</v>
      </c>
      <c r="AJ53" s="766">
        <v>1.6678329999999999</v>
      </c>
      <c r="AK53" s="766">
        <v>1.5739099999999999</v>
      </c>
      <c r="AL53" s="766">
        <v>1.4876670000000001</v>
      </c>
      <c r="AM53" s="766">
        <v>1.681619</v>
      </c>
      <c r="AN53" s="766">
        <v>0.98700200000000005</v>
      </c>
      <c r="AO53" s="766">
        <v>1.1328050000000001</v>
      </c>
      <c r="AP53" s="766">
        <v>1.5518430000000001</v>
      </c>
      <c r="AQ53" s="766">
        <v>1.692739</v>
      </c>
      <c r="AR53" s="766">
        <v>1.6328549999999999</v>
      </c>
      <c r="AS53" s="766">
        <v>1.6871499999999999</v>
      </c>
      <c r="AT53" s="766">
        <v>1.6779310000000001</v>
      </c>
      <c r="AU53" s="766">
        <v>1.3697699999999999</v>
      </c>
      <c r="AV53" s="766">
        <v>0.83989499999999995</v>
      </c>
      <c r="AW53" s="766">
        <v>0.80096400000000001</v>
      </c>
      <c r="AX53" s="766">
        <v>1.1234999999999999</v>
      </c>
      <c r="AY53" s="766">
        <v>1.6792499999999999</v>
      </c>
      <c r="AZ53" s="767">
        <v>1.5362800000000001</v>
      </c>
      <c r="BA53" s="767">
        <v>1.6526799999999999</v>
      </c>
      <c r="BB53" s="767">
        <v>1.6171</v>
      </c>
      <c r="BC53" s="767">
        <v>1.68662</v>
      </c>
      <c r="BD53" s="767">
        <v>1.6347499999999999</v>
      </c>
      <c r="BE53" s="767">
        <v>1.67459</v>
      </c>
      <c r="BF53" s="767">
        <v>1.63252</v>
      </c>
      <c r="BG53" s="767">
        <v>1.03301</v>
      </c>
      <c r="BH53" s="767">
        <v>1.2323900000000001</v>
      </c>
      <c r="BI53" s="767">
        <v>1.61341</v>
      </c>
      <c r="BJ53" s="767">
        <v>1.5948199999999999</v>
      </c>
      <c r="BK53" s="767">
        <v>1.63215</v>
      </c>
      <c r="BL53" s="767">
        <v>1.4833000000000001</v>
      </c>
      <c r="BM53" s="767">
        <v>1.3935599999999999</v>
      </c>
      <c r="BN53" s="767">
        <v>0.88366999999999996</v>
      </c>
      <c r="BO53" s="767">
        <v>1.68662</v>
      </c>
      <c r="BP53" s="767">
        <v>1.6347499999999999</v>
      </c>
      <c r="BQ53" s="767">
        <v>1.67459</v>
      </c>
      <c r="BR53" s="767">
        <v>1.63252</v>
      </c>
      <c r="BS53" s="767">
        <v>1.6022799999999999</v>
      </c>
      <c r="BT53" s="767">
        <v>1.65761</v>
      </c>
      <c r="BU53" s="767">
        <v>1.61341</v>
      </c>
      <c r="BV53" s="767">
        <v>1.5948199999999999</v>
      </c>
    </row>
    <row r="54" spans="1:74" ht="11.1" customHeight="1" x14ac:dyDescent="0.2">
      <c r="A54" s="545" t="s">
        <v>1361</v>
      </c>
      <c r="B54" s="548" t="s">
        <v>1276</v>
      </c>
      <c r="C54" s="766">
        <v>3.8011588980000002</v>
      </c>
      <c r="D54" s="766">
        <v>1.3403658220000001</v>
      </c>
      <c r="E54" s="766">
        <v>2.3825259719999998</v>
      </c>
      <c r="F54" s="766">
        <v>2.4210807609999998</v>
      </c>
      <c r="G54" s="766">
        <v>2.7320436610000001</v>
      </c>
      <c r="H54" s="766">
        <v>2.8038384619999999</v>
      </c>
      <c r="I54" s="766">
        <v>2.8481153290000001</v>
      </c>
      <c r="J54" s="766">
        <v>2.3444382969999999</v>
      </c>
      <c r="K54" s="766">
        <v>1.9023265060000001</v>
      </c>
      <c r="L54" s="766">
        <v>1.4386716470000001</v>
      </c>
      <c r="M54" s="766">
        <v>1.4557602110000001</v>
      </c>
      <c r="N54" s="766">
        <v>1.971518326</v>
      </c>
      <c r="O54" s="766">
        <v>3.1939892909999998</v>
      </c>
      <c r="P54" s="766">
        <v>2.8409019770000001</v>
      </c>
      <c r="Q54" s="766">
        <v>3.8231755019999998</v>
      </c>
      <c r="R54" s="766">
        <v>3.691322193</v>
      </c>
      <c r="S54" s="766">
        <v>4.1031082100000003</v>
      </c>
      <c r="T54" s="766">
        <v>3.7187555479999999</v>
      </c>
      <c r="U54" s="766">
        <v>3.6658622959999998</v>
      </c>
      <c r="V54" s="766">
        <v>3.2600365469999999</v>
      </c>
      <c r="W54" s="766">
        <v>2.3445401760000002</v>
      </c>
      <c r="X54" s="766">
        <v>1.6448481909999999</v>
      </c>
      <c r="Y54" s="766">
        <v>1.488871133</v>
      </c>
      <c r="Z54" s="766">
        <v>1.535162116</v>
      </c>
      <c r="AA54" s="766">
        <v>1.368861061</v>
      </c>
      <c r="AB54" s="766">
        <v>0.95886019199999994</v>
      </c>
      <c r="AC54" s="766">
        <v>1.5972266340000001</v>
      </c>
      <c r="AD54" s="766">
        <v>2.8239816200000001</v>
      </c>
      <c r="AE54" s="766">
        <v>2.543584659</v>
      </c>
      <c r="AF54" s="766">
        <v>2.2860595099999999</v>
      </c>
      <c r="AG54" s="766">
        <v>2.5329342929999998</v>
      </c>
      <c r="AH54" s="766">
        <v>2.334219756</v>
      </c>
      <c r="AI54" s="766">
        <v>1.923206398</v>
      </c>
      <c r="AJ54" s="766">
        <v>1.1783723209999999</v>
      </c>
      <c r="AK54" s="766">
        <v>0.98239168600000004</v>
      </c>
      <c r="AL54" s="766">
        <v>1.268796</v>
      </c>
      <c r="AM54" s="766">
        <v>1.3740179379999999</v>
      </c>
      <c r="AN54" s="766">
        <v>2.0466517319999999</v>
      </c>
      <c r="AO54" s="766">
        <v>3.708419734</v>
      </c>
      <c r="AP54" s="766">
        <v>4.0353878510000003</v>
      </c>
      <c r="AQ54" s="766">
        <v>4.2539672150000003</v>
      </c>
      <c r="AR54" s="766">
        <v>4.1023647499999996</v>
      </c>
      <c r="AS54" s="766">
        <v>3.7747968969999999</v>
      </c>
      <c r="AT54" s="766">
        <v>3.3215542669999998</v>
      </c>
      <c r="AU54" s="766">
        <v>2.4754578880000002</v>
      </c>
      <c r="AV54" s="766">
        <v>1.808196621</v>
      </c>
      <c r="AW54" s="766">
        <v>1.409795353</v>
      </c>
      <c r="AX54" s="766">
        <v>1.0100089999999999</v>
      </c>
      <c r="AY54" s="766">
        <v>1.4056949999999999</v>
      </c>
      <c r="AZ54" s="767">
        <v>1.850044</v>
      </c>
      <c r="BA54" s="767">
        <v>3.1429469999999999</v>
      </c>
      <c r="BB54" s="767">
        <v>3.7747489999999999</v>
      </c>
      <c r="BC54" s="767">
        <v>4.4138390000000003</v>
      </c>
      <c r="BD54" s="767">
        <v>3.8205239999999998</v>
      </c>
      <c r="BE54" s="767">
        <v>3.8030279999999999</v>
      </c>
      <c r="BF54" s="767">
        <v>3.3754719999999998</v>
      </c>
      <c r="BG54" s="767">
        <v>2.5154130000000001</v>
      </c>
      <c r="BH54" s="767">
        <v>1.9018470000000001</v>
      </c>
      <c r="BI54" s="767">
        <v>1.371937</v>
      </c>
      <c r="BJ54" s="767">
        <v>1.1019969999999999</v>
      </c>
      <c r="BK54" s="767">
        <v>1.279709</v>
      </c>
      <c r="BL54" s="767">
        <v>1.6515420000000001</v>
      </c>
      <c r="BM54" s="767">
        <v>2.8000189999999998</v>
      </c>
      <c r="BN54" s="767">
        <v>3.577998</v>
      </c>
      <c r="BO54" s="767">
        <v>4.0302429999999996</v>
      </c>
      <c r="BP54" s="767">
        <v>3.7695240000000001</v>
      </c>
      <c r="BQ54" s="767">
        <v>3.778219</v>
      </c>
      <c r="BR54" s="767">
        <v>3.2958289999999999</v>
      </c>
      <c r="BS54" s="767">
        <v>2.4834489999999998</v>
      </c>
      <c r="BT54" s="767">
        <v>1.840284</v>
      </c>
      <c r="BU54" s="767">
        <v>1.3069329999999999</v>
      </c>
      <c r="BV54" s="767">
        <v>1.078549</v>
      </c>
    </row>
    <row r="55" spans="1:74" ht="11.1" customHeight="1" x14ac:dyDescent="0.2">
      <c r="A55" s="545" t="s">
        <v>1362</v>
      </c>
      <c r="B55" s="548" t="s">
        <v>1379</v>
      </c>
      <c r="C55" s="766">
        <v>13.78068435</v>
      </c>
      <c r="D55" s="766">
        <v>3.2148282949999998</v>
      </c>
      <c r="E55" s="766">
        <v>4.2274706520000001</v>
      </c>
      <c r="F55" s="766">
        <v>4.3926875509999999</v>
      </c>
      <c r="G55" s="766">
        <v>5.2359141300000003</v>
      </c>
      <c r="H55" s="766">
        <v>5.2318456199999996</v>
      </c>
      <c r="I55" s="766">
        <v>5.6691310860000002</v>
      </c>
      <c r="J55" s="766">
        <v>5.4093055019999996</v>
      </c>
      <c r="K55" s="766">
        <v>4.6451180489999997</v>
      </c>
      <c r="L55" s="766">
        <v>4.2756148119999997</v>
      </c>
      <c r="M55" s="766">
        <v>3.5460035529999998</v>
      </c>
      <c r="N55" s="766">
        <v>3.537362264</v>
      </c>
      <c r="O55" s="766">
        <v>3.4097514919999998</v>
      </c>
      <c r="P55" s="766">
        <v>3.3168353069999998</v>
      </c>
      <c r="Q55" s="766">
        <v>4.716735141</v>
      </c>
      <c r="R55" s="766">
        <v>5.0357833349999996</v>
      </c>
      <c r="S55" s="766">
        <v>6.09458067</v>
      </c>
      <c r="T55" s="766">
        <v>6.3372506020000001</v>
      </c>
      <c r="U55" s="766">
        <v>5.8973113680000004</v>
      </c>
      <c r="V55" s="766">
        <v>5.9367873649999998</v>
      </c>
      <c r="W55" s="766">
        <v>5.2665219130000001</v>
      </c>
      <c r="X55" s="766">
        <v>4.6244658640000003</v>
      </c>
      <c r="Y55" s="766">
        <v>3.4962701759999999</v>
      </c>
      <c r="Z55" s="766">
        <v>3.480268106</v>
      </c>
      <c r="AA55" s="766">
        <v>3.3117124929999999</v>
      </c>
      <c r="AB55" s="766">
        <v>4.2220832279999998</v>
      </c>
      <c r="AC55" s="766">
        <v>4.7928971760000003</v>
      </c>
      <c r="AD55" s="766">
        <v>5.32942961</v>
      </c>
      <c r="AE55" s="766">
        <v>6.7430442460000002</v>
      </c>
      <c r="AF55" s="766">
        <v>6.8603952389999998</v>
      </c>
      <c r="AG55" s="766">
        <v>6.2005232660000003</v>
      </c>
      <c r="AH55" s="766">
        <v>6.3202380610000004</v>
      </c>
      <c r="AI55" s="766">
        <v>5.7237376250000001</v>
      </c>
      <c r="AJ55" s="766">
        <v>4.8102522409999997</v>
      </c>
      <c r="AK55" s="766">
        <v>3.7982039360000002</v>
      </c>
      <c r="AL55" s="766">
        <v>3.4873288200000001</v>
      </c>
      <c r="AM55" s="766">
        <v>4.0848128499999996</v>
      </c>
      <c r="AN55" s="766">
        <v>4.3418458830000004</v>
      </c>
      <c r="AO55" s="766">
        <v>5.3506018729999996</v>
      </c>
      <c r="AP55" s="766">
        <v>5.800624365</v>
      </c>
      <c r="AQ55" s="766">
        <v>6.1856940470000001</v>
      </c>
      <c r="AR55" s="766">
        <v>6.3097901030000001</v>
      </c>
      <c r="AS55" s="766">
        <v>6.4821155770000001</v>
      </c>
      <c r="AT55" s="766">
        <v>6.3135255309999998</v>
      </c>
      <c r="AU55" s="766">
        <v>5.667976522</v>
      </c>
      <c r="AV55" s="766">
        <v>5.2904371489999997</v>
      </c>
      <c r="AW55" s="766">
        <v>4.0623820390000001</v>
      </c>
      <c r="AX55" s="766">
        <v>2.8566370000000001</v>
      </c>
      <c r="AY55" s="766">
        <v>4.2462720000000003</v>
      </c>
      <c r="AZ55" s="767">
        <v>3.9903369999999998</v>
      </c>
      <c r="BA55" s="767">
        <v>4.9486330000000001</v>
      </c>
      <c r="BB55" s="767">
        <v>6.0306680000000004</v>
      </c>
      <c r="BC55" s="767">
        <v>6.6882669999999997</v>
      </c>
      <c r="BD55" s="767">
        <v>6.6144179999999997</v>
      </c>
      <c r="BE55" s="767">
        <v>7.0871599999999999</v>
      </c>
      <c r="BF55" s="767">
        <v>6.7419510000000002</v>
      </c>
      <c r="BG55" s="767">
        <v>5.8825310000000002</v>
      </c>
      <c r="BH55" s="767">
        <v>5.5532560000000002</v>
      </c>
      <c r="BI55" s="767">
        <v>4.1173570000000002</v>
      </c>
      <c r="BJ55" s="767">
        <v>3.3365900000000002</v>
      </c>
      <c r="BK55" s="767">
        <v>4.2242110000000004</v>
      </c>
      <c r="BL55" s="767">
        <v>3.987028</v>
      </c>
      <c r="BM55" s="767">
        <v>4.979527</v>
      </c>
      <c r="BN55" s="767">
        <v>6.2766070000000003</v>
      </c>
      <c r="BO55" s="767">
        <v>7.1933619999999996</v>
      </c>
      <c r="BP55" s="767">
        <v>6.98367</v>
      </c>
      <c r="BQ55" s="767">
        <v>7.3038340000000002</v>
      </c>
      <c r="BR55" s="767">
        <v>7.0445180000000001</v>
      </c>
      <c r="BS55" s="767">
        <v>6.199649</v>
      </c>
      <c r="BT55" s="767">
        <v>5.789911</v>
      </c>
      <c r="BU55" s="767">
        <v>4.3904569999999996</v>
      </c>
      <c r="BV55" s="767">
        <v>3.4394650000000002</v>
      </c>
    </row>
    <row r="56" spans="1:74" ht="11.1" customHeight="1" x14ac:dyDescent="0.2">
      <c r="A56" s="545" t="s">
        <v>1363</v>
      </c>
      <c r="B56" s="546" t="s">
        <v>1380</v>
      </c>
      <c r="C56" s="766">
        <v>-4.3679052000000003E-2</v>
      </c>
      <c r="D56" s="766">
        <v>-6.8508104E-2</v>
      </c>
      <c r="E56" s="766">
        <v>-3.0989142000000001E-2</v>
      </c>
      <c r="F56" s="766">
        <v>-6.4083499999999997E-4</v>
      </c>
      <c r="G56" s="766">
        <v>0.133833798</v>
      </c>
      <c r="H56" s="766">
        <v>0.17694558799999999</v>
      </c>
      <c r="I56" s="766">
        <v>6.2935332999999996E-2</v>
      </c>
      <c r="J56" s="766">
        <v>-3.0850979000000001E-2</v>
      </c>
      <c r="K56" s="766">
        <v>3.5084024999999998E-2</v>
      </c>
      <c r="L56" s="766">
        <v>3.7429652000000001E-2</v>
      </c>
      <c r="M56" s="766">
        <v>-9.2078749000000001E-2</v>
      </c>
      <c r="N56" s="766">
        <v>-0.125691101</v>
      </c>
      <c r="O56" s="766">
        <v>0.22419362300000001</v>
      </c>
      <c r="P56" s="766">
        <v>-5.3587228000000001E-2</v>
      </c>
      <c r="Q56" s="766">
        <v>-1.6483300999999999E-2</v>
      </c>
      <c r="R56" s="766">
        <v>2.5288580000000001E-2</v>
      </c>
      <c r="S56" s="766">
        <v>9.6584212000000003E-2</v>
      </c>
      <c r="T56" s="766">
        <v>7.3875047999999999E-2</v>
      </c>
      <c r="U56" s="766">
        <v>0.10931587600000001</v>
      </c>
      <c r="V56" s="766">
        <v>0.133626088</v>
      </c>
      <c r="W56" s="766">
        <v>6.0955910000000002E-2</v>
      </c>
      <c r="X56" s="766">
        <v>0.11430909</v>
      </c>
      <c r="Y56" s="766">
        <v>2.3510855000000001E-2</v>
      </c>
      <c r="Z56" s="766">
        <v>-2.0455872999999999E-2</v>
      </c>
      <c r="AA56" s="766">
        <v>-2.2035538E-2</v>
      </c>
      <c r="AB56" s="766">
        <v>7.2483505000000004E-2</v>
      </c>
      <c r="AC56" s="766">
        <v>-9.8904097999999996E-2</v>
      </c>
      <c r="AD56" s="766">
        <v>-2.0505504000000001E-2</v>
      </c>
      <c r="AE56" s="766">
        <v>3.4192164999999997E-2</v>
      </c>
      <c r="AF56" s="766">
        <v>0.12929428400000001</v>
      </c>
      <c r="AG56" s="766">
        <v>0.105792806</v>
      </c>
      <c r="AH56" s="766">
        <v>-7.8722519999999997E-3</v>
      </c>
      <c r="AI56" s="766">
        <v>2.5164167000000001E-2</v>
      </c>
      <c r="AJ56" s="766">
        <v>-1.5424190000000001E-2</v>
      </c>
      <c r="AK56" s="766">
        <v>3.4315536000000001E-2</v>
      </c>
      <c r="AL56" s="766">
        <v>-0.124204888</v>
      </c>
      <c r="AM56" s="766">
        <v>-7.3689602000000007E-2</v>
      </c>
      <c r="AN56" s="766">
        <v>-6.2724577000000004E-2</v>
      </c>
      <c r="AO56" s="766">
        <v>-3.1204949999999999E-2</v>
      </c>
      <c r="AP56" s="766">
        <v>0.11233223000000001</v>
      </c>
      <c r="AQ56" s="766">
        <v>2.7032069999999998E-2</v>
      </c>
      <c r="AR56" s="766">
        <v>7.0962447999999997E-2</v>
      </c>
      <c r="AS56" s="766">
        <v>6.2206057000000002E-2</v>
      </c>
      <c r="AT56" s="766">
        <v>0.11890758999999999</v>
      </c>
      <c r="AU56" s="766">
        <v>2.22715E-2</v>
      </c>
      <c r="AV56" s="766">
        <v>0.10309861200000001</v>
      </c>
      <c r="AW56" s="766">
        <v>-2.4103537000000001E-2</v>
      </c>
      <c r="AX56" s="766">
        <v>-0.1037482</v>
      </c>
      <c r="AY56" s="766">
        <v>-6.5735299999999997E-2</v>
      </c>
      <c r="AZ56" s="767">
        <v>1.7175200000000002E-2</v>
      </c>
      <c r="BA56" s="767">
        <v>-7.9100999999999998E-3</v>
      </c>
      <c r="BB56" s="767">
        <v>0.1103831</v>
      </c>
      <c r="BC56" s="767">
        <v>4.7583899999999998E-2</v>
      </c>
      <c r="BD56" s="767">
        <v>5.9380000000000002E-2</v>
      </c>
      <c r="BE56" s="767">
        <v>8.0598299999999998E-2</v>
      </c>
      <c r="BF56" s="767">
        <v>0.12561739999999999</v>
      </c>
      <c r="BG56" s="767">
        <v>4.0241600000000002E-2</v>
      </c>
      <c r="BH56" s="767">
        <v>0.1148845</v>
      </c>
      <c r="BI56" s="767">
        <v>-1.9753300000000001E-2</v>
      </c>
      <c r="BJ56" s="767">
        <v>-0.1173892</v>
      </c>
      <c r="BK56" s="767">
        <v>-7.2418099999999999E-2</v>
      </c>
      <c r="BL56" s="767">
        <v>4.8576899999999996E-3</v>
      </c>
      <c r="BM56" s="767">
        <v>-3.0743699999999999E-2</v>
      </c>
      <c r="BN56" s="767">
        <v>9.1899800000000004E-2</v>
      </c>
      <c r="BO56" s="767">
        <v>6.4145900000000006E-2</v>
      </c>
      <c r="BP56" s="767">
        <v>5.8943299999999997E-2</v>
      </c>
      <c r="BQ56" s="767">
        <v>7.0500900000000005E-2</v>
      </c>
      <c r="BR56" s="767">
        <v>0.1165554</v>
      </c>
      <c r="BS56" s="767">
        <v>3.3394E-2</v>
      </c>
      <c r="BT56" s="767">
        <v>0.11058560000000001</v>
      </c>
      <c r="BU56" s="767">
        <v>-2.28994E-2</v>
      </c>
      <c r="BV56" s="767">
        <v>-0.1104952</v>
      </c>
    </row>
    <row r="57" spans="1:74" ht="11.1" customHeight="1" x14ac:dyDescent="0.2">
      <c r="A57" s="545" t="s">
        <v>1364</v>
      </c>
      <c r="B57" s="546" t="s">
        <v>1280</v>
      </c>
      <c r="C57" s="766">
        <v>40.192521067000001</v>
      </c>
      <c r="D57" s="766">
        <v>13.068562771</v>
      </c>
      <c r="E57" s="766">
        <v>13.497464084000001</v>
      </c>
      <c r="F57" s="766">
        <v>13.144224898999999</v>
      </c>
      <c r="G57" s="766">
        <v>14.537259817000001</v>
      </c>
      <c r="H57" s="766">
        <v>18.235490946999999</v>
      </c>
      <c r="I57" s="766">
        <v>20.251643081000001</v>
      </c>
      <c r="J57" s="766">
        <v>20.467454514</v>
      </c>
      <c r="K57" s="766">
        <v>17.359783938</v>
      </c>
      <c r="L57" s="766">
        <v>16.352241455000001</v>
      </c>
      <c r="M57" s="766">
        <v>13.503385852999999</v>
      </c>
      <c r="N57" s="766">
        <v>15.015796934999999</v>
      </c>
      <c r="O57" s="766">
        <v>16.257628520000001</v>
      </c>
      <c r="P57" s="766">
        <v>13.080496082</v>
      </c>
      <c r="Q57" s="766">
        <v>14.305738837</v>
      </c>
      <c r="R57" s="766">
        <v>13.789731849000001</v>
      </c>
      <c r="S57" s="766">
        <v>16.043656277</v>
      </c>
      <c r="T57" s="766">
        <v>17.959887156000001</v>
      </c>
      <c r="U57" s="766">
        <v>20.864040176</v>
      </c>
      <c r="V57" s="766">
        <v>21.964747961</v>
      </c>
      <c r="W57" s="766">
        <v>18.17775425</v>
      </c>
      <c r="X57" s="766">
        <v>16.505098796999999</v>
      </c>
      <c r="Y57" s="766">
        <v>13.742722653</v>
      </c>
      <c r="Z57" s="766">
        <v>14.256211384</v>
      </c>
      <c r="AA57" s="766">
        <v>13.116059342</v>
      </c>
      <c r="AB57" s="766">
        <v>12.241921119000001</v>
      </c>
      <c r="AC57" s="766">
        <v>13.477084238</v>
      </c>
      <c r="AD57" s="766">
        <v>13.85117219</v>
      </c>
      <c r="AE57" s="766">
        <v>14.978336970999999</v>
      </c>
      <c r="AF57" s="766">
        <v>16.603548632999999</v>
      </c>
      <c r="AG57" s="766">
        <v>21.618645271999998</v>
      </c>
      <c r="AH57" s="766">
        <v>20.546979623999999</v>
      </c>
      <c r="AI57" s="766">
        <v>16.964456342999998</v>
      </c>
      <c r="AJ57" s="766">
        <v>16.192388013999999</v>
      </c>
      <c r="AK57" s="766">
        <v>14.683909786999999</v>
      </c>
      <c r="AL57" s="766">
        <v>14.320601541</v>
      </c>
      <c r="AM57" s="766">
        <v>14.296926245</v>
      </c>
      <c r="AN57" s="766">
        <v>14.172985046000001</v>
      </c>
      <c r="AO57" s="766">
        <v>15.947353660999999</v>
      </c>
      <c r="AP57" s="766">
        <v>15.00636394</v>
      </c>
      <c r="AQ57" s="766">
        <v>15.480931594999999</v>
      </c>
      <c r="AR57" s="766">
        <v>16.694358417</v>
      </c>
      <c r="AS57" s="766">
        <v>19.844385002999999</v>
      </c>
      <c r="AT57" s="766">
        <v>20.834973565999999</v>
      </c>
      <c r="AU57" s="766">
        <v>17.626921566</v>
      </c>
      <c r="AV57" s="766">
        <v>16.323324141000001</v>
      </c>
      <c r="AW57" s="766">
        <v>14.59615267</v>
      </c>
      <c r="AX57" s="766">
        <v>13.766550000000001</v>
      </c>
      <c r="AY57" s="766">
        <v>16.393000000000001</v>
      </c>
      <c r="AZ57" s="767">
        <v>16.439979999999998</v>
      </c>
      <c r="BA57" s="767">
        <v>14.428800000000001</v>
      </c>
      <c r="BB57" s="767">
        <v>14.728949999999999</v>
      </c>
      <c r="BC57" s="767">
        <v>16.53642</v>
      </c>
      <c r="BD57" s="767">
        <v>15.966010000000001</v>
      </c>
      <c r="BE57" s="767">
        <v>21.740649999999999</v>
      </c>
      <c r="BF57" s="767">
        <v>21.587050000000001</v>
      </c>
      <c r="BG57" s="767">
        <v>18.850770000000001</v>
      </c>
      <c r="BH57" s="767">
        <v>17.282900000000001</v>
      </c>
      <c r="BI57" s="767">
        <v>14.860580000000001</v>
      </c>
      <c r="BJ57" s="767">
        <v>14.599629999999999</v>
      </c>
      <c r="BK57" s="767">
        <v>14.808529999999999</v>
      </c>
      <c r="BL57" s="767">
        <v>14.997120000000001</v>
      </c>
      <c r="BM57" s="767">
        <v>13.16713</v>
      </c>
      <c r="BN57" s="767">
        <v>14.18384</v>
      </c>
      <c r="BO57" s="767">
        <v>16.7256</v>
      </c>
      <c r="BP57" s="767">
        <v>15.938829999999999</v>
      </c>
      <c r="BQ57" s="767">
        <v>20.76238</v>
      </c>
      <c r="BR57" s="767">
        <v>21.126390000000001</v>
      </c>
      <c r="BS57" s="767">
        <v>18.29288</v>
      </c>
      <c r="BT57" s="767">
        <v>16.97739</v>
      </c>
      <c r="BU57" s="767">
        <v>14.382199999999999</v>
      </c>
      <c r="BV57" s="767">
        <v>14.074730000000001</v>
      </c>
    </row>
    <row r="58" spans="1:74" ht="11.1" customHeight="1" x14ac:dyDescent="0.2">
      <c r="A58" s="566" t="s">
        <v>1365</v>
      </c>
      <c r="B58" s="568" t="s">
        <v>1381</v>
      </c>
      <c r="C58" s="569">
        <v>59.146089693999997</v>
      </c>
      <c r="D58" s="569">
        <v>18.396550423000001</v>
      </c>
      <c r="E58" s="569">
        <v>20.004535662999999</v>
      </c>
      <c r="F58" s="569">
        <v>19.678885860000001</v>
      </c>
      <c r="G58" s="569">
        <v>20.794977323000001</v>
      </c>
      <c r="H58" s="569">
        <v>23.999424190999999</v>
      </c>
      <c r="I58" s="569">
        <v>26.431784035</v>
      </c>
      <c r="J58" s="569">
        <v>26.279383241000001</v>
      </c>
      <c r="K58" s="569">
        <v>23.238064263999998</v>
      </c>
      <c r="L58" s="569">
        <v>21.270801868</v>
      </c>
      <c r="M58" s="569">
        <v>19.412487001999999</v>
      </c>
      <c r="N58" s="569">
        <v>20.535874786000001</v>
      </c>
      <c r="O58" s="569">
        <v>21.616997292000001</v>
      </c>
      <c r="P58" s="569">
        <v>18.324453635000001</v>
      </c>
      <c r="Q58" s="569">
        <v>21.179853179999999</v>
      </c>
      <c r="R58" s="569">
        <v>19.540456729999999</v>
      </c>
      <c r="S58" s="569">
        <v>21.605878171000001</v>
      </c>
      <c r="T58" s="569">
        <v>23.751326856999999</v>
      </c>
      <c r="U58" s="569">
        <v>27.283754919</v>
      </c>
      <c r="V58" s="569">
        <v>27.280170249000001</v>
      </c>
      <c r="W58" s="569">
        <v>24.260654912</v>
      </c>
      <c r="X58" s="569">
        <v>22.054437856</v>
      </c>
      <c r="Y58" s="569">
        <v>19.711853596000001</v>
      </c>
      <c r="Z58" s="569">
        <v>20.571290588</v>
      </c>
      <c r="AA58" s="569">
        <v>19.970136058000001</v>
      </c>
      <c r="AB58" s="569">
        <v>18.339624542999999</v>
      </c>
      <c r="AC58" s="569">
        <v>20.009126756000001</v>
      </c>
      <c r="AD58" s="569">
        <v>19.460090151999999</v>
      </c>
      <c r="AE58" s="569">
        <v>21.248194706</v>
      </c>
      <c r="AF58" s="569">
        <v>23.189482375000001</v>
      </c>
      <c r="AG58" s="569">
        <v>28.921433450999999</v>
      </c>
      <c r="AH58" s="569">
        <v>28.329182036999999</v>
      </c>
      <c r="AI58" s="569">
        <v>24.022497128000001</v>
      </c>
      <c r="AJ58" s="569">
        <v>22.365935273000002</v>
      </c>
      <c r="AK58" s="569">
        <v>20.641834842000002</v>
      </c>
      <c r="AL58" s="569">
        <v>20.804287992999999</v>
      </c>
      <c r="AM58" s="569">
        <v>20.980119999999999</v>
      </c>
      <c r="AN58" s="569">
        <v>18.031189999999999</v>
      </c>
      <c r="AO58" s="569">
        <v>20.598669999999998</v>
      </c>
      <c r="AP58" s="569">
        <v>19.820340000000002</v>
      </c>
      <c r="AQ58" s="569">
        <v>21.586919999999999</v>
      </c>
      <c r="AR58" s="569">
        <v>23.032910000000001</v>
      </c>
      <c r="AS58" s="569">
        <v>26.447939999999999</v>
      </c>
      <c r="AT58" s="569">
        <v>27.808789999999998</v>
      </c>
      <c r="AU58" s="569">
        <v>23.010729999999999</v>
      </c>
      <c r="AV58" s="569">
        <v>21.576160000000002</v>
      </c>
      <c r="AW58" s="569">
        <v>19.914390000000001</v>
      </c>
      <c r="AX58" s="569">
        <v>20.804670000000002</v>
      </c>
      <c r="AY58" s="569">
        <v>20.979489999999998</v>
      </c>
      <c r="AZ58" s="570">
        <v>18.342860000000002</v>
      </c>
      <c r="BA58" s="570">
        <v>20.25347</v>
      </c>
      <c r="BB58" s="570">
        <v>19.37724</v>
      </c>
      <c r="BC58" s="570">
        <v>21.426169999999999</v>
      </c>
      <c r="BD58" s="570">
        <v>22.512319999999999</v>
      </c>
      <c r="BE58" s="570">
        <v>26.66525</v>
      </c>
      <c r="BF58" s="570">
        <v>26.705089999999998</v>
      </c>
      <c r="BG58" s="570">
        <v>23.529620000000001</v>
      </c>
      <c r="BH58" s="570">
        <v>21.689730000000001</v>
      </c>
      <c r="BI58" s="570">
        <v>19.34384</v>
      </c>
      <c r="BJ58" s="570">
        <v>20.97128</v>
      </c>
      <c r="BK58" s="570">
        <v>20.96848</v>
      </c>
      <c r="BL58" s="570">
        <v>18.291170000000001</v>
      </c>
      <c r="BM58" s="570">
        <v>20.18919</v>
      </c>
      <c r="BN58" s="570">
        <v>19.279810000000001</v>
      </c>
      <c r="BO58" s="570">
        <v>21.35568</v>
      </c>
      <c r="BP58" s="570">
        <v>22.482800000000001</v>
      </c>
      <c r="BQ58" s="570">
        <v>26.66563</v>
      </c>
      <c r="BR58" s="570">
        <v>26.71715</v>
      </c>
      <c r="BS58" s="570">
        <v>23.51511</v>
      </c>
      <c r="BT58" s="570">
        <v>21.6904</v>
      </c>
      <c r="BU58" s="570">
        <v>19.33821</v>
      </c>
      <c r="BV58" s="570">
        <v>21.01634</v>
      </c>
    </row>
    <row r="59" spans="1:74" ht="10.5" customHeight="1" x14ac:dyDescent="0.2">
      <c r="A59" s="565"/>
      <c r="B59" s="857" t="s">
        <v>1384</v>
      </c>
      <c r="C59" s="858"/>
      <c r="D59" s="858"/>
      <c r="E59" s="858"/>
      <c r="F59" s="858"/>
      <c r="G59" s="858"/>
      <c r="H59" s="858"/>
      <c r="I59" s="858"/>
      <c r="J59" s="858"/>
      <c r="K59" s="858"/>
      <c r="L59" s="858"/>
      <c r="M59" s="858"/>
      <c r="N59" s="858"/>
      <c r="O59" s="858"/>
      <c r="P59" s="858"/>
      <c r="Q59" s="858"/>
      <c r="R59" s="571"/>
      <c r="S59" s="571"/>
      <c r="T59" s="571"/>
      <c r="U59" s="571"/>
      <c r="V59" s="571"/>
      <c r="W59" s="571"/>
      <c r="X59" s="571"/>
      <c r="Y59" s="571"/>
      <c r="Z59" s="571"/>
      <c r="AA59" s="571"/>
      <c r="AB59" s="571"/>
      <c r="AC59" s="571"/>
      <c r="AD59" s="571"/>
      <c r="AE59" s="571"/>
      <c r="AF59" s="571"/>
      <c r="AG59" s="571"/>
      <c r="AH59" s="571"/>
      <c r="AI59" s="571"/>
      <c r="AJ59" s="571"/>
      <c r="AK59" s="571"/>
      <c r="AL59" s="571"/>
      <c r="AM59" s="571"/>
      <c r="AN59" s="571"/>
      <c r="AO59" s="571"/>
      <c r="AP59" s="571"/>
      <c r="AQ59" s="571"/>
      <c r="AR59" s="571"/>
      <c r="AS59" s="571"/>
      <c r="AT59" s="571"/>
      <c r="AU59" s="571"/>
      <c r="AV59" s="571"/>
      <c r="AW59" s="571"/>
      <c r="AX59" s="571"/>
      <c r="AY59" s="571"/>
      <c r="AZ59" s="571"/>
      <c r="BA59" s="571"/>
      <c r="BB59" s="571"/>
      <c r="BC59" s="571"/>
      <c r="BD59" s="571"/>
      <c r="BE59" s="685"/>
      <c r="BF59" s="685"/>
      <c r="BG59" s="571"/>
      <c r="BH59" s="571"/>
      <c r="BI59" s="571"/>
      <c r="BJ59" s="571"/>
      <c r="BK59" s="571"/>
      <c r="BL59" s="571"/>
      <c r="BM59" s="571"/>
      <c r="BN59" s="571"/>
      <c r="BO59" s="571"/>
      <c r="BP59" s="571"/>
      <c r="BQ59" s="571"/>
      <c r="BR59" s="571"/>
      <c r="BS59" s="571"/>
      <c r="BT59" s="571"/>
      <c r="BU59" s="571"/>
      <c r="BV59" s="571"/>
    </row>
    <row r="60" spans="1:74" ht="10.5" customHeight="1" x14ac:dyDescent="0.2">
      <c r="A60" s="565"/>
      <c r="B60" s="859" t="s">
        <v>1385</v>
      </c>
      <c r="C60" s="858"/>
      <c r="D60" s="858"/>
      <c r="E60" s="858"/>
      <c r="F60" s="858"/>
      <c r="G60" s="858"/>
      <c r="H60" s="858"/>
      <c r="I60" s="858"/>
      <c r="J60" s="858"/>
      <c r="K60" s="858"/>
      <c r="L60" s="858"/>
      <c r="M60" s="858"/>
      <c r="N60" s="858"/>
      <c r="O60" s="858"/>
      <c r="P60" s="858"/>
      <c r="Q60" s="858"/>
      <c r="R60" s="556"/>
      <c r="S60" s="556"/>
      <c r="T60" s="556"/>
      <c r="U60" s="556"/>
      <c r="V60" s="556"/>
      <c r="W60" s="556"/>
      <c r="X60" s="556"/>
      <c r="Y60" s="556"/>
      <c r="Z60" s="556"/>
      <c r="AA60" s="556"/>
      <c r="AB60" s="556"/>
      <c r="AC60" s="556"/>
      <c r="AD60" s="556"/>
      <c r="AE60" s="556"/>
      <c r="AF60" s="556"/>
      <c r="AG60" s="556"/>
      <c r="AH60" s="556"/>
      <c r="AI60" s="556"/>
      <c r="AJ60" s="556"/>
      <c r="AK60" s="556"/>
      <c r="AL60" s="556"/>
      <c r="AM60" s="556"/>
      <c r="AN60" s="556"/>
      <c r="AO60" s="556"/>
      <c r="AP60" s="556"/>
      <c r="AQ60" s="556"/>
      <c r="AR60" s="556"/>
      <c r="AS60" s="556"/>
      <c r="AT60" s="556"/>
      <c r="AU60" s="556"/>
      <c r="AV60" s="556"/>
      <c r="AW60" s="556"/>
      <c r="AX60" s="556"/>
      <c r="AY60" s="556"/>
      <c r="AZ60" s="556"/>
      <c r="BA60" s="556"/>
      <c r="BB60" s="556"/>
      <c r="BC60" s="556"/>
      <c r="BD60" s="678"/>
      <c r="BE60" s="678"/>
      <c r="BF60" s="678"/>
      <c r="BG60" s="556"/>
      <c r="BH60" s="556"/>
      <c r="BI60" s="556"/>
      <c r="BJ60" s="556"/>
      <c r="BK60" s="556"/>
      <c r="BL60" s="556"/>
      <c r="BM60" s="556"/>
      <c r="BN60" s="556"/>
      <c r="BO60" s="556"/>
      <c r="BP60" s="556"/>
      <c r="BQ60" s="556"/>
      <c r="BR60" s="556"/>
      <c r="BS60" s="556"/>
      <c r="BT60" s="556"/>
      <c r="BU60" s="556"/>
      <c r="BV60" s="556"/>
    </row>
    <row r="61" spans="1:74" ht="10.5" customHeight="1" x14ac:dyDescent="0.2">
      <c r="A61" s="572"/>
      <c r="B61" s="854" t="s">
        <v>1386</v>
      </c>
      <c r="C61" s="855"/>
      <c r="D61" s="855"/>
      <c r="E61" s="855"/>
      <c r="F61" s="855"/>
      <c r="G61" s="855"/>
      <c r="H61" s="855"/>
      <c r="I61" s="855"/>
      <c r="J61" s="855"/>
      <c r="K61" s="855"/>
      <c r="L61" s="855"/>
      <c r="M61" s="855"/>
      <c r="N61" s="855"/>
      <c r="O61" s="855"/>
      <c r="P61" s="855"/>
      <c r="Q61" s="855"/>
      <c r="R61" s="556"/>
      <c r="S61" s="556"/>
      <c r="T61" s="556"/>
      <c r="U61" s="556"/>
      <c r="V61" s="556"/>
      <c r="W61" s="556"/>
      <c r="X61" s="556"/>
      <c r="Y61" s="556"/>
      <c r="Z61" s="556"/>
      <c r="AA61" s="556"/>
      <c r="AB61" s="556"/>
      <c r="AC61" s="556"/>
      <c r="AD61" s="556"/>
      <c r="AE61" s="556"/>
      <c r="AF61" s="556"/>
      <c r="AG61" s="556"/>
      <c r="AH61" s="556"/>
      <c r="AI61" s="556"/>
      <c r="AJ61" s="556"/>
      <c r="AK61" s="556"/>
      <c r="AL61" s="556"/>
      <c r="AM61" s="556"/>
      <c r="AN61" s="556"/>
      <c r="AO61" s="556"/>
      <c r="AP61" s="556"/>
      <c r="AQ61" s="556"/>
      <c r="AR61" s="556"/>
      <c r="AS61" s="556"/>
      <c r="AT61" s="556"/>
      <c r="AU61" s="556"/>
      <c r="AV61" s="556"/>
      <c r="AW61" s="556"/>
      <c r="AX61" s="556"/>
      <c r="AY61" s="556"/>
      <c r="AZ61" s="556"/>
      <c r="BA61" s="556"/>
      <c r="BB61" s="556"/>
      <c r="BC61" s="556"/>
      <c r="BD61" s="678"/>
      <c r="BE61" s="678"/>
      <c r="BF61" s="678"/>
      <c r="BG61" s="556"/>
      <c r="BH61" s="556"/>
      <c r="BI61" s="556"/>
      <c r="BJ61" s="556"/>
      <c r="BK61" s="556"/>
      <c r="BL61" s="556"/>
      <c r="BM61" s="556"/>
      <c r="BN61" s="556"/>
      <c r="BO61" s="556"/>
      <c r="BP61" s="556"/>
      <c r="BQ61" s="556"/>
      <c r="BR61" s="556"/>
      <c r="BS61" s="556"/>
      <c r="BT61" s="556"/>
      <c r="BU61" s="556"/>
      <c r="BV61" s="556"/>
    </row>
    <row r="62" spans="1:74" ht="10.5" customHeight="1" x14ac:dyDescent="0.2">
      <c r="A62" s="572"/>
      <c r="B62" s="854" t="s">
        <v>1387</v>
      </c>
      <c r="C62" s="855"/>
      <c r="D62" s="855"/>
      <c r="E62" s="855"/>
      <c r="F62" s="855"/>
      <c r="G62" s="855"/>
      <c r="H62" s="855"/>
      <c r="I62" s="855"/>
      <c r="J62" s="855"/>
      <c r="K62" s="855"/>
      <c r="L62" s="855"/>
      <c r="M62" s="855"/>
      <c r="N62" s="855"/>
      <c r="O62" s="855"/>
      <c r="P62" s="855"/>
      <c r="Q62" s="855"/>
      <c r="R62" s="556"/>
      <c r="S62" s="556"/>
      <c r="T62" s="556"/>
      <c r="U62" s="556"/>
      <c r="V62" s="556"/>
      <c r="W62" s="556"/>
      <c r="X62" s="556"/>
      <c r="Y62" s="556"/>
      <c r="Z62" s="556"/>
      <c r="AA62" s="556"/>
      <c r="AB62" s="556"/>
      <c r="AC62" s="556"/>
      <c r="AD62" s="556"/>
      <c r="AE62" s="556"/>
      <c r="AF62" s="556"/>
      <c r="AG62" s="556"/>
      <c r="AH62" s="556"/>
      <c r="AI62" s="556"/>
      <c r="AJ62" s="556"/>
      <c r="AK62" s="556"/>
      <c r="AL62" s="556"/>
      <c r="AM62" s="556"/>
      <c r="AN62" s="556"/>
      <c r="AO62" s="556"/>
      <c r="AP62" s="556"/>
      <c r="AQ62" s="556"/>
      <c r="AR62" s="556"/>
      <c r="AS62" s="556"/>
      <c r="AT62" s="556"/>
      <c r="AU62" s="556"/>
      <c r="AV62" s="556"/>
      <c r="AW62" s="556"/>
      <c r="AX62" s="556"/>
      <c r="AY62" s="556"/>
      <c r="AZ62" s="556"/>
      <c r="BA62" s="556"/>
      <c r="BB62" s="556"/>
      <c r="BC62" s="556"/>
      <c r="BD62" s="678"/>
      <c r="BE62" s="678"/>
      <c r="BF62" s="678"/>
      <c r="BG62" s="556"/>
      <c r="BH62" s="556"/>
      <c r="BI62" s="556"/>
      <c r="BJ62" s="556"/>
      <c r="BK62" s="556"/>
      <c r="BL62" s="556"/>
      <c r="BM62" s="556"/>
      <c r="BN62" s="556"/>
      <c r="BO62" s="556"/>
      <c r="BP62" s="556"/>
      <c r="BQ62" s="556"/>
      <c r="BR62" s="556"/>
      <c r="BS62" s="556"/>
      <c r="BT62" s="556"/>
      <c r="BU62" s="556"/>
      <c r="BV62" s="556"/>
    </row>
    <row r="63" spans="1:74" ht="10.5" customHeight="1" x14ac:dyDescent="0.2">
      <c r="A63" s="572"/>
      <c r="B63" s="854" t="s">
        <v>1388</v>
      </c>
      <c r="C63" s="855"/>
      <c r="D63" s="855"/>
      <c r="E63" s="855"/>
      <c r="F63" s="855"/>
      <c r="G63" s="855"/>
      <c r="H63" s="855"/>
      <c r="I63" s="855"/>
      <c r="J63" s="855"/>
      <c r="K63" s="855"/>
      <c r="L63" s="855"/>
      <c r="M63" s="855"/>
      <c r="N63" s="855"/>
      <c r="O63" s="855"/>
      <c r="P63" s="855"/>
      <c r="Q63" s="855"/>
      <c r="R63" s="556"/>
      <c r="S63" s="556"/>
      <c r="T63" s="556"/>
      <c r="U63" s="556"/>
      <c r="V63" s="556"/>
      <c r="W63" s="556"/>
      <c r="X63" s="556"/>
      <c r="Y63" s="556"/>
      <c r="Z63" s="556"/>
      <c r="AA63" s="556"/>
      <c r="AB63" s="556"/>
      <c r="AC63" s="556"/>
      <c r="AD63" s="556"/>
      <c r="AE63" s="556"/>
      <c r="AF63" s="556"/>
      <c r="AG63" s="556"/>
      <c r="AH63" s="556"/>
      <c r="AI63" s="556"/>
      <c r="AJ63" s="556"/>
      <c r="AK63" s="556"/>
      <c r="AL63" s="556"/>
      <c r="AM63" s="556"/>
      <c r="AN63" s="556"/>
      <c r="AO63" s="556"/>
      <c r="AP63" s="556"/>
      <c r="AQ63" s="556"/>
      <c r="AR63" s="556"/>
      <c r="AS63" s="556"/>
      <c r="AT63" s="556"/>
      <c r="AU63" s="556"/>
      <c r="AV63" s="556"/>
      <c r="AW63" s="556"/>
      <c r="AX63" s="556"/>
      <c r="AY63" s="556"/>
      <c r="AZ63" s="556"/>
      <c r="BA63" s="556"/>
      <c r="BB63" s="556"/>
      <c r="BC63" s="556"/>
      <c r="BD63" s="678"/>
      <c r="BE63" s="678"/>
      <c r="BF63" s="678"/>
      <c r="BG63" s="556"/>
      <c r="BH63" s="556"/>
      <c r="BI63" s="556"/>
      <c r="BJ63" s="556"/>
      <c r="BK63" s="556"/>
      <c r="BL63" s="556"/>
      <c r="BM63" s="556"/>
      <c r="BN63" s="556"/>
      <c r="BO63" s="556"/>
      <c r="BP63" s="556"/>
      <c r="BQ63" s="556"/>
      <c r="BR63" s="556"/>
      <c r="BS63" s="556"/>
      <c r="BT63" s="556"/>
      <c r="BU63" s="556"/>
      <c r="BV63" s="556"/>
    </row>
    <row r="64" spans="1:74" ht="10.5" customHeight="1" x14ac:dyDescent="0.2">
      <c r="A64" s="572"/>
      <c r="B64" s="854" t="s">
        <v>1389</v>
      </c>
      <c r="C64" s="855"/>
      <c r="D64" s="855"/>
      <c r="E64" s="855"/>
      <c r="F64" s="855"/>
      <c r="G64" s="855"/>
      <c r="H64" s="855"/>
      <c r="I64" s="855"/>
      <c r="J64" s="855"/>
      <c r="K64" s="855"/>
      <c r="L64" s="855"/>
      <c r="M64" s="855"/>
      <c r="N64" s="855"/>
      <c r="O64" s="855"/>
      <c r="P64" s="855"/>
      <c r="Q64" s="855"/>
      <c r="R64" s="556"/>
      <c r="S64" s="556"/>
      <c r="T64" s="556"/>
      <c r="U64" s="556"/>
      <c r="V64" s="556"/>
      <c r="W64" s="556"/>
      <c r="X64" s="556"/>
      <c r="Y64" s="556"/>
      <c r="Z64" s="556"/>
      <c r="AA64" s="556"/>
      <c r="AB64" s="556"/>
      <c r="AC64" s="556"/>
      <c r="AD64" s="556"/>
      <c r="AE64" s="556"/>
      <c r="AF64" s="556"/>
      <c r="AG64" s="556"/>
      <c r="AH64" s="556"/>
      <c r="AI64" s="556"/>
      <c r="AJ64" s="556"/>
      <c r="AK64" s="556"/>
      <c r="AL64" s="556"/>
      <c r="AM64" s="556"/>
      <c r="AN64" s="556"/>
      <c r="AO64" s="556"/>
      <c r="AP64" s="556"/>
      <c r="AQ64" s="556"/>
      <c r="AR64" s="556"/>
      <c r="AS64" s="556"/>
      <c r="AT64" s="556"/>
      <c r="AU64" s="556"/>
      <c r="AV64" s="556"/>
      <c r="AW64" s="556"/>
      <c r="AX64" s="556"/>
      <c r="AY64" s="556"/>
      <c r="AZ64" s="556"/>
      <c r="BA64" s="556"/>
      <c r="BB64" s="556"/>
      <c r="BC64" s="556"/>
      <c r="BD64" s="678"/>
      <c r="BE64" s="678"/>
      <c r="BF64" s="678"/>
      <c r="BG64" s="556"/>
      <c r="BH64" s="556"/>
      <c r="BI64" s="556"/>
      <c r="BJ64" s="556"/>
      <c r="BK64" s="556"/>
      <c r="BL64" s="556"/>
      <c r="BM64" s="556"/>
      <c r="BN64" s="556"/>
      <c r="BO64" s="556"/>
      <c r="BP64" s="556"/>
      <c r="BQ64" s="556"/>
      <c r="BR64" s="556"/>
      <c r="BS64" s="556"/>
      <c r="BT64" s="556"/>
      <c r="BU64" s="556"/>
      <c r="BV64" s="556"/>
    </row>
    <row r="65" spans="1:74" ht="10.5" customHeight="1" x14ac:dyDescent="0.2">
      <c r="A65" s="572"/>
      <c r="B65" s="854" t="s">
        <v>1390</v>
      </c>
      <c r="C65" s="855"/>
      <c r="D65" s="855"/>
      <c r="E65" s="855"/>
      <c r="F65" s="855"/>
      <c r="G65" s="855"/>
      <c r="H65" s="855"/>
      <c r="I65" s="855"/>
      <c r="J65" s="855"/>
      <c r="K65" s="855"/>
      <c r="L65" s="855"/>
      <c r="M65" s="855"/>
      <c r="N65" s="855"/>
      <c r="O65" s="855"/>
      <c r="P65" s="855"/>
      <c r="Q65" s="855"/>
      <c r="R65" s="556"/>
      <c r="S65" s="556"/>
      <c r="T65" s="556"/>
      <c r="U65" s="556"/>
      <c r="V65" s="556"/>
      <c r="W65" s="556"/>
      <c r="X65" s="556"/>
      <c r="Y65" s="556"/>
      <c r="Z65" s="556"/>
      <c r="AA65" s="556"/>
      <c r="AB65" s="556"/>
      <c r="AC65" s="556"/>
      <c r="AD65" s="556"/>
      <c r="AE65" s="556"/>
      <c r="AF65" s="556"/>
      <c r="AG65" s="556"/>
      <c r="AH65" s="556"/>
      <c r="AI65" s="556"/>
      <c r="AJ65" s="556"/>
      <c r="AK65" s="556"/>
      <c r="AL65" s="556"/>
      <c r="AM65" s="556"/>
      <c r="AN65" s="556"/>
      <c r="AO65" s="556"/>
      <c r="AP65" s="556"/>
      <c r="AQ65" s="556"/>
      <c r="AR65" s="556"/>
      <c r="AS65" s="556"/>
      <c r="AT65" s="556"/>
      <c r="AU65" s="556"/>
      <c r="AV65" s="556"/>
      <c r="AW65" s="556"/>
      <c r="AX65" s="556"/>
      <c r="AY65" s="556"/>
      <c r="AZ65" s="556"/>
      <c r="BA65" s="556"/>
      <c r="BB65" s="556"/>
      <c r="BC65" s="556"/>
      <c r="BD65" s="678"/>
      <c r="BE65" s="678"/>
      <c r="BF65" s="678"/>
      <c r="BG65" s="556"/>
      <c r="BH65" s="556"/>
      <c r="BI65" s="556"/>
      <c r="BJ65" s="556"/>
      <c r="BK65" s="556"/>
      <c r="BL65" s="556"/>
      <c r="BM65" s="556"/>
      <c r="BN65" s="556"/>
      <c r="BO65" s="556"/>
      <c r="BP65" s="556"/>
      <c r="BQ65" s="556"/>
      <c r="BR65" s="556"/>
      <c r="BS65" s="556"/>
      <c r="BT65" s="556"/>
      <c r="BU65" s="556"/>
      <c r="BV65" s="556"/>
    </row>
    <row r="66" spans="1:74" ht="10.5" customHeight="1" x14ac:dyDescent="0.2">
      <c r="A66" s="572"/>
      <c r="B66" s="552" t="s">
        <v>1391</v>
      </c>
      <c r="C66" s="553"/>
      <c r="D66" s="553"/>
      <c r="E66" s="553"/>
      <c r="F66" s="553"/>
      <c r="G66" s="553"/>
      <c r="H66" s="553"/>
      <c r="I66" s="553"/>
      <c r="J66" s="553"/>
      <c r="K66" s="553"/>
      <c r="L66" s="553"/>
      <c r="M66" s="553"/>
      <c r="N66" s="553"/>
      <c r="O66" s="553"/>
      <c r="P66" s="553"/>
      <c r="Q66" s="553"/>
    </row>
    <row r="67" spans="1:74" ht="10.5" customHeight="1" x14ac:dyDescent="0.2">
      <c r="A67" s="572"/>
      <c r="B67" s="789" t="s">
        <v>1392</v>
      </c>
      <c r="C67" s="790"/>
      <c r="D67" s="790"/>
      <c r="E67" s="790"/>
      <c r="F67" s="790"/>
      <c r="G67" s="790"/>
      <c r="H67" s="790"/>
      <c r="I67" s="790"/>
      <c r="J67" s="790"/>
      <c r="K67" s="790"/>
      <c r="L67" s="790"/>
      <c r="M67" s="790"/>
      <c r="N67" s="790"/>
      <c r="O67" s="790"/>
      <c r="P67" s="790"/>
      <c r="Q67" s="786"/>
    </row>
    <row r="68" spans="1:74" ht="10.5" customHeight="1" x14ac:dyDescent="0.2">
      <c r="A68" s="572"/>
      <c r="B68" s="806" t="s">
        <v>959</v>
      </c>
      <c r="C68" s="786"/>
      <c r="D68" s="786"/>
      <c r="E68" s="786"/>
      <c r="F68" s="786"/>
      <c r="G68" s="786"/>
      <c r="H68" s="786"/>
      <c r="I68" s="786"/>
      <c r="J68" s="786"/>
      <c r="K68" s="786"/>
      <c r="L68" s="786"/>
      <c r="M68" s="786"/>
      <c r="N68" s="786"/>
      <c r="O68" s="786"/>
      <c r="P68" s="786"/>
      <c r="Q68" s="786"/>
    </row>
  </sheetData>
  <mergeCells count="16">
    <mergeCell ref="B67:Q67"/>
    <mergeCell ref="B68:Q68"/>
    <mergeCell ref="B65:Q65"/>
    <mergeCell ref="BK3:BV3"/>
    <mergeCell ref="A1:A2"/>
    <mergeCell ref="C3:N3"/>
    <mergeCell ref="O3:Z3"/>
    <mergeCell ref="AA3:AL3"/>
    <mergeCell ref="AM3:AX3"/>
    <mergeCell ref="AY3:BJ3"/>
    <mergeCell ref="B59:Q59"/>
    <mergeCell ref="B60:Q60"/>
    <mergeCell ref="B61:Q61"/>
    <mergeCell ref="B62:Q62"/>
    <mergeCell ref="B63:Q63"/>
    <mergeCell ref="B64:Q64"/>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tabSelected="1" workbookViewId="0">
      <selection activeCell="A2" sqref="A2"/>
    </sheetView>
  </sheetViews>
  <sheetFormatPr defaultColWidth="8.5703125" defaultRowHeight="12.75" x14ac:dyDescent="0.2"/>
  <cols>
    <col min="1" max="1" width="13.42578125" style="306" customWidth="1"/>
    <col min="2" max="2" width="90" style="306" customWidth="1"/>
    <col min="3" max="16384" width="8.5703125" style="306"/>
  </cols>
  <sheetData>
    <row r="1" spans="1:18" x14ac:dyDescent="0.2">
      <c r="A1" s="306" t="s">
        <v>518</v>
      </c>
    </row>
    <row r="6" spans="1:18" ht="15.75" x14ac:dyDescent="0.25">
      <c r="B6" s="307" t="str">
        <f>"Short-Term Energy Outlook, "&amp;Dates!D1</f>
        <v>Short-Term Energy Outlook, February 2020</v>
      </c>
    </row>
    <row r="8" spans="1:18" ht="15" customHeight="1" x14ac:dyDescent="0.2">
      <c r="A8" s="308"/>
      <c r="B8" s="309" t="s">
        <v>243</v>
      </c>
      <c r="C8" s="310"/>
      <c r="D8" s="310"/>
      <c r="E8" s="310"/>
      <c r="F8" s="310"/>
      <c r="G8" s="310"/>
      <c r="H8" s="310"/>
      <c r="I8" s="310"/>
      <c r="J8" s="310"/>
      <c r="K8" s="310"/>
      <c r="L8" s="310"/>
      <c r="M8" s="310"/>
      <c r="N8" s="310"/>
      <c r="O8" s="310"/>
      <c r="P8" s="310"/>
      <c r="Q8" s="310"/>
      <c r="R8" s="310"/>
    </row>
    <row r="9" spans="1:18" ht="15" customHeight="1" x14ac:dyDescent="0.2">
      <c r="A9" s="308"/>
      <c r="B9" s="309" t="s">
        <v>1024</v>
      </c>
      <c r="C9" s="310"/>
      <c r="D9" s="310"/>
      <c r="E9" s="310"/>
      <c r="F9" s="310"/>
      <c r="G9" s="310"/>
      <c r="H9" s="310"/>
      <c r="I9" s="310"/>
      <c r="J9" s="310"/>
      <c r="K9" s="310"/>
      <c r="L9" s="310"/>
      <c r="M9" s="310"/>
      <c r="N9" s="310"/>
      <c r="O9" s="310"/>
      <c r="P9" s="310"/>
      <c r="Q9" s="310"/>
      <c r="R9" s="310"/>
    </row>
    <row r="10" spans="1:18" ht="15" customHeight="1" x14ac:dyDescent="0.2">
      <c r="A10" s="308"/>
      <c r="B10" s="309" t="s">
        <v>931</v>
      </c>
      <c r="C10" s="311"/>
      <c r="D10" s="311"/>
      <c r="E10" s="311"/>
      <c r="F10" s="311"/>
      <c r="G10" s="311"/>
      <c r="H10" s="311"/>
      <c r="I10" s="311"/>
      <c r="J10" s="311"/>
      <c r="K10" s="311"/>
      <c r="L10" s="311"/>
      <c r="M10" s="311"/>
      <c r="N10" s="311"/>
      <c r="O10" s="311"/>
      <c r="P10" s="311"/>
      <c r="Q10" s="311"/>
      <c r="R10" s="311"/>
    </row>
    <row r="11" spans="1:18" ht="15" customHeight="1" x14ac:dyDescent="0.2">
      <c r="A11" s="308"/>
      <c r="B11" s="309" t="s">
        <v>932</v>
      </c>
      <c r="C11" s="311"/>
      <c r="D11" s="311"/>
      <c r="E11" s="311"/>
      <c r="F11" s="311"/>
      <c r="G11" s="311"/>
      <c r="H11" s="311"/>
      <c r="I11" s="311"/>
      <c r="J11" s="311"/>
      <c r="K11" s="311"/>
      <c r="L11" s="311"/>
      <c r="M11" s="311"/>
      <c r="N11" s="311"/>
      <c r="O11" s="311"/>
      <c r="P11" s="311"/>
      <c r="Q11" s="311"/>
      <c r="R11" s="311"/>
    </row>
    <row r="12" spans="1:18" ht="15" customHeight="1" x14ac:dyDescent="0.2">
      <c r="A12" s="308"/>
      <c r="B12" s="309" t="s">
        <v>707</v>
      </c>
      <c r="C12" s="311"/>
      <c r="D12" s="311"/>
      <c r="E12" s="311"/>
      <c r="F12" s="311"/>
      <c r="G12" s="311"/>
      <c r="H12" s="311"/>
      <c r="I12" s="311"/>
      <c r="J12" s="311"/>
      <c r="K12" s="311"/>
      <c r="L12" s="311"/>
      <c r="M12" s="311"/>
      <c r="N12" s="311"/>
      <c r="O12" s="311"/>
      <c r="P12" s="311"/>
      <c r="Q12" s="311"/>
      <c r="R12" s="311"/>
    </row>
    <row r="13" spans="1:18" ht="15" customHeight="1" x14ac:dyDescent="0.2">
      <c r="A13" s="308"/>
      <c r="B13" s="309" t="s">
        <v>961</v>
      </c>
      <c r="C13" s="311"/>
      <c r="D13" s="311"/>
      <c r="E13" s="311"/>
      <c r="F13" s="311"/>
      <c r="G13" s="311"/>
      <c r="H13" s="311"/>
      <c r="I13" s="311"/>
      <c r="J13" s="311"/>
      <c r="K13" s="311"/>
      <c r="L13" s="311"/>
      <c r="M13" s="311"/>
      <c r="N13" s="311"/>
      <c r="O13" s="311"/>
      <c r="P13" s="311"/>
      <c r="Q13" s="311"/>
      <c r="R13" s="311"/>
    </row>
    <row r="14" spans="1:18" ht="15" customHeight="1" x14ac:dyDescent="0.2">
      <c r="A14" s="308"/>
      <c r="B14" s="309" t="s">
        <v>933</v>
      </c>
      <c r="C14" s="312"/>
      <c r="D14" s="312"/>
      <c r="E14" s="312"/>
      <c r="F14" s="312"/>
      <c r="G14" s="312"/>
      <c r="H14" s="312"/>
      <c r="I14" s="312"/>
      <c r="J14" s="312"/>
      <c r="K14" s="312"/>
      <c r="L14" s="312"/>
      <c r="M14" s="312"/>
      <c r="N14" s="312"/>
      <c r="O14" s="312"/>
      <c r="P14" s="312"/>
      <c r="Q14" s="312"/>
      <c r="R14" s="312"/>
    </row>
    <row r="15" spans="1:18" ht="15" customHeight="1" x14ac:dyDescent="0.2">
      <c r="A15" s="308"/>
      <c r="B15" s="309" t="s">
        <v>1018</v>
      </c>
      <c r="C15" s="313"/>
      <c r="D15" s="313"/>
      <c r="E15" s="313"/>
      <c r="F15" s="313"/>
      <c r="G15" s="313"/>
      <c r="H15" s="313"/>
      <c r="I15" s="313"/>
      <c r="J15" s="313"/>
      <c r="K15" s="313"/>
      <c r="L15" s="313"/>
      <c r="M15" s="313"/>
      <c r="N15" s="313"/>
      <c r="O15" s="313"/>
      <c r="P15" s="313"/>
      <c r="Q15" s="313"/>
      <c r="R15" s="313"/>
    </row>
    <row r="16" spans="1:18" ht="15" customHeight="1" x14ac:dyDescent="0.2">
      <c r="A16" s="308"/>
      <c r="B16" s="309" t="s">
        <v>818</v>
      </c>
      <c r="C16" s="311"/>
      <c r="D16" s="311"/>
      <c r="E16" s="311"/>
      <c r="F16" s="311"/>
      <c r="G16" s="311"/>
      <c r="H16" s="311"/>
      <c r="I16" s="311"/>
      <c r="J16" s="311"/>
      <c r="K16" s="311"/>
      <c r="L16" s="311"/>
      <c r="M16" s="311"/>
      <c r="N16" s="311"/>
      <c r="O16" s="311"/>
      <c r="P16" s="311"/>
      <c r="Q16" s="311"/>
      <c r="R16" s="311"/>
    </row>
    <row r="17" spans="1:18" ht="15" customHeight="1" x14ac:dyDescent="0.2">
      <c r="A17" s="308"/>
      <c r="B17" s="309" t="s">
        <v>245</v>
      </c>
      <c r="C17" s="314"/>
      <c r="D17" s="314"/>
      <c r="E17" s="314"/>
      <c r="F17" s="314"/>
      <c r="G17" s="314"/>
      <c r="H17" s="314"/>
      <c r="I17" s="314"/>
      <c r="J17" s="314"/>
      <c r="K17" s="314"/>
      <c r="L17" s="314"/>
      <c r="M17" s="314"/>
      <c r="N17" s="314"/>
      <c r="O17" s="314"/>
      <c r="P17" s="314"/>
      <c r="Q17" s="314"/>
      <c r="R17" s="314"/>
    </row>
    <row r="18" spans="1:18" ht="15" customHeight="1" x14ac:dyDescent="0.2">
      <c r="A18" s="308"/>
      <c r="B18" s="309" t="s">
        <v>69</v>
      </c>
      <c r="C18" s="311"/>
      <c r="D18" s="311"/>
      <c r="E18" s="311"/>
      <c r="F18" s="311"/>
      <c r="G18" s="311"/>
      <c r="H18" s="311"/>
      <c r="I18" s="311"/>
      <c r="J18" s="311"/>
      <c r="K18" s="311"/>
      <c r="L18" s="311"/>
      <c r="M18" s="311"/>
      <c r="N18" s="311"/>
      <c r="O18" s="311"/>
      <c r="P18" s="311"/>
      <c r="Q18" s="311"/>
      <c r="R18" s="311"/>
    </row>
    <row r="19" spans="1:18" ht="15" customHeight="1" x14ac:dyDescent="0.2">
      <c r="A19" s="308"/>
      <c r="B19" s="309" t="s">
        <v>246</v>
      </c>
      <c r="C19" s="316"/>
      <c r="D19" s="316"/>
      <c r="E19" s="316"/>
      <c r="F19" s="316"/>
      <c r="G19" s="316"/>
      <c r="H19" s="316"/>
      <c r="I19" s="316"/>
      <c r="J19" s="316"/>
      <c r="K19" s="316"/>
      <c r="L19" s="316"/>
      <c r="M19" s="316"/>
      <c r="N19" s="316"/>
      <c r="O19" s="316"/>
      <c r="P19" s="316"/>
      <c r="Q19" s="316"/>
      <c r="R19" s="316"/>
    </row>
    <row r="20" spans="1:18" ht="15" customHeight="1" x14ac:dyDescent="0.2">
      <c r="A20" s="308"/>
      <c r="B20" s="309" t="s">
        <v>831</v>
      </c>
      <c r="C20" s="311"/>
      <c r="D20" s="311"/>
      <c r="E20" s="311"/>
      <c r="F20" s="311"/>
      <c r="G20" s="311"/>
      <c r="H20" s="311"/>
      <c r="I20" s="311"/>
      <c r="J20" s="311"/>
      <c r="K20" s="311"/>
      <c r="L20" s="311"/>
      <c r="M20" s="311"/>
      <c r="N20" s="311"/>
      <c r="O20" s="311"/>
      <c r="P20" s="311"/>
      <c r="Q20" s="311"/>
      <c r="R20" s="311"/>
    </row>
    <row r="21" spans="1:18" ht="15" customHeight="1" x14ac:dyDescent="0.2">
      <c r="A21" s="308"/>
      <c r="B21" s="315" t="s">
        <v>819</v>
      </c>
      <c r="C21" s="317"/>
      <c r="D21" s="317"/>
      <c r="E21" s="317"/>
      <c r="F21" s="317"/>
      <c r="G21" s="317"/>
      <c r="H21" s="317"/>
      <c r="I21" s="317"/>
      <c r="J21" s="317"/>
      <c r="K21" s="317"/>
      <c r="L21" s="317"/>
      <c r="M21" s="317"/>
      <c r="N21" s="317"/>
      <c r="O21" s="317"/>
      <c r="P21" s="317"/>
      <c r="Q21" s="317"/>
      <c r="R21" s="317"/>
    </row>
    <row r="22" spans="1:18" ht="15" customHeight="1" x14ac:dyDescent="0.2">
      <c r="A22" s="308"/>
      <c r="B22" s="315" t="s">
        <v>820</v>
      </c>
      <c r="C22" s="311"/>
      <c r="D22" s="311"/>
      <c r="E22" s="311"/>
      <c r="F22" s="311"/>
      <c r="G22" s="311"/>
      <c r="H22" s="311"/>
      <c r="I22" s="311"/>
      <c r="J22" s="311"/>
      <c r="K22" s="311"/>
      <c r="L22" s="311"/>
      <c r="M22" s="311"/>
      <c r="N22" s="311"/>
      <c r="O22" s="311"/>
      <c r="P22" s="311"/>
      <c r="Q22" s="311"/>
      <c r="R22" s="311"/>
    </row>
    <row r="23" spans="1:18" ht="15" customHeight="1" x14ac:dyDescent="0.2">
      <c r="A23" s="308"/>
      <c r="B23" s="315" t="s">
        <v>1398</v>
      </c>
      <c r="C23" s="311"/>
      <c r="D23" s="311"/>
      <c r="E23" s="311"/>
      <c r="F23" s="311"/>
      <c r="G23" s="311"/>
      <c r="H23" s="311"/>
      <c r="I23" s="311"/>
      <c r="J23" s="311"/>
      <c r="K23" s="311"/>
      <c r="L23" s="311"/>
      <c r="M23" s="311"/>
      <c r="N23" s="311"/>
      <c r="O23" s="311"/>
      <c r="P23" s="311"/>
      <c r="Q23" s="311"/>
      <c r="R23" s="311"/>
    </row>
    <row r="24" spans="1:18" ht="15" customHeight="1" x14ac:dyDescent="0.2">
      <c r="A24" s="308"/>
      <c r="B24" s="315" t="s">
        <v>1399</v>
      </c>
      <c r="C24" s="311"/>
      <c r="D24" s="311"/>
      <c r="E24" s="311"/>
      <c r="F24" s="311"/>
      <c r="G24" s="311"/>
      <c r="H24" s="311"/>
      <c r="I24" s="311"/>
      <c r="J24" s="311"/>
      <c r="K24" s="311"/>
      <c r="L24" s="311"/>
      <c r="M24" s="311"/>
      <c r="N24" s="311"/>
      <c r="O24" s="311"/>
      <c r="P24" s="311"/>
      <c r="Q24" s="311"/>
      <c r="R24" s="311"/>
    </row>
    <row r="25" spans="1:18" ht="15" customHeight="1" x14ac:dyDescent="0.2">
      <c r="A25" s="308"/>
      <c r="B25" s="309" t="s">
        <v>1137</v>
      </c>
      <c r="C25" s="318"/>
      <c r="D25" s="318"/>
      <c r="E25" s="318"/>
      <c r="F25" s="318"/>
      <c r="G25" s="318"/>
      <c r="H25" s="318"/>
      <c r="I25" s="318"/>
      <c r="J25" s="311"/>
      <c r="K25" s="311"/>
      <c r="L25" s="311"/>
      <c r="M25" s="311"/>
      <c r="N25" s="311"/>
      <c r="O25" s="311"/>
      <c r="P25" s="311"/>
      <c r="Q25" s="311"/>
      <c r="R25" s="311"/>
    </row>
    <row r="26" spans="1:18" ht="15" customHeight="1" x14ac:dyDescent="0.2">
      <c r="A26" s="308"/>
      <c r="B26" s="309" t="s">
        <v>1089</v>
      </c>
      <c r="C26" s="318"/>
      <c r="D26" s="318"/>
      <c r="E26" s="318"/>
      <c r="F26" s="318"/>
      <c r="G26" s="318"/>
      <c r="H26" s="318"/>
      <c r="I26" s="318"/>
      <c r="J26" s="311"/>
      <c r="K26" s="311"/>
      <c r="L26" s="311"/>
      <c r="M26" s="311"/>
      <c r="N26" s="311"/>
      <c r="O26" s="311"/>
      <c r="P26" s="311"/>
      <c r="Q26" s="311"/>
      <c r="R26" s="311"/>
    </row>
    <row r="27" spans="1:18" ht="15" customHeight="1" x14ac:dyDescent="0.3">
      <c r="A27" s="308"/>
      <c r="B27" s="309" t="s">
        <v>105</v>
      </c>
      <c r="C27" s="311"/>
      <c r="D27" s="311"/>
      <c r="E27" s="311"/>
      <c r="F27" s="311"/>
      <c r="G27" s="311"/>
      <c r="H27" s="311"/>
      <c r="I27" s="311"/>
      <c r="J27" s="311"/>
      <c r="K27" s="311"/>
      <c r="L27" s="311"/>
      <c r="M27" s="311"/>
      <c r="N27" s="311"/>
      <c r="O27" s="311"/>
      <c r="P27" s="311"/>
      <c r="Q27" s="311"/>
      <c r="R27" s="311"/>
    </row>
    <row r="28" spans="1:18" ht="15" customHeight="1" x14ac:dyDescent="0.2">
      <c r="A28" s="308"/>
      <c r="B28" s="315" t="s">
        <v>247</v>
      </c>
      <c r="C28" s="311"/>
      <c r="D28" s="311"/>
      <c r="E28" s="311"/>
      <c r="F28" s="311"/>
      <c r="G28" s="311"/>
      <c r="H28" s="311"/>
      <c r="I28" s="311"/>
      <c r="J28" s="311"/>
      <c r="K28" s="311"/>
      <c r="L28" s="311"/>
      <c r="M28" s="311"/>
      <c r="N28" s="311"/>
      <c r="O28" s="311"/>
      <c r="P28" s="311"/>
      <c r="Q28" s="311"/>
      <c r="R28" s="311"/>
    </row>
    <row r="29" spans="1:18" ht="15" customHeight="1" x14ac:dyDescent="0.2">
      <c r="A29" s="308"/>
      <c r="B29" s="315" t="s">
        <v>248</v>
      </c>
      <c r="C29" s="319"/>
      <c r="D29" s="319"/>
      <c r="E29" s="319"/>
      <c r="F29" s="319"/>
      <c r="G29" s="319"/>
      <c r="H29" s="319"/>
      <c r="I29" s="319"/>
      <c r="J29" s="319"/>
      <c r="K29" s="319"/>
      <c r="L29" s="319"/>
      <c r="M29" s="319"/>
      <c r="N29" s="319"/>
      <c r="O29" s="319"/>
      <c r="P29" s="319"/>
      <c r="Q29" s="319"/>
      <c r="R29" s="319"/>
    </row>
    <row r="30" spans="1:18" x14ac:dyDescent="0.2">
      <c r="B30" s="308"/>
    </row>
  </sheetData>
  <phoneticPr fontId="3"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1)tab'!A1" display="Table 7d(1). U.S. Regional Electricity Generation, Electric Power Sector (part 1)"/>
    <hyperlink ref="B24" location="'7d(2)tab'!A1" display="Table 7d(2). U.S. Regional Electricity Generation, Electric Power Sector (part 2)"/>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7"/>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AZ16" sqref="AZ16"/>
    </sheetView>
  </sheetViews>
  <sheetFormatPr defaultColWidth="11" defaultRowHeight="11.25" x14ac:dyDescent="0.2"/>
  <cols>
    <col min="1" max="1" width="12.42578125" style="575" customWidth="1"/>
    <col min="2" max="2" width="28.7109375" style="575" customWidth="1"/>
    <col min="3" max="55" width="6.5703125" style="575" customWidth="1"/>
    <col min="56" max="58" width="6.5703125" style="169" customWidth="1"/>
    <col min="59" max="74" width="6.5703125" style="575" customWidth="1"/>
    <col min="75" max="16384" width="11" style="575"/>
  </cols>
  <sheetData>
    <row r="1" spans="1:74" ht="12.75" customHeight="1" x14ac:dyDescent="0.2">
      <c r="A1" s="792" t="s">
        <v>817</v>
      </c>
      <c r="B1" s="573" t="s">
        <v>375</v>
      </c>
      <c r="C1" s="574"/>
      <c r="D1" s="574"/>
      <c r="E1" s="574"/>
      <c r="F1" s="574"/>
      <c r="G1" s="574"/>
      <c r="H1" s="574"/>
      <c r="I1" s="574"/>
      <c r="J1" s="574"/>
      <c r="K1" s="574"/>
      <c r="L1" s="574"/>
      <c r="M1" s="574"/>
      <c r="N1" s="574"/>
      <c r="O1" s="574"/>
      <c r="P1" s="574"/>
      <c r="Q1" s="574"/>
      <c r="R1" s="574"/>
      <c r="S1" s="574"/>
      <c r="T1" s="574"/>
      <c r="U1" s="574"/>
      <c r="V1" s="574"/>
      <c r="W1" s="574"/>
      <c r="X1" s="574"/>
      <c r="Y1" s="574"/>
      <c r="Z1" s="574"/>
      <c r="AA1" s="574"/>
      <c r="AB1" s="574"/>
      <c r="AC1" s="574"/>
      <c r="AD1" s="574"/>
      <c r="AE1" s="574"/>
      <c r="AF1" s="574"/>
      <c r="AG1" s="574"/>
      <c r="AH1" s="574"/>
      <c r="AI1" s="574"/>
      <c r="AJ1" s="574"/>
      <c r="AK1" s="574"/>
      <c r="AL1" s="574"/>
      <c r="AM1" s="574"/>
      <c r="AN1" s="574"/>
      <c r="AO1" s="574"/>
      <c r="AP1" s="574"/>
      <c r="AQ1" s="574"/>
      <c r="AR1" s="574"/>
      <c r="AS1" s="574"/>
      <c r="AT1" s="574"/>
      <c r="AU1" s="574"/>
      <c r="AV1" s="574"/>
      <c r="AW1" s="574"/>
      <c r="AX1" s="574"/>
      <c r="AY1" s="574"/>
      <c r="AZ1" s="574"/>
      <c r="BA1" s="574"/>
      <c r="BB1" s="574"/>
      <c r="BC1" s="574"/>
      <c r="BD1" s="686"/>
      <c r="BE1" s="686"/>
      <c r="BF1" s="686"/>
      <c r="BG1" s="574"/>
      <c r="BH1" s="574"/>
      <c r="BI1" s="574"/>
      <c r="BJ1" s="574"/>
      <c r="BK1" s="574"/>
      <c r="BL1" s="574"/>
      <c r="BM1" s="574"/>
      <c r="BN1" s="574"/>
      <c r="BO1" s="574"/>
      <c r="BP1" s="574"/>
      <c r="BQ1" s="574"/>
      <c r="BR1" s="574"/>
      <c r="BS1" s="574"/>
      <c r="BT1" s="574"/>
      <c r="BU1" s="574"/>
      <c r="BV1" s="574"/>
    </row>
    <row r="2" spans="1:74" ht="12.75" customHeight="1" x14ac:dyDescent="0.2">
      <c r="A2" s="793"/>
      <c r="B2" s="532" t="str">
        <f>"U.S. Energy Information Administration  |  Short-Term Energy Outlook  - "&amp;Dates!D1</f>
        <v>U.S. Energy Information Administration  |  Short-Term Energy Outlook  - February 2020</v>
      </c>
      <c r="C2" s="538"/>
      <c r="D2" s="538"/>
      <c r="E2" s="538"/>
      <c r="F2" s="538"/>
      <c r="G2" s="538"/>
      <c r="H2" s="538"/>
      <c r="I2" s="538"/>
      <c r="J2" s="538"/>
      <c r="K2" s="538"/>
      <c r="L2" s="538"/>
      <c r="M2" s="538"/>
      <c r="N2" s="538"/>
      <c r="O2" s="538"/>
      <c r="P2" s="538"/>
      <c r="Q2" s="538"/>
      <c r="R2" s="538"/>
      <c r="S2" s="538"/>
      <c r="T2" s="538"/>
      <c r="U2" s="538"/>
      <c r="V2" s="538"/>
      <c r="W2" s="538"/>
      <c r="X2" s="538"/>
      <c r="Y2" s="538"/>
      <c r="Z2" s="538"/>
      <c r="AA2" s="538"/>
      <c r="AB2" s="538"/>
      <c r="AC2" s="538"/>
      <c r="AD2" s="538"/>
      <c r="AE2" s="538"/>
      <c r="AF2" s="538"/>
      <c r="AG2" s="538"/>
      <c r="AH2" s="538"/>
      <c r="AI2" s="538"/>
      <c r="AJ2" s="538"/>
      <c r="AK2" s="538"/>
      <c r="AL2" s="538"/>
      <c r="AM2" s="538"/>
      <c r="AN2" s="538"/>
      <c r="AO2" s="538"/>
      <c r="AP2" s="538"/>
      <c r="AQ2" s="538"/>
      <c r="AR2" s="538"/>
      <c r="AS2" s="538"/>
      <c r="AT2" s="538"/>
      <c r="AU2" s="538"/>
      <c r="AV2" s="538"/>
      <c r="AW2" s="538"/>
      <c r="AX2" s="538"/>
      <c r="AY2" s="538"/>
      <c r="AZ2" s="538"/>
      <c r="BA2" s="538"/>
      <c r="BB2" s="538"/>
      <c r="BC2" s="538"/>
      <c r="BD2" s="675"/>
      <c r="BE2" s="675"/>
      <c r="BF2" s="675"/>
      <c r="BG2" s="538"/>
      <c r="BH2" s="538"/>
      <c r="BI2" s="538"/>
      <c r="BJ2" s="538"/>
      <c r="BK2" s="538"/>
      <c r="BL2" s="538"/>
      <c r="BM2" s="538"/>
      <c r="BN2" s="538"/>
      <c r="BO2" s="538"/>
      <c r="BP2" s="538"/>
      <c r="BQ2" s="538"/>
      <c r="BR2" s="538"/>
      <c r="BS2" s="538"/>
      <c r="BT2" s="538"/>
      <c r="BU2" s="538"/>
      <c r="BV2" s="538"/>
    </row>
    <row r="3" spans="1:74" ht="12.75" customHeight="1" x14ac:dyDescent="0.2">
      <c r="A3" s="576"/>
      <c r="B3" s="577"/>
      <c r="C3" s="801">
        <f>Dates!D3</f>
        <v>2016</v>
      </c>
      <c r="D3" s="802"/>
      <c r="E3" s="802"/>
      <c r="F3" s="802"/>
      <c r="G3" s="802"/>
      <c r="H3" s="802"/>
      <c r="I3" s="802"/>
      <c r="J3" s="802"/>
      <c r="K3" s="802"/>
      <c r="L3" s="802"/>
      <c r="M3" s="802"/>
      <c r="N3" s="853"/>
      <c r="O3" s="801">
        <f>C3+1</f>
        <v>2017</v>
      </c>
      <c r="P3" s="802"/>
      <c r="Q3" s="802"/>
      <c r="R3" s="802"/>
      <c r="S3" s="802"/>
      <c r="T3" s="802"/>
      <c r="U3" s="802"/>
      <c r="V3" s="802"/>
      <c r="W3" s="802"/>
      <c r="X3" s="802"/>
      <c r="Y3" s="802"/>
      <c r="Z3" s="853"/>
      <c r="AA3" s="801">
        <f>O3+1</f>
        <v>2018</v>
      </c>
      <c r="AB3" s="802"/>
      <c r="AC3" s="802"/>
      <c r="AD3" s="802"/>
      <c r="AE3" s="802"/>
      <c r="AF3" s="802"/>
      <c r="AG3" s="802"/>
      <c r="AH3" s="802"/>
      <c r="AI3" s="802"/>
      <c r="AJ3" s="802"/>
      <c r="AK3" s="802"/>
      <c r="AL3" s="853"/>
      <c r="AM3" s="801">
        <f>AA3+1</f>
        <v>2019</v>
      </c>
      <c r="AN3" s="802"/>
      <c r="AO3" s="802"/>
      <c r="AP3" s="802"/>
      <c r="AQ3" s="802"/>
      <c r="AR3" s="802"/>
      <c r="AS3" s="802"/>
      <c r="AT3" s="802"/>
      <c r="AU3" s="802"/>
      <c r="AV3" s="802"/>
      <c r="AW3" s="802"/>
      <c r="AX3" s="853"/>
      <c r="AY3" s="801">
        <f>AM3+1</f>
        <v>2020</v>
      </c>
      <c r="AZ3" s="802"/>
      <c r="BA3" s="802"/>
      <c r="BB3" s="802"/>
      <c r="BC3" s="802"/>
      <c r="BD3" s="802"/>
      <c r="BE3" s="802"/>
      <c r="BF3" s="802"/>
      <c r="BG3" s="802"/>
      <c r="BH3" s="802"/>
      <c r="BI3" s="802"/>
      <c r="BJ3" s="853"/>
      <c r="BK3" s="801">
        <f>AY3+1</f>
        <v>2021</v>
      </c>
      <c r="BL3" s="802"/>
      <c r="BM3" s="802"/>
      <c r="BN3" s="802"/>
      <c r="BO3" s="802"/>
      <c r="BP3" s="802"/>
      <c r="BQ3" s="802"/>
      <c r="BR3" s="802"/>
      <c r="BS3" s="802"/>
      <c r="BT3" s="802"/>
      <c r="BU3" s="802"/>
      <c r="BV3" s="853"/>
    </row>
    <row r="4" spans="1:74" s="169" customFormat="1" ht="12.75" customHeight="1" x14ac:dyDescent="0.2">
      <c r="A4" s="132"/>
      <c r="B4" s="578"/>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2" customHeight="1" x14ac:dyDescent="0.2">
      <c r="A5" s="579"/>
      <c r="B5" s="170" t="s">
        <v>364</v>
      </c>
      <c r="C5" s="531"/>
      <c r="D5" s="531"/>
      <c r="E5" s="531"/>
      <c r="F5" s="531"/>
      <c r="G5" s="531"/>
      <c r="H5" s="531"/>
      <c r="I5" s="531"/>
      <c r="J5" s="531"/>
      <c r="K5" s="531"/>
      <c r="L5" s="531"/>
      <c r="M5" s="531"/>
      <c r="N5" s="531"/>
      <c r="O5" s="531"/>
      <c r="P5" s="531"/>
      <c r="Q5" s="531"/>
      <c r="R5" s="531"/>
      <c r="S5" s="531"/>
      <c r="T5" s="531"/>
      <c r="U5" s="531"/>
      <c r="V5" s="531"/>
      <c r="W5" s="531"/>
      <c r="X5" s="531"/>
      <c r="Y5" s="531"/>
      <c r="Z5" s="531"/>
      <c r="AA5" s="531"/>
      <c r="AB5" s="531"/>
      <c r="AC5" s="531"/>
      <c r="AD5" s="531"/>
      <c r="AE5" s="531"/>
      <c r="AF5" s="531"/>
      <c r="AG5" s="531"/>
      <c r="AH5" s="531"/>
      <c r="AI5" s="531"/>
      <c r="AJ5" s="531"/>
      <c r="AK5" s="531"/>
      <c r="AL5" s="531"/>
      <c r="AM5" s="531"/>
      <c r="AN5" s="531"/>
      <c r="AO5" s="531"/>
      <c r="AP5" s="531"/>
      <c r="AQ5" s="531"/>
      <c r="AR5" s="531"/>
      <c r="AS5" s="531"/>
      <c r="AT5" s="531"/>
      <c r="AU5" s="531"/>
      <c r="AV5" s="531"/>
      <c r="AW5" s="531"/>
      <c r="AX5" s="531"/>
      <c r="AY5" s="531"/>
      <c r="AZ5" s="531"/>
      <c r="BA5" s="531"/>
      <c r="BB5" s="531"/>
      <c r="BC5" s="531"/>
      <c r="BD5" s="531"/>
      <c r="BE5" s="531"/>
      <c r="BF5" s="531"/>
      <c r="BG5" s="531"/>
      <c r="BH5" s="531"/>
      <c r="BI5" s="531"/>
      <c r="BJ5" s="531"/>
      <c r="BK5" s="531"/>
      <c r="BL5" s="531"/>
      <c r="BM5" s="531"/>
      <c r="BN5" s="531"/>
      <c r="BO5" s="531"/>
      <c r="BP5" s="531"/>
      <c r="BQ5" s="531"/>
      <c r="BR5" s="531"/>
      <c r="BS5" s="531"/>
      <c r="BT5" s="531"/>
      <c r="BU5" s="531"/>
      <c r="BV5" s="531"/>
    </row>
    <row r="6" spans="1:74" ht="12" customHeight="1" x14ac:dyDescent="0.2">
      <c r="A6" s="579" t="s">
        <v>67</v>
      </c>
      <c r="B6" s="581" t="s">
        <v>472</v>
      </c>
      <c r="C6" s="270">
        <v>1.229703E-2</v>
      </c>
      <c r="D6" s="270">
        <v>1.147887E-2</v>
      </c>
      <c r="E6" s="270">
        <v>1.21415E-2</v>
      </c>
      <c r="F6" s="270">
        <v>1.116115E-2</v>
      </c>
      <c r="G6" s="270">
        <v>1.2387820000000001E-2</v>
      </c>
      <c r="H6" s="270">
        <v>1.155282E-2</v>
      </c>
      <c r="I6" s="270">
        <v>1.2105090000000001E-2</v>
      </c>
      <c r="J6" s="270">
        <v>1.222554E-2</v>
      </c>
      <c r="K6" s="270">
        <v>1.2247829999999999E-2</v>
      </c>
      <c r="L6" s="270">
        <v>1.2492410000000001E-2</v>
      </c>
      <c r="M6" s="270">
        <v>1.259102E-2</v>
      </c>
      <c r="N6" s="270">
        <v>1.3422190000000001E-2</v>
      </c>
      <c r="O6" s="270">
        <v>1.273783E-2</v>
      </c>
      <c r="P6" s="270">
        <v>1.141374E-2</v>
      </c>
      <c r="Q6" s="270">
        <v>1.275548E-2</v>
      </c>
      <c r="R6" s="270">
        <v>1.231582E-2</v>
      </c>
      <c r="S6" s="270">
        <v>1.182445E-2</v>
      </c>
      <c r="T6" s="270">
        <v>1.118396E-2</v>
      </c>
      <c r="U6" s="270">
        <v>1.248725E-2</v>
      </c>
      <c r="V6" s="270">
        <v>1.239172E-2</v>
      </c>
      <c r="W6" s="270">
        <v>1.194886E-2</v>
      </c>
      <c r="X6" s="270">
        <v>1.1322820000000001E-2</v>
      </c>
      <c r="Y6" s="270">
        <v>1.187788E-2</v>
      </c>
      <c r="Z6" s="270">
        <v>1.447292E-2</v>
      </c>
      <c r="AA6" s="270">
        <v>1.222999E-2</v>
      </c>
      <c r="AB6" s="270">
        <v>1.161714E-2</v>
      </c>
      <c r="AC6" s="270">
        <v>1.2462030000000001E-2</v>
      </c>
      <c r="AD6" s="270">
        <v>1.083157E-2</v>
      </c>
      <c r="AE6" s="270">
        <v>1.26067E-2</v>
      </c>
      <c r="AF6" s="270">
        <v>1.1851840000000001E-2</v>
      </c>
      <c r="AG6" s="270">
        <v>1.24881E-2</v>
      </c>
      <c r="AH6" s="270">
        <v>1.246479E-2</v>
      </c>
      <c r="AI6" s="270">
        <v>1.210782E-2</v>
      </c>
      <c r="AJ6" s="270">
        <v>1.1608E-2</v>
      </c>
      <c r="AK6" s="270">
        <v>1.2134600000000001E-2</v>
      </c>
      <c r="AL6" s="270">
        <v>1.28804E-2</v>
      </c>
      <c r="AM6" s="270">
        <v>1.269808E-2</v>
      </c>
      <c r="AN6" s="270">
        <v>1.16626E-2</v>
      </c>
      <c r="AO6" s="270">
        <v>1.2816869999999999E-2</v>
      </c>
      <c r="AP6" s="270">
        <v>1.115096E-2</v>
      </c>
      <c r="AQ6" s="270">
        <v>1.2056600000000001E-2</v>
      </c>
      <c r="AR6" s="270">
        <v>1.22299E-2</v>
      </c>
      <c r="AS6" s="270">
        <v>1.2690109999999999E-2</v>
      </c>
      <c r="AT6" s="270">
        <v>1.2688059999999999E-2</v>
      </c>
      <c r="AU6" s="270">
        <v>1.2469010000000001E-2</v>
      </c>
      <c r="AV6" s="270">
        <v>1.128814E-2</v>
      </c>
      <c r="AW6" s="270">
        <v>9.7517200000000002E-3</v>
      </c>
      <c r="AX6" s="270">
        <v>1.18435E-2</v>
      </c>
      <c r="AY6" s="270">
        <v>1.2958300000000001E-2</v>
      </c>
      <c r="AZ6" s="356">
        <v>1.13107E-2</v>
      </c>
      <c r="BA6" s="356">
        <v>1.1878E-2</v>
      </c>
      <c r="BB6" s="356">
        <v>1.1272000000000001E-2</v>
      </c>
      <c r="BC6" s="356">
        <v>1.23797E-2</v>
      </c>
      <c r="BD6" s="356">
        <v>1.2197299999999999E-2</v>
      </c>
      <c r="BE6" s="356">
        <v>1.30685E-2</v>
      </c>
      <c r="BF6" s="356">
        <v>1.3148699999999999E-2</v>
      </c>
      <c r="BG6" s="356">
        <v>1.2132799999999999E-2</v>
      </c>
      <c r="BH6" s="356">
        <v>1.0969899999999999E-2</v>
      </c>
      <c r="BI6" s="356">
        <v>8.4488600000000007E-3</v>
      </c>
      <c r="BJ6" s="356">
        <v>1.25142E-2</v>
      </c>
      <c r="BK6" s="356">
        <v>1.1637700000000001E-2</v>
      </c>
      <c r="BL6" s="356">
        <v>9.6665099999999997E-3</v>
      </c>
      <c r="BM6" s="356">
        <v>9.4637999999999996E-3</v>
      </c>
      <c r="BN6" s="356">
        <v>1.06287E-2</v>
      </c>
      <c r="BO6" s="356">
        <v>1.2472499999999999E-2</v>
      </c>
      <c r="BP6" s="356">
        <v>1.2381100000000001E-2</v>
      </c>
      <c r="BQ6" s="356">
        <v>1.3110200000000001E-2</v>
      </c>
      <c r="BR6" s="356">
        <v>1.32649E-2</v>
      </c>
      <c r="BS6" s="356">
        <v>1.2266300000000001E-2</v>
      </c>
      <c r="BT6" s="356">
        <v>1.11775E-2</v>
      </c>
      <c r="BU6" s="356">
        <v>9.0480300000000003E-3</v>
      </c>
      <c r="BV6" s="356">
        <v>1.21463E-2</v>
      </c>
    </row>
    <row r="7" spans="1:74" ht="12" customHeight="1" x14ac:dyDescent="0.2">
      <c r="A7" s="580" t="s">
        <v>773</v>
      </c>
      <c r="B7" s="581" t="s">
        <v>52</v>
      </c>
      <c r="C7" s="270">
        <v>0.23508257099999999</v>
      </c>
      <c r="D7" s="270">
        <v>0.221621809</v>
      </c>
      <c r="E7" s="270">
        <v>0.25134715000000002</v>
      </c>
      <c r="F7" s="270">
        <v>0.23758448200000001</v>
      </c>
      <c r="G7" s="270">
        <v>0.23408115199999999</v>
      </c>
      <c r="H7" s="270">
        <v>0.21349449400000001</v>
      </c>
      <c r="I7" s="270">
        <v>0.19698010599999999</v>
      </c>
      <c r="J7" s="270">
        <v>0.179636349</v>
      </c>
      <c r="K7" s="270">
        <v>0.15028696599999999</v>
      </c>
      <c r="L7" s="270">
        <v>0.15906146600000001</v>
      </c>
      <c r="M7" s="270">
        <v>0.172836771</v>
      </c>
      <c r="N7" s="270">
        <v>0.206707593</v>
      </c>
      <c r="O7" s="270">
        <v>0.24538940300000001</v>
      </c>
      <c r="P7" s="270">
        <v>0.21662481</v>
      </c>
      <c r="Q7" s="270">
        <v>0.26833750899999997</v>
      </c>
      <c r="R7" s="270">
        <v>0.26921413500000002</v>
      </c>
      <c r="S7" s="270">
        <v>0.296705632</v>
      </c>
      <c r="T7" s="270">
        <v>0.27715296</v>
      </c>
      <c r="U7" s="270">
        <v>0.24288053000000001</v>
      </c>
      <c r="V7" s="270">
        <v>0.20029641000000001</v>
      </c>
      <c r="W7" s="270">
        <v>0.174842313</v>
      </c>
      <c r="X7" s="270">
        <v>0.16740739399999999</v>
      </c>
      <c r="Y7" s="270">
        <v>0.188137307</v>
      </c>
      <c r="Z7" s="270">
        <v>0.20503521</v>
      </c>
      <c r="AA7" s="270">
        <v>0.22760369799999999</v>
      </c>
      <c r="AB7" s="270">
        <v>0.22606904999999999</v>
      </c>
      <c r="AC7" s="270">
        <v>0.234808086</v>
      </c>
      <c r="AD7" s="270">
        <v>0.25521263100000002</v>
      </c>
      <c r="AE7" s="270">
        <v>0.27644498000000001</v>
      </c>
      <c r="AF7" s="270">
        <v>0.25076493599999999</v>
      </c>
      <c r="AG7" s="270">
        <v>0.22797667699999999</v>
      </c>
      <c r="AH7" s="270">
        <v>0.19975982</v>
      </c>
      <c r="AI7" s="270">
        <v>0.17378658299999999</v>
      </c>
      <c r="AJ7" s="270">
        <v>0.17713009800000001</v>
      </c>
      <c r="AK7" s="270">
        <v>0.19859706599999999</v>
      </c>
      <c r="AL7" s="270">
        <v>0.206530781</v>
      </c>
      <c r="AM7" s="270">
        <v>0.21968758799999999</v>
      </c>
      <c r="AN7" s="270">
        <v>0.19809468</v>
      </c>
      <c r="AO7" s="270">
        <v>0.23185930399999999</v>
      </c>
      <c r="AP7" s="270">
        <v>0.23134558199999999</v>
      </c>
      <c r="AQ7" s="270">
        <v>0.27295273199999998</v>
      </c>
      <c r="AR7" s="270">
        <v>0.240285003</v>
      </c>
      <c r="AS7" s="270">
        <v>0.215389251</v>
      </c>
      <c r="AT7" s="270">
        <v>0.18864444799999999</v>
      </c>
      <c r="AU7" s="270">
        <v>0.148430749</v>
      </c>
      <c r="AV7" s="270">
        <v>0.14778411499999999</v>
      </c>
      <c r="AW7" s="270">
        <v>0.18440970000000001</v>
      </c>
      <c r="AX7" s="270">
        <v>0.20412540000000001</v>
      </c>
      <c r="AY7" s="270">
        <v>0.2401731</v>
      </c>
      <c r="AZ7" s="356">
        <v>0.21231079999999999</v>
      </c>
      <c r="BA7" s="356">
        <v>0.25106440000000002</v>
      </c>
      <c r="BB7" s="356">
        <v>0.24053269999999999</v>
      </c>
      <c r="BC7" s="356">
        <v>0.2897228</v>
      </c>
      <c r="BD7" s="356">
        <v>0.27001720000000001</v>
      </c>
      <c r="BE7" s="356">
        <v>0.23786889999999999</v>
      </c>
      <c r="BF7" s="356">
        <v>0.2006501</v>
      </c>
      <c r="BG7" s="356">
        <v>0.15630920000000001</v>
      </c>
      <c r="BH7" s="356">
        <v>0.1609767</v>
      </c>
      <c r="BI7" s="356">
        <v>0.19630040000000001</v>
      </c>
      <c r="BJ7" s="356">
        <v>0.22922989999999999</v>
      </c>
      <c r="BK7" s="356">
        <v>0.23116310000000001</v>
      </c>
      <c r="BL7" s="356">
        <v>0.19701640000000001</v>
      </c>
      <c r="BM7" s="356">
        <v>0.2360709</v>
      </c>
      <c r="BN7" s="356">
        <v>0.227382</v>
      </c>
      <c r="BO7" s="356">
        <v>0.26343329999999998</v>
      </c>
      <c r="BP7" s="356">
        <v>0.26554230000000001</v>
      </c>
      <c r="BQ7" s="356">
        <v>0.23681450000000001</v>
      </c>
      <c r="BR7" s="356">
        <v>0.201017</v>
      </c>
      <c r="BS7" s="356">
        <v>0.15014830000000001</v>
      </c>
      <c r="BT7" s="356">
        <v>0.15514269999999999</v>
      </c>
      <c r="BU7" s="356">
        <v>0.18618609999999999</v>
      </c>
      <c r="BV7" s="356">
        <v>0.2340853</v>
      </c>
    </row>
    <row r="8" spans="1:74" ht="12" customHeight="1" x14ac:dyDescent="0.2">
      <c r="A8" s="579" t="s">
        <v>774</v>
      </c>
      <c r="B8" s="581" t="s">
        <v>1078</v>
      </c>
      <c r="C8" s="270">
        <v>1.3461934784E-2</v>
      </c>
      <c r="D8" s="270">
        <v>2.0315438918000001E-2</v>
      </c>
      <c r="E8" s="270">
        <v>2.3733363374000001E-2</v>
      </c>
      <c r="F8" s="270">
        <v>2.6136849803E-2</v>
      </c>
      <c r="G8" s="270">
        <v>3.1158023255E-2</v>
      </c>
      <c r="H8" s="270">
        <v>3.1552448093999999E-2</v>
      </c>
      <c r="I8" s="270">
        <v>3.5879957150000003E-2</v>
      </c>
      <c r="J8" s="270">
        <v>3.6082395920000003E-2</v>
      </c>
      <c r="K8" s="270">
        <v>3.3089142650999999E-2</v>
      </c>
      <c r="L8" s="270">
        <v>2.9049441592E-2</v>
      </c>
      <c r="M8" s="270">
        <v>2.5197876745999999E-2</v>
      </c>
      <c r="N8" s="270">
        <v>2.2054942881999998E-2</v>
      </c>
      <c r="O8" s="270">
        <v>1.8530758314000001E-2</v>
      </c>
      <c r="P8" s="270">
        <v>2.3275665821000002E-2</v>
      </c>
      <c r="Q8" s="270">
        <v>3.8696124271999997E-2</v>
      </c>
      <c r="R8" s="270">
        <v>4.2804545004000001E-2</v>
      </c>
      <c r="S8" s="270">
        <v>5.1643342508999997E-2</v>
      </c>
      <c r="T8" s="270">
        <v>5.6286767393000002E-2</v>
      </c>
      <c r="U8" s="270">
        <v>5.2420705036999998E-2</v>
      </c>
      <c r="V8" s="270">
        <v>4.9511761940000003E-2</v>
      </c>
      <c r="W8" s="270">
        <v>4.6608517709999998E-2</v>
      </c>
      <c r="X8" s="270">
        <v>4.3955177643999997E-2</v>
      </c>
      <c r="Y8" s="270">
        <v>3.1069560972000001E-2</v>
      </c>
      <c r="Z8" s="270">
        <v>3.0932799551E-2</v>
      </c>
      <c r="AA8" s="270">
        <v>3.0290889386999999E-2</v>
      </c>
      <c r="AB8" s="270">
        <v>3.5587152758E-2</v>
      </c>
      <c r="AC8" s="270">
        <v>4.6148970258000001E-2</v>
      </c>
      <c r="AD8" s="270">
        <v>5.5300110647000002E-2</v>
      </c>
      <c r="AE8" s="270">
        <v>6.2535305008000003E-2</v>
      </c>
      <c r="AF8" s="270">
        <v>6.7692390729000004E-2</v>
      </c>
      <c r="AG8" s="270">
        <v>6.1647014845999999E-2</v>
      </c>
      <c r="AH8" s="270">
        <v>6.1114914750999998E-2</v>
      </c>
      <c r="AI8" s="270">
        <v>5.4457152379E-2</v>
      </c>
      <c r="AJ8" s="270">
        <v>4.5385704237000002E-2</v>
      </c>
      <c r="AK8" s="270">
        <v>3.4189479483000003E-2</v>
      </c>
      <c r="AL8" s="270">
        <v>2.8399288453E-2</v>
      </c>
      <c r="AM8" s="270">
        <v>3.3240018253999998E-2</v>
      </c>
      <c r="AN8" s="270">
        <v>3.4812645513999999E-2</v>
      </c>
      <c r="AO8" s="270">
        <v>5.3735799750999999E-2</v>
      </c>
      <c r="AP8" s="270">
        <v>6.2172742299000001E-2</v>
      </c>
      <c r="AQ8" s="270">
        <v>6.5402434396999998E-2</v>
      </c>
      <c r="AR8" s="270">
        <v>7.2812251526999994E-2</v>
      </c>
      <c r="AS8" s="270">
        <v>7.4264710910000004E-2</v>
      </c>
      <c r="AT8" s="270">
        <v>7.1640035904999996E-2</v>
      </c>
      <c r="AU8" s="270">
        <v>6.1436089706000001E-2</v>
      </c>
      <c r="AV8" s="270">
        <v>5.5834030743000002E-2</v>
      </c>
      <c r="AW8" s="270">
        <v>3.9900200189999999E-2</v>
      </c>
      <c r="AX8" s="270">
        <v>3.1912200000000002E-2</v>
      </c>
      <c r="AY8" s="270">
        <v>4.1025600000000002E-2</v>
      </c>
      <c r="AZ8" s="356">
        <v>4.34311E-2</v>
      </c>
      <c r="BA8" s="356">
        <v>6.1897199999999999E-2</v>
      </c>
      <c r="BB8" s="356">
        <v>7.4864899999999998E-2</v>
      </c>
      <c r="BC8" s="356">
        <v>8.1858600000000004E-2</v>
      </c>
      <c r="BD8" s="356">
        <v>9.1007000000000005E-2</v>
      </c>
      <c r="BE8" s="356">
        <v>9.58122E-2</v>
      </c>
      <c r="BF8" s="356">
        <v>9.2726500000000003E-2</v>
      </c>
      <c r="BG8" s="356">
        <v>7.9160499999999995E-2</v>
      </c>
      <c r="BH8" s="356">
        <v>7.1393700000000004E-2</v>
      </c>
      <c r="BI8" s="356">
        <v>5.2039200000000001E-2</v>
      </c>
      <c r="BJ8" s="356">
        <v>4.5878000000000002E-2</v>
      </c>
      <c r="BK8" s="356">
        <v>5.3823299999999998E-2</v>
      </c>
      <c r="BL8" s="356">
        <v>5.8690300000000001E-2</v>
      </c>
      <c r="BM8" s="356">
        <v>8.2573900000000006E-2</v>
      </c>
      <c r="BN8" s="356">
        <v>9.8954600000000004E-2</v>
      </c>
      <c r="BO8" s="356">
        <v>0.1145007</v>
      </c>
      <c r="BP8" s="356">
        <v>0.12665000000000001</v>
      </c>
      <c r="BQ8" s="356">
        <v>0.13047719999999999</v>
      </c>
      <c r="BR8" s="356">
        <v>0.1285395</v>
      </c>
      <c r="BS8" s="356">
        <v>0.10920290000000001</v>
      </c>
      <c r="BT8" s="356">
        <v>9.6286999999999998E-2</v>
      </c>
      <c r="BU8" s="356">
        <v>7.1013999999999994E-2</v>
      </c>
      <c r="BV8" s="356">
        <v>5.8167099999999999E-2</v>
      </c>
    </row>
    <row r="9" spans="1:74" ht="12" customHeight="1" x14ac:dyDescent="0.2">
      <c r="A9" s="545" t="s">
        <v>634</v>
      </c>
      <c r="B9" s="581" t="s">
        <v>849</v>
      </c>
      <c r="C9" s="270">
        <v>2.318396E-2</v>
      </c>
      <c r="D9" s="270">
        <v>2.233653E-2</v>
      </c>
      <c r="E9" s="270">
        <v>2.3599370000000001E-2</v>
      </c>
      <c r="F9" s="270">
        <v>2.3822690000000001E-2</v>
      </c>
      <c r="G9" s="270">
        <v>2.391604E-2</v>
      </c>
      <c r="H9" s="270">
        <v>2.3134499999999999E-2</v>
      </c>
      <c r="I9" s="270">
        <v>2.353417E-2</v>
      </c>
      <c r="J9" s="270">
        <v>2.4062360000000001E-2</v>
      </c>
      <c r="K9" s="270">
        <v>2.234367E-2</v>
      </c>
      <c r="L9" s="270">
        <v>2.1747160000000001E-2</v>
      </c>
      <c r="M9" s="270">
        <v>2.407716E-2</v>
      </c>
      <c r="N9" s="270">
        <v>2.4904679999999998E-2</v>
      </c>
      <c r="O9" s="270">
        <v>2.5507680000000001E-2</v>
      </c>
      <c r="P9" s="270">
        <v>2.211134E-2</v>
      </c>
      <c r="Q9" s="270">
        <v>2.437514E-2</v>
      </c>
      <c r="R9" s="270">
        <v>2.2410909999999999E-2</v>
      </c>
      <c r="S9" s="270">
        <v>2.367996E-2</v>
      </c>
      <c r="T9" s="270">
        <v>2.363964E-2</v>
      </c>
      <c r="U9" s="270">
        <v>2.3624269999999999E-2</v>
      </c>
      <c r="V9" s="270">
        <v>2.3491660000000001E-2</v>
      </c>
      <c r="W9" s="270">
        <v>2.1857729999999999E-2</v>
      </c>
      <c r="X9" s="270">
        <v>2.2366299999999999E-2</v>
      </c>
      <c r="Y9" s="270">
        <v>2.304805E-2</v>
      </c>
      <c r="Z9" s="270">
        <v>2.4104629999999998E-2</v>
      </c>
      <c r="AA9" s="270">
        <v>2.436323E-2</v>
      </c>
      <c r="AB9" s="270">
        <v>2.2924239999999999E-2</v>
      </c>
      <c r="AC9" s="270">
        <v>2.4334049999999999E-2</v>
      </c>
      <c r="AD9" s="270">
        <v>2.263248E-2</v>
      </c>
      <c r="AE9" s="270">
        <v>2.2935009999999999E-2</v>
      </c>
      <c r="AF9" s="270">
        <v>2.2879690000000001E-2</v>
      </c>
      <c r="AG9" s="270">
        <v>2.2759830000000002E-2</v>
      </c>
      <c r="AH9" s="270">
        <v>2.293796E-2</v>
      </c>
      <c r="AI9" s="270">
        <v>2.05165E-2</v>
      </c>
      <c r="AJ9" s="270">
        <v>2.2578890000000001E-2</v>
      </c>
      <c r="AK9" s="270">
        <v>2.275802E-2</v>
      </c>
      <c r="AL9" s="270">
        <v>2.3401410000000001E-2</v>
      </c>
      <c r="AM9" s="270">
        <v>2.0112919999999999E-2</v>
      </c>
      <c r="AN9" s="270">
        <v>1.826212E-2</v>
      </c>
      <c r="AO9" s="270">
        <v>2.0502610000000001E-2</v>
      </c>
      <c r="AP9" s="270">
        <v>1.909841E-2</v>
      </c>
      <c r="AQ9" s="270">
        <v>1.9660049999999998E-2</v>
      </c>
      <c r="AR9" s="270">
        <v>1.946469E-2</v>
      </c>
      <c r="AS9" s="270">
        <v>2.0064829999999999E-2</v>
      </c>
      <c r="AT9" s="270">
        <v>2.021011E-2</v>
      </c>
      <c r="AU9" s="270">
        <v>1.8696500000000001E-2</v>
      </c>
      <c r="AV9" s="270">
        <v>1.9857010000000001E-2</v>
      </c>
      <c r="AW9" s="270">
        <v>1.9194099999999999E-2</v>
      </c>
      <c r="AX9" s="270">
        <v>1.8508299999999998E-2</v>
      </c>
      <c r="AY9" s="270">
        <v>1.7456599999999999E-2</v>
      </c>
      <c r="AZ9" s="356">
        <v>1.6551799999999998E-2</v>
      </c>
      <c r="BA9" s="356">
        <v>1.8777499999999999E-2</v>
      </c>
      <c r="BB9" s="356">
        <v>1.81586E-2</v>
      </c>
      <c r="BC9" s="356">
        <v>2.0107099999999999E-2</v>
      </c>
      <c r="BD9" s="356">
        <v>1.99043E-2</v>
      </c>
      <c r="BE9" s="356">
        <v>2.05322E-2</v>
      </c>
      <c r="BF9" s="356">
        <v>2.0803599999999998E-2</v>
      </c>
      <c r="BG9" s="356">
        <v>1.8499000000000002E-2</v>
      </c>
      <c r="BH9" s="356">
        <v>1.9873700000000001E-2</v>
      </c>
      <c r="BI9" s="356">
        <v>1.86366E-2</v>
      </c>
      <c r="BJ9" s="356">
        <v>1.8923300000000001E-2</v>
      </c>
      <c r="BK9" s="356">
        <v>1.89502E-2</v>
      </c>
      <c r="BL9" s="356">
        <v>1.6478599999999999E-2</v>
      </c>
      <c r="BM9" s="356">
        <v>1.88334E-2</v>
      </c>
      <c r="BN9" s="356">
        <v>1.84653E-2</v>
      </c>
      <c r="BO9" s="356">
        <v>2.0354400000000002E-2</v>
      </c>
      <c r="BP9" s="356">
        <v>2.0030599999999999E-2</v>
      </c>
      <c r="BQ9" s="356">
        <v>2.0918800000000001E-2</v>
      </c>
      <c r="BR9" s="356">
        <v>2.061E-2</v>
      </c>
      <c r="BS9" s="356">
        <v>1.8486099999999998E-2</v>
      </c>
      <c r="BT9" s="356">
        <v>1.9776999999999999E-2</v>
      </c>
      <c r="BU9" s="356">
        <v>1.85618E-2</v>
      </c>
      <c r="BV9" s="356">
        <v>1.8979099999999999E-2</v>
      </c>
    </row>
    <row r="10" spans="1:74" ht="12" customHeight="1" x14ac:dyDescent="0.2">
      <c r="A10" s="545" t="s">
        <v>633</v>
      </c>
      <c r="B10" s="581" t="s">
        <v>1079</v>
      </c>
      <c r="C10" s="270">
        <v>2.068967E-2</v>
      </c>
      <c r="D10" s="270">
        <v>2.0494680000000001E-2</v>
      </c>
      <c r="E10" s="270">
        <v>1.947024E-2</v>
      </c>
      <c r="F10" s="270">
        <v>1.523507E-2</v>
      </c>
      <c r="G10" s="270">
        <v>1.5720600000000001E-2</v>
      </c>
      <c r="H10" s="270">
        <v>1.8136090000000001E-2</v>
      </c>
      <c r="I10" s="270">
        <v>2.0066489999999999E-2</v>
      </c>
      <c r="J10" s="270">
        <v>2.139634E-2</v>
      </c>
      <c r="K10" s="270">
        <v>1.9064850000000001E-2</v>
      </c>
      <c r="L10" s="270">
        <v>1.5671319999999999E-2</v>
      </c>
      <c r="M10" s="270">
        <v>1.7836709999999999E-2</v>
      </c>
      <c r="N10" s="270">
        <v>2.062485E-2</v>
      </c>
      <c r="O10" s="270">
        <v>2.0440779999999999E-2</v>
      </c>
      <c r="P10" s="270">
        <v>1.8489200000000001E-2</v>
      </c>
      <c r="Q10" s="270">
        <v>2.0941100000000001E-2</v>
      </c>
      <c r="R10" s="270">
        <v>1.6793619999999999E-2</v>
      </c>
      <c r="S10" s="270">
        <v>1.6751640000000002E-2</v>
      </c>
      <c r="T10" s="270">
        <v>1.841895E-2</v>
      </c>
      <c r="U10" s="270">
        <v>2.0093630000000001E-2</v>
      </c>
      <c r="V10" s="270">
        <v>2.105009E-2</v>
      </c>
      <c r="W10" s="270">
        <v>1.8053940000000001E-2</v>
      </c>
      <c r="X10" s="270">
        <v>1.8035010000000001E-2</v>
      </c>
      <c r="Y10" s="270">
        <v>1.903813E-2</v>
      </c>
      <c r="Z10" s="270">
        <v>2.1218089999999998E-2</v>
      </c>
      <c r="AA10" s="270">
        <v>2.146238E-2</v>
      </c>
      <c r="AB10" s="270">
        <v>1.8849479999999998E-2</v>
      </c>
      <c r="AC10" s="270">
        <v>1.9658479999999999E-2</v>
      </c>
      <c r="AD10" s="270">
        <v>1.596581E-2</v>
      </c>
      <c r="AE10" s="270">
        <v>1.7230889999999999E-2</v>
      </c>
      <c r="AF10" s="270">
        <v>1.8979849999999999E-2</v>
      </c>
      <c r="AG10" s="270">
        <v>2.0821039999999999E-2</v>
      </c>
      <c r="AH10" s="270">
        <v>1.983451E-2</v>
      </c>
      <c r="AI10" s="270">
        <v>1.6949189999999999E-2</v>
      </c>
      <c r="AJ10" s="270">
        <v>1.6629459999999999E-2</v>
      </c>
      <c r="AK10" s="270">
        <v>1.7001039999999999E-2</v>
      </c>
      <c r="AL10" s="270">
        <v>1.7681209999999999E-2</v>
      </c>
      <c r="AM10" s="270">
        <v>1.994406E-2</v>
      </c>
      <c r="AN10" s="270">
        <v>1.6600030000000002E-2</v>
      </c>
      <c r="AO10" s="270">
        <v>1.6667830000000002E-2</v>
      </c>
      <c r="AP10" s="270">
        <v>1.5667029999999998E-2</v>
      </c>
      <c r="AQ10" s="270">
        <v>1.896229E-2</v>
      </c>
      <c r="AR10" s="270">
        <v>1.7364979999999999E-2</v>
      </c>
      <c r="AS10" s="270">
        <v>1.8950600000000001E-2</v>
      </c>
      <c r="AT10" s="270">
        <v>2.118049E-2</v>
      </c>
      <c r="AU10" s="270">
        <v>1.8229260000000001E-2</v>
      </c>
      <c r="AV10" s="270">
        <v>1.515182E-2</v>
      </c>
      <c r="AW10" s="270">
        <v>7.0824399999999997E-3</v>
      </c>
      <c r="AX10" s="270">
        <v>2.6728899999999998E-3</v>
      </c>
      <c r="AY10" s="270">
        <v>6.6704399999999997E-3</v>
      </c>
      <c r="AZ10" s="356">
        <v>9.0163099999999996E-3</v>
      </c>
      <c r="BA10" s="356">
        <v>1.2586200000000001E-2</v>
      </c>
      <c r="BB10" s="356">
        <v>1.23097E-2</v>
      </c>
      <c r="BC10" s="356">
        <v>1.7786099999999999E-2</v>
      </c>
      <c r="BD10" s="356">
        <v>1.72421E-2</v>
      </c>
      <c r="BE10" s="356">
        <v>1.7817199999999998E-2</v>
      </c>
      <c r="BF10" s="356">
        <v>1.9540499999999999E-2</v>
      </c>
      <c r="BG10" s="356">
        <v>1.5000400000000001E-2</v>
      </c>
      <c r="BH10" s="356">
        <v>1.34961E-2</v>
      </c>
      <c r="BI10" s="356">
        <v>1.2894299999999999E-2</v>
      </c>
      <c r="BJ10" s="356">
        <v>4.6969100000000003E-3</v>
      </c>
      <c r="BK10" s="356">
        <v>1.34048E-2</v>
      </c>
      <c r="BL10" s="356">
        <v>1.20711E-2</v>
      </c>
      <c r="BM10" s="356">
        <v>1.34393E-2</v>
      </c>
      <c r="BN10" s="356">
        <v>1.30324E-2</v>
      </c>
      <c r="BO10" s="356">
        <v>1.79997E-2</v>
      </c>
      <c r="BP10" s="356">
        <v>1.7311099999999999E-2</v>
      </c>
      <c r="BQ10" s="356">
        <v>1.78491E-2</v>
      </c>
      <c r="BR10" s="356">
        <v>1.9189399999999999E-2</v>
      </c>
      <c r="BS10" s="356">
        <v>1.5473499999999999E-2</v>
      </c>
      <c r="BT10" s="356">
        <v>1.41286E-2</v>
      </c>
      <c r="BU10" s="356">
        <v>1.39182E-2</v>
      </c>
      <c r="BV10" s="356">
        <v>4.8280800000000002E-3</v>
      </c>
    </row>
    <row r="11" spans="1:74" ht="12" customHeight="1" x14ac:dyDescent="0.2">
      <c r="A11" s="579" t="s">
        <v>104</v>
      </c>
      <c r="B11" s="581" t="s">
        <v>473</v>
      </c>
      <c r="C11" s="270">
        <v>0.17030163332000001</v>
      </c>
      <c r="D11" s="270">
        <v>0.18573338899</v>
      </c>
      <c r="E11" s="270">
        <v>0.20236352217</v>
      </c>
      <c r="F11" s="270">
        <v>0.19184983360999999</v>
      </c>
      <c r="G11" s="270">
        <v>0.17385692727999999</v>
      </c>
      <c r="H11" s="270">
        <v>0.15038772320999999</v>
      </c>
      <c r="I11" s="270">
        <v>0.16253037604000001</v>
      </c>
      <c r="J11" s="270">
        <v>0.12535975307</v>
      </c>
      <c r="K11" s="270">
        <v>0.15131875582000001</v>
      </c>
      <c r="L11" s="270">
        <v>0.18757523056</v>
      </c>
      <c r="M11" s="270">
        <v>0.1789883571</v>
      </c>
      <c r="N11" s="270">
        <v>0.21346248437000001</v>
      </c>
      <c r="O11" s="270">
        <v>0.18261600906</v>
      </c>
      <c r="P11" s="270">
        <v>0.19512126071999999</v>
      </c>
      <c r="Q11" s="270">
        <v>0.23002887713</v>
      </c>
      <c r="R11" s="270">
        <v>0.22655668509999999</v>
      </c>
      <c r="S11" s="270">
        <v>0.20664246311000001</v>
      </c>
      <c r="T11" s="270">
        <v>0.18233887124000001</v>
      </c>
      <c r="U11" s="270">
        <v>0.14693044971999999</v>
      </c>
      <c r="V11" s="270">
        <v>0.12540237788</v>
      </c>
      <c r="W11" s="270">
        <v>0.16435824821</v>
      </c>
      <c r="X11" s="270">
        <v>0.23293174629999999</v>
      </c>
      <c r="Y11" s="270">
        <v>0.22165514449000001</v>
      </c>
      <c r="Z11" s="270">
        <v>0.22620149162</v>
      </c>
      <c r="AA11" s="270">
        <v>0.23556254721</v>
      </c>
      <c r="AB11" s="270">
        <v>0.21340600623</v>
      </c>
      <c r="AC11" s="270">
        <v>0.2435290322</v>
      </c>
      <c r="AD11" s="270">
        <v>0.24326328732999999</v>
      </c>
      <c r="AE11" s="270">
        <v>0.22046899586999999</v>
      </c>
      <c r="AF11" s="270">
        <v>0.22738835670999999</v>
      </c>
      <c r="AG11" s="270">
        <v>0.15137358415999999</v>
      </c>
      <c r="AH11" s="270">
        <v>0.18268410082</v>
      </c>
      <c r="AI11" s="270">
        <v>0.17044529297</v>
      </c>
      <c r="AJ11" s="270">
        <v>0.19502344477</v>
      </c>
      <c r="AK11" s="270">
        <v>0.20258964455</v>
      </c>
      <c r="AL11" s="270">
        <v>0.22369126173000001</v>
      </c>
      <c r="AM11" s="270">
        <v>0.23135605456</v>
      </c>
      <c r="AN11" s="270">
        <v>0.21162936069999999</v>
      </c>
      <c r="AO11" s="270">
        <v>0.24023531016999999</v>
      </c>
      <c r="AP11" s="270">
        <v>0.27340729199000002</v>
      </c>
      <c r="AQ11" s="270">
        <v>0.23903775965999999</v>
      </c>
      <c r="AR11" s="270">
        <v>0.21115032591999999</v>
      </c>
      <c r="AS11" s="270">
        <v>0.20268611814000001</v>
      </c>
      <c r="AT11" s="270">
        <v>0.18286996924999999</v>
      </c>
      <c r="AU11" s="270">
        <v>0.2236684132</v>
      </c>
      <c r="AV11" s="270">
        <v>0.25905212702000002</v>
      </c>
      <c r="AW11" s="270">
        <v>0.23615216184999999</v>
      </c>
      <c r="AX11" s="270">
        <v>0.25844919999999999</v>
      </c>
      <c r="AY11" s="270">
        <v>0.26828170000000001</v>
      </c>
      <c r="AZ11" s="356">
        <v>0.25147320000000001</v>
      </c>
      <c r="BA11" s="356">
        <v>0.26484730000000001</v>
      </c>
      <c r="BB11" s="356">
        <v>0.33087470000000002</v>
      </c>
      <c r="BC11" s="356">
        <v>0.26936769999999999</v>
      </c>
      <c r="BD11" s="356">
        <v>0.23479749999999999</v>
      </c>
      <c r="BE11" s="356">
        <v>0.2266398</v>
      </c>
      <c r="BF11" s="356">
        <v>0.21921930000000001</v>
      </c>
      <c r="BG11" s="356">
        <v>0.22820180000000001</v>
      </c>
      <c r="BH11" s="356">
        <v>0.30293199999999998</v>
      </c>
      <c r="BI11" s="356">
        <v>0.26533109999999999</v>
      </c>
      <c r="BJ11" s="356">
        <v>0.32004189999999999</v>
      </c>
      <c r="BK11" s="356">
        <v>0.32041740000000002</v>
      </c>
      <c r="BL11" s="356">
        <v>0.2844604</v>
      </c>
      <c r="BM11" s="356">
        <v>0.32427840000000002</v>
      </c>
      <c r="BN11" s="356">
        <v>0.3767527</v>
      </c>
      <c r="BO11" s="356">
        <v>0.30346200000000001</v>
      </c>
      <c r="BP11" s="356">
        <v>0.27317839999999999</v>
      </c>
      <c r="BQ11" s="356">
        <v>0.264768</v>
      </c>
      <c r="BR11" s="356">
        <v>0.2466604</v>
      </c>
      <c r="BS11" s="356">
        <v>0.26590530000000001</v>
      </c>
      <c r="BT11" s="356">
        <v>0.33896500000000002</v>
      </c>
      <c r="BU11" s="356">
        <v>0.30167579999999999</v>
      </c>
      <c r="BV11" s="356">
        <v>0.33530579999999999</v>
      </c>
    </row>
    <row r="12" spans="1:74" ht="12" customHeight="1" x14ac:dyDescent="0.2">
      <c r="A12" s="580" t="s">
        <v>231</v>
      </c>
      <c r="B12" s="581" t="s">
        <v>365</v>
      </c>
      <c r="C12" s="270">
        <v>0.4750167991</v>
      </c>
      <c r="D12" s="270">
        <v>0.48198071691</v>
      </c>
      <c r="E12" s="270">
        <v>0.53265514555000004</v>
      </c>
      <c r="F12" s="270">
        <v>0.50579007541999998</v>
      </c>
      <c r="G12" s="270">
        <v>0.49112056253000003</v>
      </c>
      <c r="H12" s="270">
        <v>0.4482580753</v>
      </c>
      <c r="I12" s="270">
        <v>0.45109618919</v>
      </c>
      <c r="J12" s="270">
        <v>0.39876273799</v>
      </c>
      <c r="K12" s="270">
        <v>0.38835121446999998</v>
      </c>
      <c r="L12" s="270">
        <v>0.42559702816</v>
      </c>
      <c r="M12" s="270">
        <v>0.43152789484999998</v>
      </c>
      <c r="N12" s="270">
        <v>0.50117674026000003</v>
      </c>
      <c r="O12" s="270">
        <v>0.50522246037999996</v>
      </c>
      <c r="P12" s="270">
        <v>0.48703601654000001</v>
      </c>
      <c r="Q12" s="270">
        <v>0.59513423040000002</v>
      </c>
      <c r="R12" s="270">
        <v>0.59009571511000003</v>
      </c>
      <c r="S12" s="270">
        <v>0.60724748762000003</v>
      </c>
      <c r="T12" s="270">
        <v>0.56902114863999997</v>
      </c>
      <c r="U12" s="270">
        <v>0.49843683476</v>
      </c>
      <c r="V12" s="270">
        <v>0.43214401982</v>
      </c>
      <c r="W12" s="270">
        <v>0.43766960892000001</v>
      </c>
      <c r="X12" s="270">
        <v>0.49601844795</v>
      </c>
      <c r="Y12" s="270">
        <v>0.49482607245999999</v>
      </c>
      <c r="Z12" s="270">
        <v>0.52196514117000004</v>
      </c>
      <c r="AA12" s="270">
        <v>0.55151273460000005</v>
      </c>
      <c r="AB12" s="270">
        <v>0.52845306899</v>
      </c>
      <c r="AC12" s="270">
        <v>0.58094064845000004</v>
      </c>
      <c r="AD12" s="270">
        <v>0.60320588898000005</v>
      </c>
      <c r="AE12" s="270">
        <v>0.61222188086999996</v>
      </c>
      <c r="AF12" s="270">
        <v>0.59955706344000004</v>
      </c>
      <c r="AG12" s="270">
        <v>0.49706624599999999</v>
      </c>
      <c r="AH12" s="270">
        <v>0.49879609556999999</v>
      </c>
      <c r="AI12" s="270">
        <v>0.44826253835000002</v>
      </c>
      <c r="AJ12" s="270">
        <v>0.46835559701000001</v>
      </c>
      <c r="AK12" s="270">
        <v>0.48726985003000001</v>
      </c>
      <c r="AL12" s="270">
        <v>0.51258435119000001</v>
      </c>
      <c r="AM12" s="270">
        <v>0.53703872081000004</v>
      </c>
      <c r="AN12" s="270">
        <v>0.49106143620999998</v>
      </c>
      <c r="AO12" s="270">
        <v>0.57581772391999997</v>
      </c>
      <c r="AP12" s="270">
        <v>0.61284201629000001</v>
      </c>
      <c r="AQ12" s="270">
        <v>0.62807186604999998</v>
      </c>
      <c r="AR12" s="270">
        <v>0.57330715044000002</v>
      </c>
      <c r="AS12" s="270">
        <v>0.54404562005000001</v>
      </c>
      <c r="AT12" s="270">
        <v>0.49723311315000002</v>
      </c>
      <c r="AU12" s="270">
        <v>0.48293002190000001</v>
      </c>
      <c r="AV12" s="270">
        <v>0.50896724277000005</v>
      </c>
      <c r="AW12" s="270">
        <v>0.49649032203999999</v>
      </c>
      <c r="AX12" s="270">
        <v>0.52751148999999997</v>
      </c>
      <c r="AY12" s="270">
        <v>0.58656573999999995</v>
      </c>
      <c r="AZ12" s="356">
        <v>0.54409390000000002</v>
      </c>
      <c r="BA12" s="356">
        <v>0.62105080000000001</v>
      </c>
      <c r="BB12" s="356">
        <v>0.68801250000000003</v>
      </c>
      <c r="BC12" s="356">
        <v>0.69122209999999995</v>
      </c>
      <c r="BD12" s="356">
        <v>0.64516549999999995</v>
      </c>
      <c r="BE12" s="356">
        <v>0.61173869999999997</v>
      </c>
      <c r="BF12" s="356">
        <v>0.56608849999999999</v>
      </c>
      <c r="BG12" s="356">
        <v>0.50930379999999997</v>
      </c>
      <c r="BH12" s="356">
        <v>0.57964210000000005</v>
      </c>
      <c r="BI12" s="356">
        <v>0.55365050000000005</v>
      </c>
      <c r="BJ12" s="356">
        <v>0.63128419999999996</v>
      </c>
      <c r="BK12" s="356">
        <v>0.64939650000000004</v>
      </c>
      <c r="BL12" s="356">
        <v>0.57838330000000004</v>
      </c>
      <c r="BM12" s="356">
        <v>0.68465980000000004</v>
      </c>
      <c r="BN12" s="356">
        <v>0.74521570000000004</v>
      </c>
      <c r="BO12" s="356">
        <v>0.73222259999999995</v>
      </c>
      <c r="BP12" s="356">
        <v>0.71509350000000005</v>
      </c>
      <c r="BQ12" s="356">
        <v>0.68393780000000004</v>
      </c>
      <c r="BR12" s="356">
        <v>0.62928119999999999</v>
      </c>
      <c r="BS12" s="356">
        <v>0.57148239999999995</v>
      </c>
      <c r="BT12" s="356">
        <v>0.63547790000000004</v>
      </c>
      <c r="BU12" s="356">
        <v>0.60040380000000004</v>
      </c>
      <c r="BV12" s="356">
        <v>0.66351170000000004</v>
      </c>
    </row>
    <row r="13" spans="1:74" ht="12" customHeight="1" x14ac:dyDescent="0.2">
      <c r="A13" s="580"/>
      <c r="B13" s="170" t="s">
        <v>366</v>
      </c>
      <c r="C13" s="236"/>
      <c r="D13" s="236"/>
      <c r="E13" s="236"/>
      <c r="F13" s="236"/>
      <c r="G13" s="236"/>
      <c r="H13" s="236"/>
      <c r="I13" s="236"/>
      <c r="J13" s="236"/>
      <c r="K13" s="236"/>
      <c r="L13" s="236"/>
      <c r="M13" s="236"/>
      <c r="N13" s="236"/>
      <c r="O13" s="236"/>
      <c r="P13" s="236"/>
      <c r="Q13" s="236"/>
      <c r="R13" s="236"/>
      <c r="S13" s="236"/>
      <c r="T13" s="236"/>
      <c r="U13" s="236"/>
      <c r="V13" s="236"/>
      <c r="W13" s="236"/>
      <c r="X13" s="236"/>
      <c r="Y13" s="236"/>
      <c r="Z13" s="236"/>
      <c r="AA13" s="236"/>
      <c r="AB13" s="236"/>
      <c r="AC13" s="236"/>
      <c r="AD13" s="236"/>
      <c r="AE13" s="236"/>
      <c r="AF13" s="236"/>
      <c r="AG13" s="236"/>
      <c r="AH13" s="236"/>
      <c r="AI13" s="236"/>
      <c r="AJ13" s="236"/>
      <c r="AK13" s="236"/>
      <c r="AL13" s="236"/>
      <c r="AM13" s="236"/>
      <c r="AN13" s="236"/>
      <c r="AO13" s="236"/>
      <c r="AP13" s="236"/>
      <c r="AQ13" s="236"/>
      <c r="AR13" s="236"/>
      <c r="AS13" s="236"/>
      <c r="AT13" s="236"/>
      <c r="AU13" s="236"/>
      <c r="AV13" s="236"/>
      <c r="AW13" s="236"/>
      <c r="AX13" s="236"/>
      <c r="AY13" s="236"/>
      <c r="AZ13" s="357"/>
      <c r="BA13" s="357"/>
      <c r="BB13" s="357"/>
      <c r="BC13" s="357"/>
      <c r="BD13" s="357"/>
      <c r="BE13" s="357"/>
      <c r="BF13" s="357"/>
      <c r="BG13" s="357"/>
      <c r="BH13" s="357"/>
      <c r="BI13" s="357"/>
      <c r="BJ13" s="357"/>
      <c r="BK13" s="357"/>
      <c r="BL13" s="357"/>
      <c r="BM13" s="357"/>
      <c r="BN13" s="357"/>
      <c r="BO13" s="357"/>
      <c r="BP13" s="357"/>
      <c r="BQ13" s="357"/>
      <c r="BR13" s="357"/>
      <c r="BS13" s="357"/>
      <c r="BT13" s="357"/>
      <c r="BU13" s="357"/>
      <c r="BV13" s="357"/>
    </row>
    <row r="14" spans="1:74" ht="12" customHeight="1" x14ac:dyDescent="0.2">
      <c r="A14" s="580" t="s">
        <v>1016</v>
      </c>
      <c r="B14" s="581" t="s">
        <v>1080</v>
      </c>
      <c r="C14" s="270">
        <v>6.6298613000000006E-2</v>
      </c>
      <c r="D14" s="270">
        <v>6.2729654999999995E-2</v>
      </c>
      <c r="E14" s="270">
        <v>6.7480604999999999E-2</v>
      </c>
      <c r="F14" s="270">
        <v>6.1485958E-2</v>
      </c>
      <c r="G14" s="270">
        <v>6.6186623E-2</v>
      </c>
      <c r="H14" s="270">
        <v>6.6442403999999997E-2</v>
      </c>
      <c r="I14" s="270">
        <v>6.8718651000000006E-2</v>
      </c>
      <c r="J14" s="270">
        <v>6.9593574000000005E-2</v>
      </c>
      <c r="K14" s="270">
        <v>6.5618134999999994E-2</v>
      </c>
      <c r="L14" s="270">
        <v>6.7715739999999996E-2</v>
      </c>
      <c r="M14" s="270">
        <v>6.7057971999999993E-2</v>
      </c>
      <c r="N14" s="270">
        <v>7.1329435999999996E-2</v>
      </c>
      <c r="O14" s="270">
        <v>7.1065680000000006E-2</v>
      </c>
      <c r="P14" s="270">
        <v>6.3326939999999998E-2</v>
      </c>
      <c r="Q14" s="270">
        <v>7.0015173E-2</v>
      </c>
      <c r="R14" s="270">
        <v>6.4113870000000003E-2</v>
      </c>
      <c r="S14" s="270">
        <v>6.8976934000000004E-2</v>
      </c>
      <c r="T14" s="270">
        <v>6.6678670999999995E-2</v>
      </c>
      <c r="U14" s="270">
        <v>6.7955128000000004E-2</v>
      </c>
      <c r="V14" s="270">
        <v>7.0744000000000001E-2</v>
      </c>
      <c r="W14" s="270">
        <v>6.6504052999999994E-2</v>
      </c>
      <c r="X14" s="270">
        <v>6.9820594999999999E-2</v>
      </c>
      <c r="Y14" s="270">
        <v>7.0769894999999999E-2</v>
      </c>
      <c r="Z14" s="270">
        <v>7.1461034000000007E-2</v>
      </c>
      <c r="AA14" s="270">
        <v>7.0007658E-2</v>
      </c>
      <c r="AB14" s="270">
        <v>6.3832082999999998E-2</v>
      </c>
      <c r="AC14" s="270">
        <v>6.9683676E-2</v>
      </c>
      <c r="AD14" s="270">
        <v>6.5998955999999998E-2</v>
      </c>
      <c r="AE14" s="270">
        <v>6.9678822000000001E-2</v>
      </c>
      <c r="AF14" s="270">
        <v>6.8717285000000003E-2</v>
      </c>
      <c r="AG14" s="270">
        <v>7.1907395999999998E-2</v>
      </c>
      <c r="AH14" s="270">
        <v>7.2646837000000006E-2</v>
      </c>
      <c r="AI14" s="270">
        <v>6.5996147000000005E-2</v>
      </c>
      <c r="AJ14" s="270">
        <v>6.9733007999999999E-2</v>
      </c>
      <c r="AK14" s="270">
        <v>6.7866770000000007E-2</v>
      </c>
      <c r="AL14" s="270">
        <v>6.8225988000000001E-2</v>
      </c>
      <c r="AM14" s="270">
        <v>6.7172813999999997E-2</v>
      </c>
      <c r="AN14" s="270">
        <v>6.0735915000000001E-2</v>
      </c>
      <c r="AO14" s="270">
        <v>6.5740724E-2</v>
      </c>
      <c r="AP14" s="270">
        <v>6.5971867000000003E-2</v>
      </c>
      <c r="AQ14" s="270">
        <v>6.9171618000000004E-2</v>
      </c>
      <c r="AR14" s="270">
        <v>6.7894854000000004E-2</v>
      </c>
      <c r="AS14" s="270">
        <v>6.9301951000000001E-2</v>
      </c>
      <c r="AT14" s="270">
        <v>6.7958917999999993E-2</v>
      </c>
      <c r="AU14" s="270">
        <v>6.222341E-2</v>
      </c>
      <c r="AV14" s="270">
        <v>6.5846002000000001E-2</v>
      </c>
      <c r="AW14" s="270">
        <v>7.0672100000000002E-2</v>
      </c>
      <c r="AX14" s="270">
        <v>7.2555099999999997E-2</v>
      </c>
      <c r="AY14" s="270">
        <v>6.9186200000000003E-2</v>
      </c>
      <c r="AZ14" s="356">
        <v>6.2149000000000003E-2</v>
      </c>
      <c r="BA14" s="356">
        <v>6.82614E-2</v>
      </c>
      <c r="BB14" s="356">
        <v>6.5933099999999994E-2</v>
      </c>
      <c r="BC14" s="356">
        <v>6.8037899999999998E-2</v>
      </c>
      <c r="BD14" s="356">
        <v>6.8279699999999999E-2</v>
      </c>
      <c r="BE14" s="356">
        <v>6.7715700000000004E-2</v>
      </c>
      <c r="BF14" s="356">
        <v>7.0332800000000001E-2</v>
      </c>
      <c r="BG14" s="356">
        <v>6.2204099999999998E-2</v>
      </c>
      <c r="BH14" s="356">
        <v>6.6574099999999997E-2</v>
      </c>
      <c r="BI14" s="356">
        <v>6.7117399999999994E-2</v>
      </c>
      <c r="BJ14" s="356">
        <v>6.8531499999999995E-2</v>
      </c>
      <c r="BK14" s="356">
        <v>6.72373E-2</v>
      </c>
      <c r="BL14" s="356">
        <v>6.0540700000000003E-2</v>
      </c>
      <c r="BM14" s="356">
        <v>6.76509E-2</v>
      </c>
      <c r="BN14" s="356">
        <v>6.4825499999999994E-2</v>
      </c>
      <c r="BO14" s="356">
        <v>6.8101499999999995E-2</v>
      </c>
      <c r="BP14" s="356">
        <v>6.7553500000000002E-2</v>
      </c>
      <c r="BQ14" s="356">
        <v>6.8274799999999997E-2</v>
      </c>
      <c r="BR14" s="356">
        <v>6.9764400000000004E-2</v>
      </c>
      <c r="BS14" s="356">
        <v>6.4456399999999997E-2</v>
      </c>
      <c r="BT14" s="356">
        <v>6.72127E-2</v>
      </c>
      <c r="BU14" s="356">
        <v>6.6625100000000007E-2</v>
      </c>
      <c r="BV14" s="356">
        <v>6.9254800000000005E-2</v>
      </c>
    </row>
    <row r="15" spans="1:74" ht="12" customHeight="1" x14ac:dyDescent="0.2">
      <c r="A15" s="580" t="s">
        <v>631</v>
      </c>
      <c r="B15" s="581" t="s">
        <v>472</v>
      </c>
      <c r="C15" s="270">
        <v>3.5573799999999997E-4</v>
      </c>
      <c r="D15" s="270">
        <v>3.3278700000000002E-4</v>
      </c>
      <c r="E15" s="270">
        <v>3.5573799999999997E-4</v>
      </c>
      <c r="F15" s="270">
        <v>3.4426200000000002E-4</v>
      </c>
      <c r="G15" s="270">
        <v>3.5573799999999997E-4</v>
      </c>
      <c r="H15" s="270">
        <v>3.4426200000000002E-4</v>
      </c>
      <c r="I15" s="270">
        <v>3.5573799999999997E-4</v>
      </c>
      <c r="J15" s="270">
        <v>3.5573799999999997E-4</v>
      </c>
      <c r="K15" s="270">
        <v>3.4426200000000002E-4</v>
      </c>
      <c r="L15" s="270">
        <v>3.5573799999999997E-4</v>
      </c>
      <c r="M15" s="270">
        <v>3.4426200000000002E-4</v>
      </c>
      <c r="N15" s="270">
        <v>3.5573799999999997E-4</v>
      </c>
      <c r="O15" s="270">
        <v>3.5671200000000002E-4</v>
      </c>
      <c r="P15" s="270">
        <v>3.2219200000000001E-4</v>
      </c>
      <c r="Q15" s="270">
        <v>3.5671200000000002E-4</v>
      </c>
      <c r="R15" s="270">
        <v>3.4520500000000001E-4</v>
      </c>
      <c r="S15" s="270">
        <v>3.5671200000000002E-4</v>
      </c>
      <c r="T15" s="270">
        <v>3.4520500000000001E-4</v>
      </c>
      <c r="U15" s="270">
        <v>3.5671200000000002E-4</v>
      </c>
      <c r="V15" s="270">
        <v>3.5671200000000002E-4</v>
      </c>
      <c r="W15" s="270">
        <v>3.4520500000000001E-4</v>
      </c>
      <c r="X15" s="270">
        <v>3.5671200000000002E-4</v>
      </c>
      <c r="Y15" s="270">
        <v>3.4520500000000001E-4</v>
      </c>
      <c r="Z15" s="270">
        <v>3.5671200000000002E-4</v>
      </c>
      <c r="AA15" s="270">
        <v>3.5671200000000002E-4</v>
      </c>
      <c r="AB15" s="270">
        <v>3.2219200000000001E-4</v>
      </c>
      <c r="AC15" s="270">
        <v>3.5671200000000002E-4</v>
      </c>
      <c r="AD15" s="270">
        <v>3.4520500000000001E-4</v>
      </c>
      <c r="AE15" s="270">
        <v>3.5671200000000002E-4</v>
      </c>
      <c r="AF15" s="270">
        <v>3.4520500000000001E-4</v>
      </c>
      <c r="AG15" s="270">
        <v>3.5671200000000002E-4</v>
      </c>
      <c r="AH15" s="270">
        <v>3.5671200000000002E-4</v>
      </c>
      <c r="AI15" s="270">
        <v>3.4520500000000001E-4</v>
      </c>
      <c r="AJ15" s="270">
        <v>3.5671200000000002E-4</v>
      </c>
      <c r="AK15" s="270">
        <v>3.4520500000000001E-4</v>
      </c>
      <c r="AL15" s="270">
        <v>3.5671200000000002E-4</v>
      </c>
      <c r="AM15" s="270">
        <v>3.5671200000000002E-4</v>
      </c>
      <c r="AN15" s="270">
        <v>3.2219200000000001E-4</v>
      </c>
      <c r="AO15" s="270">
        <v>3.5671200000000002E-4</v>
      </c>
      <c r="AP15" s="270">
        <v>3.4520500000000001E-4</v>
      </c>
      <c r="AQ15" s="270">
        <v>3.5671200000000002E-4</v>
      </c>
      <c r="AR15" s="270">
        <v>3.4520500000000001E-4</v>
      </c>
      <c r="AS15" s="270">
        <v>3.5671200000000002E-4</v>
      </c>
      <c r="AT15" s="270">
        <v>3.5671200000000002E-4</v>
      </c>
      <c r="AU15" s="270">
        <v>3.4520500000000001E-4</v>
      </c>
      <c r="AV15" s="270">
        <v>3.5671200000000002E-4</v>
      </c>
      <c r="AW15" s="270">
        <v>3.5043599999999998E-4</v>
      </c>
      <c r="AX15" s="270">
        <v>3.4986499999999999E-4</v>
      </c>
      <c r="AY15" s="270">
        <v>3.49243E-4</v>
      </c>
      <c r="AZ15" s="356">
        <v>3.5170200000000002E-4</v>
      </c>
      <c r="BA15" s="356">
        <v>3.5124599999999999E-4</v>
      </c>
      <c r="BB15" s="356">
        <v>3.5179500000000002E-4</v>
      </c>
      <c r="BC15" s="356">
        <v>3.5134800000000002E-4</v>
      </c>
      <c r="BD15" s="356">
        <v>3.5190699999999999E-4</v>
      </c>
      <c r="BE15" s="356">
        <v>3.5146999999999999E-4</v>
      </c>
      <c r="BF15" s="356">
        <v>3.5099399999999998E-4</v>
      </c>
      <c r="BG15" s="356">
        <v>3.5152000000000002E-4</v>
      </c>
      <c r="BH15" s="356">
        <v>3.5104800000000002E-4</v>
      </c>
      <c r="BI15" s="356">
        <v>3.5110300000000002E-4</v>
      </c>
      <c r="BJ15" s="356">
        <v>3.5121600000000001E-4</v>
      </c>
      <c r="BK15" s="356">
        <v>3.5139500000000001E-4</v>
      </c>
      <c r="BL15" s="356">
        <v>3.5136800000000001E-4</v>
      </c>
      <c r="BM15" s="356">
        <v>3.5137900000000003E-4</v>
      </c>
      <c r="BN15" s="356">
        <v>3.5134100000000002E-4</v>
      </c>
      <c r="BO15" s="356">
        <v>3.5134000000000001E-4</v>
      </c>
      <c r="BP15" s="356">
        <v>3.5128900000000002E-4</v>
      </c>
      <c r="BQ15" s="356">
        <v>3.5127200000000002E-4</v>
      </c>
      <c r="BR15" s="356">
        <v>3.5129699999999998E-4</v>
      </c>
      <c r="BS15" s="356">
        <v>3.5127699999999999E-4</v>
      </c>
      <c r="BT15" s="356">
        <v>3.51298E-4</v>
      </c>
      <c r="BU15" s="356">
        <v>3.5131600000000001E-4</v>
      </c>
      <c r="BV15" s="356">
        <v>3.5132499999999999E-4</v>
      </c>
    </row>
    <row r="16" spans="1:74" ht="12" customHeight="1" x14ac:dyDescent="0.2">
      <c r="A16" s="580" t="s">
        <v>632</v>
      </c>
      <c r="B16" s="581" t="s">
        <v>52</v>
      </c>
      <c r="C16" s="270">
        <v>1.19633E-3</v>
      </c>
      <c r="D16" s="270">
        <v>1.065472E-3</v>
      </c>
      <c r="E16" s="270">
        <v>1.3120950000000001E-3</v>
      </c>
      <c r="F16" s="270">
        <v>1.186124E-3</v>
      </c>
      <c r="G16" s="270">
        <v>1.1028730000000001E-3</v>
      </c>
      <c r="H16" s="270">
        <v>9.1069100000000004E-4</v>
      </c>
      <c r="I16" s="270">
        <v>9.5740699999999996E-4</v>
      </c>
      <c r="J16" s="270">
        <v>8.5254700000000005E-4</v>
      </c>
      <c r="K16" s="270">
        <v>6.02558E-4</v>
      </c>
      <c r="L16" s="270">
        <v>8.1314799999999997E-4</v>
      </c>
      <c r="M16" s="270">
        <v>6.4054499999999996E-4</v>
      </c>
      <c r="N16" s="270">
        <v>1.077485E-3</v>
      </c>
      <c r="O16" s="270">
        <v>1.156401E-3</v>
      </c>
      <c r="P16" s="270">
        <v>1.0599120000000001E-3</v>
      </c>
      <c r="Q16" s="270">
        <v>1.205968E-3</v>
      </c>
      <c r="R16" s="270">
        <v>1.3467780000000001E-3</v>
      </c>
      <c r="S16" s="270">
        <v>1.4256500000000001E-3</v>
      </c>
      <c r="T16" s="270">
        <v>1.140573E-3</v>
      </c>
      <c r="U16" s="270">
        <v>1.0550410000000001E-3</v>
      </c>
      <c r="V16" s="270">
        <v>8.5690400000000002E-4</v>
      </c>
      <c r="W16" s="270">
        <v>6.9004099999999996E-4</v>
      </c>
      <c r="X16" s="270">
        <v>7.7197099999999999E-4</v>
      </c>
      <c r="Y16" s="270">
        <v>1.1144320000000001E-3</v>
      </c>
      <c r="Z16" s="270">
        <v>9.1427200000000004E-4</v>
      </c>
      <c r="AA16" s="270">
        <v>7.5853800000000001E-4</v>
      </c>
      <c r="AB16" s="270">
        <v>8.1454100000000001E-4</v>
      </c>
      <c r="AC16" s="270">
        <v>7.9367700000000001E-4</v>
      </c>
      <c r="AD16" s="270">
        <v>9.2696399999999996E-4</v>
      </c>
      <c r="AE16" s="270">
        <v>9.2361099999999996E-4</v>
      </c>
      <c r="AF16" s="270">
        <v>6.7619999999999996E-4</v>
      </c>
      <c r="AG16" s="270">
        <v>7.0746999999999997E-4</v>
      </c>
      <c r="AH16" s="270">
        <v>8.3138600000000004E-4</v>
      </c>
      <c r="AI16" s="270">
        <v>8.2342799999999996E-4</v>
      </c>
      <c r="AJ16" s="270">
        <v>9.8104099999999999E-4</v>
      </c>
      <c r="AK16" s="270">
        <v>1.057817E-3</v>
      </c>
      <c r="AL16" s="270">
        <v>1.1821430000000001E-3</v>
      </c>
      <c r="AM16" s="270">
        <v>9.3187999999999995E-4</v>
      </c>
      <c r="AN16" s="270">
        <v>7.9023400000000001E-4</v>
      </c>
      <c r="AO16" s="270">
        <v>9.2248500000000002E-4</v>
      </c>
      <c r="AP16" s="270">
        <v>8.5271399999999997E-4</v>
      </c>
      <c r="AQ16" s="270">
        <v>9.3008499999999998E-4</v>
      </c>
      <c r="AR16" s="270">
        <v>8.8564799999999995E-4</v>
      </c>
      <c r="AS16" s="270">
        <v>8.5311899999999995E-4</v>
      </c>
      <c r="AT16" s="270">
        <v>7.91886E-4</v>
      </c>
      <c r="AU16" s="270">
        <v>7.3668200000000001E-4</v>
      </c>
      <c r="AV16" s="270">
        <v>7.5889299999999996E-4</v>
      </c>
      <c r="AW16" s="270">
        <v>1.0606299999999999E-3</v>
      </c>
      <c r="AX16" s="270">
        <v>1.1852799999999999E-3</v>
      </c>
      <c r="AY16" s="270">
        <v>9.3435700000000003E-4</v>
      </c>
      <c r="AZ16" s="356">
        <v>8.2063199999999996E-4</v>
      </c>
      <c r="BA16" s="356">
        <v>9.2493700000000002E-4</v>
      </c>
      <c r="BB16" s="356">
        <v>8.5497999999999998E-4</v>
      </c>
      <c r="BC16" s="356">
        <v>9.3255699999999998E-4</v>
      </c>
      <c r="BD16" s="356">
        <v>8.8800200000000004E-4</v>
      </c>
      <c r="BE16" s="356">
        <v>8.5538599999999997E-4</v>
      </c>
      <c r="BF16" s="356">
        <v>7.9398999999999995E-4</v>
      </c>
      <c r="BG16" s="356">
        <v>7.3864000000000004E-4</v>
      </c>
      <c r="BH16" s="356">
        <v>7.6090900000000004E-4</v>
      </c>
      <c r="BI16" s="356">
        <v>8.3078000000000004E-4</v>
      </c>
      <c r="BJ16" s="356">
        <v>1.1852900000000001E-3</v>
      </c>
      <c r="BK16" s="356">
        <v>9.3435800000000004E-4</v>
      </c>
      <c r="BL16" s="356">
        <v>7.9233400000000001E-4</v>
      </c>
      <c r="BM16" s="356">
        <v>9.2493700000000002E-4</v>
      </c>
      <c r="BN16" s="356">
        <v>8.5497999999999998E-4</v>
      </c>
      <c r="BO16" s="356">
        <v>9.3255699999999998E-4</v>
      </c>
      <c r="BP16" s="356">
        <v>8.8800200000000004E-4</v>
      </c>
      <c r="BQ16" s="356">
        <v>8.5538599999999997E-4</v>
      </c>
      <c r="BR16" s="356">
        <v>7.9398999999999995E-4</v>
      </c>
      <c r="BS16" s="356">
        <v>7.3864000000000004E-4</v>
      </c>
      <c r="BT16" s="356">
        <v>7.6090900000000004E-4</v>
      </c>
      <c r="BU16" s="356">
        <v>8.3078000000000004E-4</v>
      </c>
      <c r="BV16" s="356">
        <v>1.1852900000000001E-3</v>
      </c>
    </row>
    <row r="17" spans="1:74" ht="12" customHeight="1" x14ac:dyDescent="0.2">
      <c r="A17" s="580" t="s">
        <v>1075</v>
      </c>
      <c r="B17" s="581" t="s">
        <v>1074</v>
      </c>
      <c r="C17" s="270">
        <v>1.0580486113E-3</v>
      </c>
      <c r="D17" s="270">
        <v>1.1668583572999999E-3</v>
      </c>
      <c r="E17" s="270">
        <v>1.5994220094E-3</v>
      </c>
      <c r="F17" s="270">
        <v>1.7416510323E-3</v>
      </c>
      <c r="G17" s="270">
        <v>1.9229607266999999E-3</v>
      </c>
      <c r="H17" s="270">
        <v>1.9291049735999999E-3</v>
      </c>
      <c r="I17" s="270">
        <v>2.0000563001999999E-3</v>
      </c>
      <c r="J17" s="270">
        <v>1.9585793614E-3</v>
      </c>
      <c r="K17" s="270">
        <v>1.7752236896E-3</v>
      </c>
      <c r="L17" s="270">
        <v>1.6294305422999999E-3</v>
      </c>
      <c r="M17" s="270">
        <v>1.2968472807E-3</v>
      </c>
      <c r="N17" s="270">
        <v>1.1905280882E-3</v>
      </c>
      <c r="O17" s="270">
        <v>1.1440975091E-3</v>
      </c>
      <c r="P17" s="270">
        <v>1.2774119223999999E-3</v>
      </c>
      <c r="Q17" s="270">
        <v>1.8402215165999999E-3</v>
      </c>
      <c r="R17" s="270">
        <v>1.9990748541999998E-3</v>
      </c>
      <c r="S17" s="270">
        <v>2.2340155856000001E-3</v>
      </c>
      <c r="T17" s="270">
        <v>2.2651181761E-3</v>
      </c>
      <c r="U17" s="270">
        <v>2.3681924923000001E-3</v>
      </c>
      <c r="V17" s="270">
        <v>2.3104681275000001E-3</v>
      </c>
      <c r="W17" s="270">
        <v>2.0911694486E-3</v>
      </c>
      <c r="X17" s="270">
        <v>1.8826682767E-3</v>
      </c>
      <c r="Y17" s="270">
        <v>1.4581562508000001E-3</v>
      </c>
      <c r="Z17" s="270">
        <v>1.2972208857999999E-3</v>
      </c>
      <c r="AA17" s="270">
        <v>1.3714227656E-3</v>
      </c>
      <c r="AB17" s="270">
        <v>1.4541292392999999E-3</v>
      </c>
      <c r="AC17" s="270">
        <v>2.0719906636000002E-3</v>
      </c>
      <c r="AD17" s="270">
        <v>2.2577849690000001E-3</v>
      </c>
      <c r="AE17" s="270">
        <v>2.5006246778999999E-3</v>
      </c>
      <c r="AF17" s="270">
        <v>2.5168437128999998E-3</v>
      </c>
      <c r="AG17" s="270">
        <v>2.5963174462999999E-3</v>
      </c>
      <c r="AH17" s="270">
        <v>2.5176925249999998E-3</v>
      </c>
      <c r="AI17" s="270">
        <v>2.2745652231999998E-3</v>
      </c>
      <c r="AJ17" s="270">
        <v>2.0629743795999998E-3</v>
      </c>
      <c r="AK17" s="270">
        <v>1.6276448729E-3</v>
      </c>
      <c r="AL17" s="270">
        <v>1.4696721691000001E-3</v>
      </c>
      <c r="AM17" s="270">
        <v>1.5765447657E-3</v>
      </c>
      <c r="AN17" s="270">
        <v>1.667541668E-3</v>
      </c>
      <c r="AO17" s="270">
        <v>2.3911170896000001E-3</v>
      </c>
      <c r="AP17" s="270">
        <v>2.6132662339E-3</v>
      </c>
      <c r="AQ17" s="270">
        <v>2.9025583402000001E-3</v>
      </c>
      <c r="AR17" s="270">
        <v>2.9269617345999998E-3</v>
      </c>
      <c r="AS17" s="270">
        <v>3.0286204549000001E-3</v>
      </c>
      <c r="AT17" s="270">
        <v>2.9285536397E-3</v>
      </c>
      <c r="AU17" s="270">
        <v>2.6470700851999999E-3</v>
      </c>
      <c r="AV17" s="270">
        <v>2.4048663312999999E-3</v>
      </c>
      <c r="AW17" s="270">
        <v>1.8706793998000001E-3</v>
      </c>
      <c r="AX17" s="270">
        <v>1.6847699999999999E-3</v>
      </c>
      <c r="AY17" s="270">
        <v>1.78375E-3</v>
      </c>
      <c r="AZ17" s="356">
        <v>1.90402E-3</v>
      </c>
      <c r="BA17" s="356">
        <v>2.6940499999999999E-3</v>
      </c>
      <c r="BB17" s="356">
        <v>2.9185700000000001E-3</v>
      </c>
      <c r="BC17" s="356">
        <v>3.2219900000000001E-3</v>
      </c>
      <c r="BD17" s="356">
        <v>3.23252E-3</v>
      </c>
      <c r="BE17" s="356">
        <v>3.3409300000000002E-3</v>
      </c>
      <c r="BF17" s="356">
        <v>3.2460100000000001E-3</v>
      </c>
      <c r="BG17" s="356">
        <v>2.94071E-3</v>
      </c>
      <c r="BH17" s="356">
        <v>2.6889100000000001E-3</v>
      </c>
      <c r="BI17" s="356">
        <v>2.12094E-3</v>
      </c>
      <c r="BJ17" s="356">
        <v>1.91928E-3</v>
      </c>
      <c r="BK17" s="356">
        <v>2.02447E-3</v>
      </c>
      <c r="BL17" s="356">
        <v>2.1521399999999999E-3</v>
      </c>
      <c r="BM17" s="356">
        <v>3.0300599999999998E-3</v>
      </c>
      <c r="BN17" s="356">
        <v>3.2756199999999999E-3</v>
      </c>
      <c r="BO17" s="356">
        <v>3.6093700000000002E-3</v>
      </c>
      <c r="BP17" s="356">
        <v>3.6166700000000002E-3</v>
      </c>
      <c r="BQ17" s="356">
        <v>3.7335200000000002E-3</v>
      </c>
      <c r="BR17" s="356">
        <v>3.6242100000000001E-3</v>
      </c>
      <c r="BS17" s="356">
        <v>3.2814799999999998E-3</v>
      </c>
      <c r="BT17" s="356">
        <v>2.9988800000000002E-3</v>
      </c>
      <c r="BU17" s="356">
        <v>2.3654000000000001E-3</v>
      </c>
      <c r="BV17" s="356">
        <v>2.1395099999999998E-3</v>
      </c>
    </row>
    <row r="18" spans="1:74" ht="12" customHeight="1" x14ac:dyDescent="0.2">
      <c r="A18" s="580" t="s">
        <v>22</v>
      </c>
      <c r="B18" s="581" t="s">
        <v>849</v>
      </c>
      <c r="C18" s="270">
        <v>1.4999556000000001E-2</v>
      </c>
      <c r="D18" s="270">
        <v>1.4516444999999999E-2</v>
      </c>
      <c r="E18" s="270">
        <v>1.5839426E-2</v>
      </c>
      <c r="F18" s="270">
        <v>1.4924649999999999E-2</v>
      </c>
      <c r="G18" s="270">
        <v>1.4973256000000001E-2</v>
      </c>
      <c r="H18" s="270">
        <v>1.2940200000000001E-2</v>
      </c>
      <c r="I18" s="270">
        <v>1.3701415999999999E-2</v>
      </c>
      <c r="J18" s="270">
        <v>1.3726656E-2</v>
      </c>
      <c r="K18" s="270">
        <v>1.300373E-2</v>
      </c>
      <c r="L18" s="270">
        <v>1.5062526E-2</v>
      </c>
      <c r="M18" s="270">
        <v>1.516904E-2</v>
      </c>
      <c r="N18" s="270">
        <v>1.5568406E-2</v>
      </c>
      <c r="O18" s="270">
        <v>1.5235936E-2</v>
      </c>
      <c r="P18" s="270">
        <v>1.3718484E-2</v>
      </c>
      <c r="Q18" s="270">
        <v>1.5055936000000001E-2</v>
      </c>
      <c r="R18" s="270">
        <v>1.4384159000000001E-2</v>
      </c>
      <c r="S18" s="270">
        <v>1.3728436E-2</v>
      </c>
      <c r="T18" s="270">
        <v>1.2469789E-2</v>
      </c>
      <c r="U18" s="270">
        <v>1.3126356E-2</v>
      </c>
      <c r="V18" s="270">
        <v>1.3332426E-2</v>
      </c>
      <c r="W18" s="270">
        <v>1.2559179E-2</v>
      </c>
      <c r="X18" s="270">
        <v>1.4323156E-2</v>
      </c>
      <c r="Y18" s="270">
        <v>1.4568549E-2</v>
      </c>
      <c r="Z18" s="270">
        <v>1.5033846E-2</v>
      </c>
      <c r="AA18" s="270">
        <v>1.4977336000000001E-2</v>
      </c>
      <c r="AB18" s="270">
        <v>1.3523524E-2</v>
      </c>
      <c r="AC18" s="270">
        <v>1.4919276E-2</v>
      </c>
      <c r="AD18" s="270">
        <v>1.4130258999999999E-2</v>
      </c>
      <c r="AE18" s="270">
        <v>1.3776906E-2</v>
      </c>
      <c r="AF18" s="270">
        <v>1.2192289E-2</v>
      </c>
      <c r="AG18" s="270">
        <v>1.2767066000000001E-2</v>
      </c>
      <c r="AH18" s="270">
        <v>1.2900636E-2</v>
      </c>
      <c r="AI18" s="270">
        <v>1.2403058999999999E-2</v>
      </c>
      <c r="AJ18" s="270">
        <v>1.4498676E-2</v>
      </c>
      <c r="AK18" s="270">
        <v>1.4304829E-2</v>
      </c>
      <c r="AL18" s="270">
        <v>1.5008316000000001E-2</v>
      </c>
      <c r="AM18" s="270">
        <v>1.4598826000000001E-2</v>
      </c>
      <c r="AN18" s="270">
        <v>1.3411384E-2</v>
      </c>
      <c r="AO18" s="270">
        <v>1.4320935999999999E-2</v>
      </c>
      <c r="AP18" s="270">
        <v>1.2970149E-2</v>
      </c>
      <c r="AQ18" s="270">
        <v>1.2729636000000001E-2</v>
      </c>
      <c r="AR18" s="270">
        <v>1.2792169000000001E-2</v>
      </c>
      <c r="AS18" s="270">
        <v>1.2453946E-2</v>
      </c>
      <c r="AT18" s="270">
        <v>1.2612656E-2</v>
      </c>
      <c r="AU18" s="270">
        <v>1.1915629E-2</v>
      </c>
      <c r="AV18" s="270">
        <v>1.3973836E-2</v>
      </c>
      <c r="AW18" s="270">
        <v>1.36892E-2</v>
      </c>
      <c r="AX18" s="270">
        <v>1.4082799999999999E-2</v>
      </c>
      <c r="AY18" s="270">
        <v>1.3676600000000001E-2</v>
      </c>
      <c r="AZ18" s="356">
        <v>1.2510200000000001E-2</v>
      </c>
      <c r="BA18" s="356">
        <v>1.37915E-2</v>
      </c>
      <c r="BB18" s="356">
        <v>1.30504E-2</v>
      </c>
      <c r="BC18" s="356">
        <v>1.3029199999999999E-2</v>
      </c>
      <c r="BD18" s="356">
        <v>1.2769600000000001E-2</v>
      </c>
      <c r="BE18" s="356">
        <v>1.2959399999999999E-2</v>
      </c>
      <c r="BF18" s="356">
        <v>1.3169500000000001E-2</v>
      </c>
      <c r="BG18" s="356">
        <v>1.2442E-2</v>
      </c>
      <c r="BH18" s="356">
        <v>1.3672200000000001E-2</v>
      </c>
      <c r="BI18" s="356">
        <v>1.33133E-2</v>
      </c>
      <c r="BJ18" s="356">
        <v>1.38785E-2</v>
      </c>
      <c r="BK18" s="356">
        <v>1.35532E-2</v>
      </c>
      <c r="BL18" s="356">
        <v>1.23479E-2</v>
      </c>
      <c r="BM18" s="356">
        <v>1.3825799999999999E-2</v>
      </c>
      <c r="BN18" s="356">
        <v>1.31296E-2</v>
      </c>
      <c r="BO18" s="356">
        <v>1.3099299999999999E-2</v>
      </c>
      <c r="BP18" s="356">
        <v>1.28232E-2</v>
      </c>
      <c r="BQ18" s="356">
        <v>1.3016E-2</v>
      </c>
      <c r="BR18" s="356">
        <v>1.3194600000000001E-2</v>
      </c>
      <c r="BS18" s="356">
        <v>1.2428E-2</v>
      </c>
      <c r="BT18" s="356">
        <v>1.36054E-2</v>
      </c>
      <c r="BU18" s="356">
        <v>1.3267299999999999E-2</v>
      </c>
      <c r="BV18" s="356">
        <v>1.3860600000000001E-2</v>
      </c>
    </row>
    <row r="19" spans="1:74" ht="12" customHeight="1" x14ac:dyDescent="0.2">
      <c r="A19" s="545" t="s">
        <v>54</v>
      </c>
      <c r="B19" s="581" t="s">
        <v>1079</v>
      </c>
      <c r="C19" s="270">
        <v>0.12675117599999999</v>
      </c>
      <c r="D19" s="270">
        <v>0.11851002300000001</v>
      </c>
      <c r="E19" s="270">
        <v>0.121447376</v>
      </c>
      <c r="F19" s="270">
        <v>0.115260059</v>
      </c>
      <c r="G19" s="270">
        <v>0.120853956</v>
      </c>
      <c r="H19" s="270">
        <v>0.121132669</v>
      </c>
      <c r="I19" s="270">
        <v>0.124084676</v>
      </c>
      <c r="J19" s="270">
        <v>0.124402316</v>
      </c>
      <c r="K19" s="270">
        <v>0.116908159</v>
      </c>
      <c r="L19" s="270">
        <v>0.11952067600000001</v>
      </c>
      <c r="M19" s="270">
        <v>0.121972399</v>
      </c>
      <c r="N19" s="270">
        <v>0.142932266</v>
      </c>
      <c r="O19" s="270">
        <v>0.13189726299999999</v>
      </c>
      <c r="P19" s="270">
        <v>0.11752612899999999</v>
      </c>
      <c r="Q19" s="270">
        <v>0.12948659300000001</v>
      </c>
      <c r="R19" s="270">
        <v>0.123486492</v>
      </c>
      <c r="S19" s="270">
        <v>0.12701578299999999</v>
      </c>
      <c r="T19" s="270">
        <v>0.127630522</v>
      </c>
      <c r="U19" s="270">
        <v>0.132980083</v>
      </c>
      <c r="V19" s="270">
        <v>0.13402440299999999</v>
      </c>
      <c r="W19" s="270">
        <v>0.122918552</v>
      </c>
      <c r="X19" s="270">
        <v>0.12840758299999999</v>
      </c>
      <c r="Y19" s="270">
        <v>0.12902266200000001</v>
      </c>
      <c r="Z19" s="270">
        <v>0.13504683300000001</v>
      </c>
      <c r="AA19" s="270">
        <v>0.132507923</v>
      </c>
      <c r="AB19" s="270">
        <v>0.11856628900000001</v>
      </c>
      <c r="AC19" s="270">
        <v>0.129527383</v>
      </c>
      <c r="AD19" s="270">
        <v>0.12370094199999999</v>
      </c>
      <c r="AE19" s="270">
        <v>0.129143113</v>
      </c>
      <c r="AF19" s="270">
        <v>0.126573562</v>
      </c>
      <c r="AG19" s="270">
        <v>0.132984093</v>
      </c>
      <c r="AH19" s="270">
        <v>0.133239093</v>
      </c>
      <c r="AI19" s="270">
        <v>0.123676942</v>
      </c>
      <c r="AJ19" s="270">
        <v>0.12710654299999999</v>
      </c>
      <c r="AK19" s="270">
        <v>0.12790800199999999</v>
      </c>
      <c r="AL19" s="270">
        <v>0.13218693300000001</v>
      </c>
      <c r="AM19" s="270">
        <v>0.13083265299999999</v>
      </c>
      <c r="AN19" s="270">
        <v>0.11859760900000001</v>
      </c>
      <c r="AO19" s="270">
        <v>0.123456313</v>
      </c>
      <c r="AP19" s="270">
        <v>0.120213062</v>
      </c>
      <c r="AQ19" s="270">
        <v>0.12247396300000001</v>
      </c>
      <c r="AR19" s="270">
        <v>0.120136822</v>
      </c>
      <c r="AS19" s="270">
        <v>0.12400639300000001</v>
      </c>
      <c r="AT19" s="270">
        <v>0.12702902299999999</v>
      </c>
      <c r="AU19" s="270">
        <v>0.118031712</v>
      </c>
      <c r="AV19" s="270">
        <v>0.120252583</v>
      </c>
      <c r="AW19" s="270">
        <v>0.1166972</v>
      </c>
      <c r="AX19" s="270">
        <v>0.12168089999999999</v>
      </c>
      <c r="AY19" s="270">
        <v>0.1211788</v>
      </c>
      <c r="AZ19" s="356">
        <v>0.1085689</v>
      </c>
      <c r="BA19" s="356">
        <v>0.11527800000000001</v>
      </c>
      <c r="BB19" s="356">
        <v>0.11286980000000001</v>
      </c>
      <c r="BC19" s="356">
        <v>0.1144472</v>
      </c>
      <c r="BD19" s="356">
        <v>0.11337990000000001</v>
      </c>
      <c r="BE19" s="356">
        <v>0.1195454</v>
      </c>
      <c r="BF19" s="356">
        <v>0.11797100000000001</v>
      </c>
      <c r="BG19" s="356">
        <v>0.1136428</v>
      </c>
      <c r="BH19" s="356">
        <v>0.1178577</v>
      </c>
      <c r="BI19" s="356">
        <v>0.11456470000000001</v>
      </c>
      <c r="BJ19" s="356">
        <v>0.1197744</v>
      </c>
      <c r="BK19" s="356">
        <v>0.1194868</v>
      </c>
      <c r="BL19" s="356">
        <v>0.107045</v>
      </c>
      <c r="BM19" s="356">
        <v>0.1138942</v>
      </c>
      <c r="BN19" s="356">
        <v>0.11160929999999999</v>
      </c>
      <c r="BO19" s="356">
        <v>0.1133021</v>
      </c>
      <c r="BP19" s="356">
        <v>0.1123469</v>
      </c>
      <c r="BQ19" s="356">
        <v>0.1186251</v>
      </c>
      <c r="BR19" s="356">
        <v>0.1171639</v>
      </c>
      <c r="BS19" s="356">
        <v>0.1129502</v>
      </c>
      <c r="BT19" s="356">
        <v>0.11728230000000001</v>
      </c>
      <c r="BU19" s="356">
        <v>0.1141076</v>
      </c>
      <c r="BV19" s="356">
        <v>0.1194369</v>
      </c>
    </row>
    <row r="20" spans="1:74" ht="12" customHeight="1" x14ac:dyDescent="0.2">
      <c r="A20" s="580" t="s">
        <v>21</v>
      </c>
      <c r="B20" s="581" t="s">
        <v>365</v>
      </c>
      <c r="C20" s="270">
        <v>0.21099900563999999</v>
      </c>
      <c r="D20" s="270">
        <v>0.19858971092</v>
      </c>
      <c r="E20" s="270">
        <v>0.20796832053</v>
      </c>
      <c r="F20" s="270">
        <v>0.19462570392</v>
      </c>
      <c r="G20" s="270">
        <v>0.20502514492000001</v>
      </c>
      <c r="H20" s="270">
        <v>0.20332478419</v>
      </c>
      <c r="I20" s="270">
        <v>0.20940894090000001</v>
      </c>
      <c r="J20" s="270">
        <v>0.21054143892999999</v>
      </c>
      <c r="K20" s="270">
        <v>0.19798194736999999</v>
      </c>
      <c r="L20" s="270">
        <v>0.2049937318</v>
      </c>
      <c r="M20" s="270">
        <v>0.20668818218000001</v>
      </c>
      <c r="N20" s="270">
        <v>0.23284231341</v>
      </c>
      <c r="O20" s="270">
        <v>0.22116290471</v>
      </c>
      <c r="P20" s="270">
        <v>0.19730826381</v>
      </c>
      <c r="Q20" s="270">
        <v>0.21766545140999999</v>
      </c>
      <c r="R20" s="270">
        <v>0.20520065659</v>
      </c>
      <c r="S20" s="270">
        <v>0.21312677763000001</v>
      </c>
      <c r="T20" s="270">
        <v>0.20989911952000001</v>
      </c>
      <c r="U20" s="270">
        <v>0.21708270966000001</v>
      </c>
      <c r="V20" s="270">
        <v>0.22098646791000001</v>
      </c>
      <c r="W20" s="270">
        <v>0.20457748224</v>
      </c>
      <c r="X20" s="270">
        <v>0.21528811748000001</v>
      </c>
      <c r="Y20" s="270">
        <v>0.21738721718000001</v>
      </c>
      <c r="Z20" s="270">
        <v>0.22437362750000001</v>
      </c>
      <c r="AA20" s="270">
        <v>0.2201592805</v>
      </c>
      <c r="AB20" s="270">
        <v>0.19838274968</v>
      </c>
      <c r="AC20" s="270">
        <v>0.21683264503999999</v>
      </c>
      <c r="AD20" s="270">
        <v>0.20656139169000001</v>
      </c>
      <c r="AE20" s="270">
        <v>0.21556370772</v>
      </c>
      <c r="AF20" s="270">
        <v>0.21010039282000001</v>
      </c>
      <c r="AG20" s="270">
        <v>0.22037478595000001</v>
      </c>
      <c r="AH20" s="270">
        <v>0.22167926936999999</v>
      </c>
      <c r="AI20" s="270">
        <v>0.20470783738000001</v>
      </c>
      <c r="AJ20" s="270">
        <v>0.21428028030999999</v>
      </c>
      <c r="AK20" s="270">
        <v>0.21301829142000001</v>
      </c>
      <c r="AL20" s="270">
        <v>0.21852685429999999</v>
      </c>
      <c r="AM20" s="270">
        <v>0.21535513883999999</v>
      </c>
      <c r="AN20" s="270">
        <v>0.19529330833</v>
      </c>
      <c r="AO20" s="270">
        <v>0.20638975134000001</v>
      </c>
      <c r="AP20" s="270">
        <v>0.20188542315999999</v>
      </c>
      <c r="AQ20" s="270">
        <v>0.20734266502000001</v>
      </c>
      <c r="AR20" s="270">
        <v>0.20369787269</v>
      </c>
      <c r="AS20" s="270">
        <v>0.20861569840999999</v>
      </c>
      <c r="AT20" s="270">
        <v>0.2104136113</v>
      </c>
      <c r="AU20" s="270">
        <v>0.19477474444000001</v>
      </c>
      <c r="AV20" s="270">
        <v>0.2028460067</v>
      </c>
      <c r="AW20" s="270">
        <v>0.20405999999999999</v>
      </c>
      <c r="AX20" s="270">
        <v>0.21149599999999999</v>
      </c>
      <c r="AY20" s="270">
        <v>0.20679549999999999</v>
      </c>
      <c r="AZ20" s="356">
        <v>0.18579119999999999</v>
      </c>
      <c r="BA20" s="356">
        <v>0.20014709999999999</v>
      </c>
      <c r="BB20" s="356">
        <v>0.19455169999999999</v>
      </c>
      <c r="BC20" s="356">
        <v>0.19838259999999999</v>
      </c>
      <c r="BD20" s="356">
        <v>0.1972556</v>
      </c>
      <c r="BE20" s="356">
        <v>0.20300570000000001</v>
      </c>
      <c r="BF20" s="356">
        <v>0.20427519999999999</v>
      </c>
      <c r="BG20" s="356">
        <v>0.19085820000000001</v>
      </c>
      <c r="BH20" s="356">
        <v>0.2007922</v>
      </c>
      <c r="BI20" s="356">
        <v>0.1976773</v>
      </c>
      <c r="BJ20" s="356">
        <v>0.20526130000000001</v>
      </c>
      <c r="BK20" s="356">
        <v>0.20300209999999999</v>
      </c>
      <c r="BL20" s="356">
        <v>0.18243429999999999</v>
      </c>
      <c r="BM20" s="356">
        <v>0.19817670000000001</v>
      </c>
      <c r="BN20" s="356">
        <v>0.19227140000000001</v>
      </c>
      <c r="BO20" s="356">
        <v>0.1973742</v>
      </c>
      <c r="BP20" s="356">
        <v>0.19554160000000001</v>
      </c>
      <c r="BQ20" s="356">
        <v>0.2027137</v>
      </c>
      <c r="BR20" s="356">
        <v>0.20291029999999999</v>
      </c>
      <c r="BS20" s="356">
        <v>0.19240299999999999</v>
      </c>
      <c r="BT20" s="356">
        <v>0.20077819999999999</v>
      </c>
      <c r="BU20" s="356">
        <v>0.19667119999999999</v>
      </c>
      <c r="BV20" s="356">
        <v>0.20563110000000001</v>
      </c>
    </row>
    <row r="21" spans="1:74" ht="12" customHeight="1" x14ac:dyDescent="0.2">
      <c r="A21" s="580"/>
      <c r="B21" s="170" t="s">
        <v>367</v>
      </c>
      <c r="C21" s="236"/>
      <c r="D21" s="236"/>
      <c r="E21" s="236"/>
      <c r="F21" s="236"/>
      <c r="G21" s="236"/>
      <c r="H21" s="236"/>
      <c r="I21" s="236"/>
      <c r="J21" s="236"/>
      <c r="K21" s="236"/>
      <c r="L21" s="236"/>
      <c r="M21" s="236"/>
      <c r="N21" s="236"/>
      <c r="O21" s="236"/>
      <c r="P21" s="236"/>
      <c r="Q21" s="236"/>
      <c r="R21" s="236"/>
      <c r="S21" s="236"/>
      <c r="T21" s="236"/>
      <c r="U21" s="236"/>
      <c r="V21" s="236"/>
      <c r="W21" s="236"/>
      <c r="X21" s="236"/>
      <c r="Y21" s="236"/>
      <c r="Z21" s="236"/>
      <c r="AA21" s="236"/>
      <c r="AB21" s="236"/>
      <c r="AC21" s="236"/>
      <c r="AD21" s="236"/>
      <c r="AE21" s="236"/>
      <c r="AF21" s="236"/>
      <c r="AG21" s="236"/>
      <c r="AH21" s="236"/>
      <c r="AI21" s="236"/>
      <c r="AJ21" s="236"/>
      <c r="AK21" s="236"/>
      <c r="AL21" s="236"/>
      <c r="AM21" s="236"/>
      <c r="AN21" s="236"/>
      <c r="AO21" s="236"/>
      <c r="AP21" s="236"/>
      <c r="AQ21" s="236"/>
      <c r="AR21" s="236"/>
      <c r="AS21" s="236"/>
      <c r="AT21" s="236"/>
      <c r="AU21" s="236"/>
      <c r="AV21" s="236"/>
      <c r="AW21" s="236"/>
      <c r="AX21" s="236"/>
      <c r="AY21" s="236"/>
      <c r="AZ21" s="357"/>
      <c r="BA21" s="357"/>
      <c r="BB21" s="357"/>
      <c r="BC21" s="357"/>
      <c r="BD21" s="357"/>
      <c r="BE21" s="357"/>
      <c r="BF21" s="357"/>
      <c r="BG21" s="357"/>
      <c r="BH21" s="357"/>
      <c r="BI21" s="357"/>
      <c r="BJ21" s="357"/>
      <c r="BK21" s="357"/>
      <c r="BL21" s="357"/>
      <c r="BM21" s="357"/>
      <c r="BN21" s="357"/>
      <c r="BO21" s="357"/>
      <c r="BP21" s="357"/>
      <c r="BQ21" s="357"/>
      <c r="BR21" s="357"/>
      <c r="BS21" s="357"/>
      <c r="BT21" s="357"/>
      <c r="BU21" s="357"/>
      <c r="BV21" s="357"/>
    </row>
    <row r="22" spans="1:74" ht="12" customHeight="1" x14ac:dyDescent="0.2">
      <c r="A22" s="580" t="s">
        <v>66</v>
      </c>
      <c r="B22" s="581" t="s">
        <v>472</v>
      </c>
      <c r="C22" s="270">
        <v>1.6685789999999999E-3</v>
      </c>
      <c r="D22" s="270">
        <v>1.560929E-3</v>
      </c>
      <c r="E22" s="270">
        <v>1.6685789999999999E-3</v>
      </c>
      <c r="F22" s="270">
        <v>1.6147539999999999E-3</v>
      </c>
      <c r="G22" s="270">
        <v>1.6685789999999999E-3</v>
      </c>
      <c r="H22" s="270">
        <v>1.6147539999999999E-3</v>
      </c>
      <c r="I22" s="270">
        <v>1.6685789999999999E-3</v>
      </c>
      <c r="J22" s="270">
        <v>1.6685789999999999E-3</v>
      </c>
      <c r="K22" s="270">
        <v>1.6147539999999999E-3</v>
      </c>
      <c r="L22" s="270">
        <v>1.6685789999999999E-3</v>
      </c>
      <c r="M22" s="270">
        <v>1.6147539999999999E-3</v>
      </c>
      <c r="N22" s="270">
        <v>1.6685789999999999E-3</v>
      </c>
      <c r="O22" s="270">
        <v>1.6731509999999999E-3</v>
      </c>
      <c r="P22" s="270">
        <v>1.5112330000000001E-3</v>
      </c>
      <c r="Q22" s="270">
        <v>1.6731509999999999E-3</v>
      </c>
      <c r="R22" s="270">
        <v>1.619178E-3</v>
      </c>
      <c r="S22" s="270">
        <v>1.6731509999999999E-3</v>
      </c>
      <c r="T22" s="270">
        <v>1.619178E-3</v>
      </c>
      <c r="U22" s="270">
        <v>1.6731509999999999E-3</v>
      </c>
      <c r="V22" s="270">
        <v>1.6731509999999999E-3</v>
      </c>
      <c r="W22" s="270">
        <v>1.619178E-3</v>
      </c>
      <c r="X22" s="270">
        <v>1.6731509999999999E-3</v>
      </c>
      <c r="Y22" s="270">
        <v>1.619178E-3</v>
      </c>
      <c r="Z22" s="270">
        <v>1.6731509999999999E-3</v>
      </c>
      <c r="AA22" s="270">
        <v>1.6731509999999999E-3</v>
      </c>
      <c r="AB22" s="270">
        <v>1.5112330000000001E-3</v>
      </c>
      <c r="AC22" s="270">
        <v>1.6731509999999999E-3</v>
      </c>
      <c r="AD22" s="270">
        <v>1.619178E-3</v>
      </c>
      <c r="AE22" s="270">
        <v>1.6731509999999999E-3</v>
      </c>
      <c r="AF22" s="270">
        <v>1.619178E-3</v>
      </c>
      <c r="AG22" s="270">
        <v>1.6731509999999999E-3</v>
      </c>
      <c r="AH22" s="270">
        <v>1.6731509999999999E-3</v>
      </c>
      <c r="AI22" s="270">
        <v>1.619178E-3</v>
      </c>
      <c r="AJ22" s="270">
        <v>1.6731509999999999E-3</v>
      </c>
      <c r="AK22" s="270">
        <v>1.619178E-3</v>
      </c>
      <c r="AL22" s="270">
        <v>1.9780750000000001E-3</v>
      </c>
      <c r="AM22" s="270">
        <v>2.056535E-3</v>
      </c>
      <c r="AN22" s="270">
        <v>1.8818159999999999E-3</v>
      </c>
      <c r="AO22" s="270">
        <v>2.0758199999999999E-3</v>
      </c>
      <c r="AP22" s="270">
        <v>1.864936E-3</v>
      </c>
      <c r="AQ22" s="270">
        <v>2.0140729999999999E-3</v>
      </c>
      <c r="AR22" s="270">
        <v>1.928597E-3</v>
      </c>
      <c r="AS22" s="270">
        <v>1.9776279999999999E-3</v>
      </c>
      <c r="AT22" s="270">
        <v>1.953438E-3</v>
      </c>
      <c r="AU22" s="270">
        <v>1.8883319999999999E-3</v>
      </c>
      <c r="AV22" s="270">
        <v>2.0211669999999999E-3</v>
      </c>
      <c r="AW22" s="270">
        <v>1.9673099999999999E-3</v>
      </c>
      <c r="AX22" s="270">
        <v>1.9663300000000001E-3</v>
      </c>
      <c r="AY22" s="270">
        <v>1.9581300000000002E-3</v>
      </c>
      <c r="AZ22" s="356">
        <v>1.9650700000000002E-3</v>
      </c>
      <c r="BA22" s="356">
        <v>1.9550000000000001E-3</v>
      </c>
      <c r="BB22" s="356">
        <v>1.9631900000000001E-3</v>
      </c>
      <c r="BC22" s="356">
        <v>1.9585599999999998E-3</v>
      </c>
      <c r="BD22" s="356">
        <v>1.9612900000000001E-3</v>
      </c>
      <c r="BE22" s="356">
        <v>1.9597999999999998E-3</v>
      </c>
      <c r="BF22" s="356">
        <v>1.9603799999999998E-3</v>
      </c>
      <c r="BG22" s="356">
        <v>1.96693E-3</v>
      </c>
      <c r="BH22" s="356">
        <v>1.9620000000000002E-3</v>
      </c>
      <c r="BI22" s="356">
        <v>1.96152E-3</v>
      </c>
      <c r="BJ22" s="356">
        <v>1.96108E-3</v>
      </c>
      <c r="BK22" s="356">
        <v>1.9613500000000002E-3</v>
      </c>
      <c r="BL22" s="356">
        <v>1.96101E-3</v>
      </c>
      <c r="BM22" s="356">
        <v>1.9615499999999998E-3</v>
      </c>
      <c r="BN22" s="356">
        <v>1.9614099999999998E-3</v>
      </c>
      <c r="BO22" s="356">
        <v>1.9616600000000001E-3</v>
      </c>
      <c r="BP22" s="356">
        <v>1.9616999999999998E-3</v>
      </c>
      <c r="BQ22" s="356">
        <v>1.9618700000000001E-3</v>
      </c>
      <c r="BR22" s="356">
        <v>1.9620100000000001E-3</v>
      </c>
      <c r="BS22" s="356">
        <v>1.9615600000000002E-3</v>
      </c>
      <c r="BT22" s="356">
        <v>1.96152E-3</v>
      </c>
      <c r="BU22" s="356">
        <v>1.96152E-3</v>
      </c>
      <c r="BV22" s="356">
        <v>1.9615600000000002E-3</v>
      </c>
    </row>
    <row r="23" spans="1:74" ht="12" customHeight="1" x14ac:dyDescent="0.2">
      <c r="A23" s="580" t="s">
        <v>1077</v>
      </c>
      <c r="B23" s="581" t="s">
        <v>1076</v>
      </c>
      <c r="C23" s="270">
        <v>3.4407132790999998E-3</v>
      </c>
      <c r="D23" s="270">
        <v>4.0376595136000001E-3</v>
      </c>
      <c r="E23" s="270">
        <v>5.2070133820000001E-3</v>
      </c>
      <c r="F23" s="270">
        <v>5.6488428324999998E-3</v>
      </c>
      <c r="G23" s="270">
        <v>6.1231264188000003E-3</v>
      </c>
      <c r="H23" s="270">
        <v>6.2370362631999996E-3</v>
      </c>
      <c r="I23" s="270">
        <v>6.4212921657999999E-3</v>
      </c>
      <c r="J23" s="270">
        <v>6.2542581345000001E-3</v>
      </c>
      <c r="K23" s="270">
        <v>5.5840968778000004E-3</v>
      </c>
      <c r="L23" s="270">
        <v>4.9465654603000004E-3</v>
      </c>
      <c r="M23" s="270">
        <v>3.9549118974E-3</v>
      </c>
      <c r="N23" s="270">
        <v>3.8794065822000002E-3</v>
      </c>
      <c r="O23" s="270">
        <v>4.0330732247999997E-3</v>
      </c>
      <c r="P23" s="270">
        <v>4.4646755571000002E-3</v>
      </c>
      <c r="Q23" s="270">
        <v>6.1848734264E-3</v>
      </c>
      <c r="R23" s="270">
        <v>6.8593612469999999E-3</v>
      </c>
      <c r="S23" s="270">
        <v>7.5833625027000003E-3</v>
      </c>
      <c r="T23" s="270">
        <v>7.7192606556999999E-3</v>
      </c>
      <c r="U23" s="270">
        <v>7.9801232957999995E-3</v>
      </c>
      <c r="V23" s="270">
        <v>7.7656449137999996E-3</v>
      </c>
      <c r="W23" s="270">
        <v>7.0127081310000002E-3</v>
      </c>
      <c r="X23" s="270">
        <v>6.2576828624999999E-3</v>
      </c>
      <c r="Y23" s="270">
        <v>4.9365477096999996E-3</v>
      </c>
      <c r="Z23" s="270">
        <v>4.8030858791999996E-3</v>
      </c>
      <c r="AA23" s="270">
        <v>5.3533503341E-3</v>
      </c>
      <c r="AB23" s="270">
        <v>5.8559625641000004E-3</v>
      </c>
      <c r="AC23" s="270">
        <v>7.9494904117000005E-3</v>
      </c>
      <c r="AD23" s="270">
        <v>8.8152532315999999E-3</v>
      </c>
      <c r="AE23" s="270">
        <v>9.6588342522000003E-3</v>
      </c>
      <c r="AF23" s="270">
        <v>9.8127065075999994E-3</v>
      </c>
      <c r="AG23" s="270">
        <v>1.0083525757E-2</v>
      </c>
      <c r="AH23" s="270">
        <v>9.6652150563000007E-3</v>
      </c>
      <c r="AI23" s="270">
        <v>8.6447425284999994E-3</v>
      </c>
      <c r="AJ23" s="270">
        <v>7.6082633438000003E-3</v>
      </c>
      <c r="AK23" s="270">
        <v>6.0104716496000004E-3</v>
      </c>
      <c r="AL23" s="270">
        <v>5.6529327810000002E-3</v>
      </c>
      <c r="AM23" s="270">
        <v>6.1391754355E-3</v>
      </c>
      <c r="AN23" s="270">
        <v>6.5708165544999999E-3</v>
      </c>
      <c r="AO23" s="270">
        <v>9.1333388188999994E-3</v>
      </c>
      <c r="AP23" s="270">
        <v>1.0136789905000001E-2</v>
      </c>
      <c r="AQ23" s="270">
        <v>1.0907428324999999E-2</v>
      </c>
      <c r="AR23" s="270">
        <v>1.103279414E-2</v>
      </c>
      <c r="AS23" s="270">
        <v>1.1578892513E-2</v>
      </c>
      <c r="AT23" s="270">
        <v>1.1026126755999999E-2</v>
      </c>
      <c r="AU23" s="270">
        <v>9.7994049624999992E-3</v>
      </c>
      <c r="AV23" s="270">
        <v>8.6431636137999993E-3</v>
      </c>
      <c r="AW23" s="270">
        <v>6.6756036963999997E-3</v>
      </c>
      <c r="AX23" s="270">
        <v>6.5172299999999997E-3</v>
      </c>
      <c r="AY23" s="270">
        <v>7.0658099999999996E-3</v>
      </c>
      <c r="AZ23" s="356">
        <v>7.8384000000000006E-3</v>
      </c>
      <c r="BA23" s="356">
        <v>1.0501099999999999E-2</v>
      </c>
      <c r="BB23" s="356">
        <v>1.15078E-2</v>
      </c>
      <c r="BC23" s="356">
        <v>1.25297E-2</v>
      </c>
      <c r="BD23" s="356">
        <v>1.2591700000000001E-2</v>
      </c>
      <c r="BE23" s="356">
        <v>1.3021899999999999E-2</v>
      </c>
      <c r="BF23" s="356">
        <v>1.25095E-2</v>
      </c>
      <c r="BG23" s="356">
        <v>1.12719E-2</v>
      </c>
      <c r="BH23" s="356">
        <v>1.00797E-2</v>
      </c>
      <c r="BI23" s="356">
        <v>8.1009900000000006E-3</v>
      </c>
      <c r="BJ23" s="356">
        <v>7.76123E-3</v>
      </c>
      <c r="BK23" s="356">
        <v>8.2512100000000001E-3</v>
      </c>
      <c r="BL23" s="356">
        <v>8.9824599999999994E-3</v>
      </c>
      <c r="BM23" s="356">
        <v>1.19457E-2</v>
      </c>
      <c r="BN23" s="356">
        <v>1.3026599999999999E-2</v>
      </c>
      <c r="BO23" s="356">
        <v>1.4144E-2</v>
      </c>
      <c r="BP23" s="356">
        <v>1.4187999999999999E-2</v>
      </c>
      <c r="BQ23" s="356">
        <v>1.46605E-2</v>
      </c>
      <c r="BR23" s="356">
        <v>1.40736E-2</v>
      </c>
      <c r="BS23" s="356">
        <v>1.26768E-2</v>
      </c>
      <c r="BT23" s="356">
        <v>1.13338E-2</v>
      </c>
      <c r="BU23" s="356">
        <v>9.1087900000000003E-3</v>
      </c>
      <c r="BV23" s="356">
        <v>8.7279599999999999E-3</v>
      </c>
    </row>
    <row r="24" spans="1:74" ht="12" customHeight="1" x14ac:dyDescent="0.2">
      <c r="A24" s="545" t="s">
        <v>870</v>
      </c>
      <c r="B24" s="581" t="s">
        <v>849</v>
      </c>
      <c r="C24" s="270">
        <v>3.9803499999999997E-3</v>
      </c>
      <c r="D24" s="270">
        <v>3.61445E-3</v>
      </c>
      <c r="E24" s="270">
        <v>4.1044499999999999E-3</v>
      </c>
      <c r="F24" s="270">
        <v>3.9306699999999998E-3</v>
      </c>
      <c r="G24" s="270">
        <v>4.0506500000000003E-3</v>
      </c>
      <c r="H24" s="270">
        <v>3.9919600000000001E-3</v>
      </c>
      <c r="I24" s="270">
        <v>4.2129000000000003E-3</v>
      </c>
      <c r="J24" s="270">
        <v>4.1688999999999997E-3</v>
      </c>
      <c r="K24" s="270">
        <v>3.9595200000000002E-3</v>
      </c>
      <c r="L24" s="270">
        <v>3.9046300000000001E-3</v>
      </c>
      <c r="M24" s="270">
        <v>4.0761E-3</v>
      </c>
      <c r="N24" s="270">
        <v>4.1364699999999997E-3</v>
      </c>
      <c r="O24" s="270">
        <v>4.2868300000000002E-3</v>
      </c>
      <c r="P24" s="270">
        <v>3.7689799999999999E-3</v>
      </c>
      <c r="Q24" s="270">
        <v>4.0016399999999999E-3</v>
      </c>
      <c r="R24" s="270">
        <v>3.89098E-3</v>
      </c>
      <c r="S24" s="270">
        <v>4.07202E-3</v>
      </c>
      <c r="T24" s="270">
        <v>3.9536199999999997E-3</v>
      </c>
      <c r="U24" s="270">
        <v>4.09437E-3</v>
      </c>
      <c r="V24" s="270">
        <v>4.09056E-3</v>
      </c>
      <c r="W24" s="270">
        <v>3.6854800000000001E-3</v>
      </c>
      <c r="X24" s="270">
        <v>3.6843900000000001E-3</v>
      </c>
      <c r="Y24" s="270">
        <v>3.9208699999999999E-3</v>
      </c>
      <c r="Z24" s="270">
        <v>4.0565999999999996E-3</v>
      </c>
      <c r="AA24" s="270">
        <v>3.9872400000000004E-3</v>
      </c>
      <c r="AB24" s="270">
        <v>3.7086100000000002E-3</v>
      </c>
      <c r="AC24" s="270">
        <v>3.98657E-3</v>
      </c>
      <c r="AD24" s="270">
        <v>3.89851E-3</v>
      </c>
      <c r="AE24" s="270">
        <v>4.0406299999999999E-3</v>
      </c>
      <c r="AF24" s="270">
        <v>3.9206400000000004E-3</v>
      </c>
      <c r="AG24" s="270">
        <v>3.9728799999999998E-3</v>
      </c>
      <c r="AH24" s="270">
        <v>4.0492100000000001E-3</v>
      </c>
      <c r="AI24" s="270">
        <v>3.6016199999999998E-3</v>
      </c>
      <c r="AJ24" s="270">
        <v>3.8679299999999999E-3</v>
      </c>
      <c r="AK24" s="270">
        <v>3.87645E-3</v>
      </c>
      <c r="AL24" s="270">
        <v>4.0135199999999996E-3</v>
      </c>
      <c r="AM24" s="270">
        <v>3.5737799999999999E-3</v>
      </c>
      <c r="AN24" s="270">
        <v>3.1168799999999998E-3</v>
      </c>
      <c r="AO24" s="270">
        <v>3.3418200000000001E-3</v>
      </c>
      <c r="AP24" s="270">
        <v>2.8407200000000001E-3</v>
      </c>
      <c r="AQ24" s="270">
        <v>2.6170199999999998E-3</v>
      </c>
      <c r="AR24" s="270">
        <v>2.9300099999999998E-3</v>
      </c>
      <c r="AS24" s="270">
        <v>2.8980500000000001E-3</v>
      </c>
      <c r="AT24" s="270">
        <v>3.01878E-3</v>
      </c>
      <c r="AU24" s="270">
        <v>2.8945099999999999E-3</v>
      </c>
      <c r="AV24" s="270">
        <v>3.0282400000000002E-3</v>
      </c>
      <c r="AW24" s="270">
        <v>3.5797300000000002E-3</v>
      </c>
      <c r="AX24" s="270">
        <v>3.8419999999999999E-3</v>
      </c>
      <c r="AY24" s="270">
        <v>3.49527E-3</v>
      </c>
      <c r="AZ24" s="356">
        <v>3.1356299999999999E-3</v>
      </c>
      <c r="BA24" s="356">
        <v>3.35762E-3</v>
      </c>
      <c r="BB24" s="356">
        <v>2.91735E-3</v>
      </c>
      <c r="BC24" s="356">
        <v>2.6871E-3</v>
      </c>
      <c r="BD24" s="356">
        <v>3.0613400000000001E-3</v>
      </c>
      <c r="BE24" s="356">
        <v>3.0616599999999999E-3</v>
      </c>
      <c r="BF24" s="356">
        <v>3.15205E-3</v>
      </c>
      <c r="BG24" s="356">
        <v>3.0274500000000001E-3</v>
      </c>
      <c r="BH24" s="356">
        <v>3.1333200000000002E-3</v>
      </c>
      <c r="BI24" s="356">
        <v>3.0629099999999999E-3</v>
      </c>
      <c r="BJ24" s="356">
        <v>3.83914E-3</v>
      </c>
      <c r="BK24" s="356">
        <v>3.5083100000000002E-3</v>
      </c>
      <c r="BL24" s="356">
        <v>3.0461899999999998E-3</v>
      </c>
      <c r="BM24" s="356">
        <v>3.3880899999999999E-3</v>
      </c>
      <c r="BN24" s="356">
        <v>2.9449699999999999E-3</v>
      </c>
      <c r="BO24" s="356">
        <v>2.709E-3</v>
      </c>
      <c r="BP24" s="356">
        <v>3.0823500000000002E-3</v>
      </c>
      <c r="BQ24" s="356">
        <v>3.07369E-3</v>
      </c>
      <c r="BR24" s="356">
        <v>3.1518399999999999E-3</v>
      </c>
      <c r="BS24" s="356">
        <v>3.0166699999999999E-3</v>
      </c>
      <c r="BT24" s="356">
        <v>3.1104599999999998E-3</v>
      </c>
      <c r="BU24" s="356">
        <v>3.0304199999999998E-3</v>
      </c>
      <c r="BV24" s="356">
        <v>3.8468700000000001E-3</v>
      </c>
    </row>
    <row r="25" spans="1:74" ht="12" customHeight="1" x14ac:dyDescent="0.2">
      <c r="A25" s="545" t="s">
        <v>23</v>
      </c>
      <c r="B25" s="581" t="s">
        <v>1079</v>
      </c>
      <c r="C25" s="270">
        <v>7.1695170000000003E-3</v>
      </c>
      <c r="D25" s="270">
        <v>6.6952540000000003E-3</v>
      </c>
      <c r="E25" s="270">
        <v>6.9805570000000001E-3</v>
      </c>
      <c r="F25" s="270">
        <v>6.8385410000000001E-3</v>
      </c>
      <c r="G25" s="270">
        <v>6.9636569999999998E-3</v>
      </c>
      <c r="H25" s="270">
        <v>6.9288910000000004E-3</v>
      </c>
      <c r="I25" s="270">
        <v>7.1049770000000002E-3</v>
      </c>
      <c r="J25" s="270">
        <v>7.1841769999999999E-3</v>
      </c>
      <c r="K25" s="270">
        <v>6.900771E-3</v>
      </c>
      <c r="L25" s="270">
        <v>7.0460569999999997E-3</v>
      </c>
      <c r="M25" s="270">
        <v>6.8149509999999996E-3</v>
      </c>
      <c r="N25" s="270">
        <v>7.1127969999999997E-3</v>
      </c>
      <c r="O25" s="270">
        <v>7.2692310000000001E-3</v>
      </c>
      <c r="P25" s="270">
        <v>6.5207219999999996E-3</v>
      </c>
      <c r="Q25" s="270">
        <v>7.0128710000000004E-3</v>
      </c>
      <c r="R25" s="270">
        <v>6.8007650000000003E-3</v>
      </c>
      <c r="S25" s="270">
        <v>7.0318510000000004E-3</v>
      </c>
      <c r="T25" s="270">
        <v>6.8322649999999997E-3</v>
      </c>
      <c r="U25" s="270">
        <v>7.0834909999999999E-3</v>
      </c>
      <c r="V25" s="270">
        <v>7.0936710000000002E-3</v>
      </c>
      <c r="W25" s="270">
        <v>6.7210949999999998E-3</v>
      </c>
      <c r="X25" s="270">
        <v>7.1227210000000003E-3</v>
      </c>
      <c r="Y25" s="270">
        <v>6.9863750000000004E-3</v>
      </c>
      <c r="Z25" s="270">
        <v>7.2544510000000003E-3</v>
      </c>
      <c r="AA25" s="270">
        <v>7.204691E-3</v>
      </c>
      <c r="AB25" s="270">
        <v>6.5567719999999998E-3</v>
      </c>
      <c r="AC25" s="270">
        <v>7.2165709999999997E-3</v>
      </c>
      <c r="AD25" s="270">
        <v>6.8282450000000001E-3</v>
      </c>
      <c r="AE25" s="270">
        <v>7.0389909999999997E-3</v>
      </c>
      <c r="AF25" s="270">
        <v>6.9274749999999998E-3</v>
      </c>
      <c r="AG25" s="270">
        <v>7.1290609999999999E-3</v>
      </c>
      <c r="AH25" s="270">
        <v>7.1742309999999997E-3</v>
      </c>
      <c r="AI25" s="270">
        <v>6.8606650000000002E-3</v>
      </c>
      <c r="AJ25" s="270">
        <v>7.0437310000000001E-3</v>
      </c>
      <c r="AK25" s="270">
        <v>6.8354649999999998E-3</v>
      </c>
      <c r="AL25" s="270">
        <v>7.2573710000000003E-3</v>
      </c>
      <c r="AM25" s="270">
        <v>7.2840309999999998E-3</v>
      </c>
      <c r="AN25" s="270">
        <v>6.5759920000000001E-3</v>
      </c>
      <c r="AO25" s="270">
        <v>7.1960909999999999E-3</v>
      </c>
      <c r="AP25" s="270">
        <v>6.8399749999999999E-3</v>
      </c>
      <c r="AQ25" s="270">
        <v>7.0620309999999999E-3</v>
      </c>
      <c r="AR25" s="270">
        <v>6.8451049999999998E-3</v>
      </c>
      <c r="AS25" s="270">
        <v>7.1928110000000003E-3</v>
      </c>
      <c r="AT25" s="270">
        <v>7.1488810000000002E-3</v>
      </c>
      <c r="AU25" s="270">
        <v>6.9180550000000002E-3</v>
      </c>
      <c r="AV25" s="270">
        <v>7.1521709999999997E-3</v>
      </c>
      <c r="AW25" s="270">
        <v>6.6268899999999999E-3</v>
      </c>
      <c r="AX25" s="270">
        <v>7.1571400000000002E-3</v>
      </c>
      <c r="AY25" s="270">
        <v>7.1582E-3</v>
      </c>
      <c r="AZ25" s="356">
        <v>6.5528899999999996E-3</v>
      </c>
      <c r="BA25" s="356">
        <v>7.2901299999999997E-3</v>
      </c>
      <c r="BB25" s="356">
        <v>6.6738700000000001E-3</v>
      </c>
      <c r="BC25" s="356">
        <v>6.8006300000000002E-3</v>
      </c>
      <c r="BD25" s="356">
        <v>6.70136E-3</v>
      </c>
      <c r="BE25" s="356">
        <v>7.4966299999999998E-3</v>
      </c>
      <c r="BF25" s="356">
        <v>7.1932699999999999E-3</v>
      </c>
      <c r="BG25" s="356">
        <v>6.9090899999999997E-3</v>
      </c>
      <c r="BH25" s="356">
        <v>7.04311E-3</v>
      </c>
      <c r="BI25" s="356">
        <v>6.7650200000000001E-3</v>
      </c>
      <c r="BJ25" s="356">
        <v>7.1242500000000004E-3</v>
      </c>
      <c r="BK25" s="356">
        <v>7.1306499999999997E-3</v>
      </c>
      <c r="BL25" s="356">
        <v>6.5150499999999997E-3</v>
      </c>
      <c r="BM25" s="356">
        <v>7.2676800000000003E-3</v>
      </c>
      <c r="BN25" s="356">
        <v>6.6619799999999996E-3</v>
      </c>
      <c r="BO25" s="356">
        <v>6.7972199999999997E-3</v>
      </c>
      <c r="BP25" s="356">
        <v>6.7064100000000003E-3</v>
      </c>
      <c r="BQ25" s="356">
        <v>7.5410399999999997E-3</v>
      </c>
      <c r="BR25" s="356">
        <v>7.1927400000000004E-3</v>
      </c>
      <c r="BS25" s="356">
        <v>6.9046899999999998E-3</v>
      </c>
      <c r="BT25" s="356">
        <v>7.0398600000000002E-3</v>
      </c>
      <c r="BU25" s="356">
        <v>6.7686500000000002E-3</v>
      </c>
      <c r="BV25" s="356">
        <v>7.1177699999999998E-3</v>
      </c>
    </row>
    <row r="26" spans="1:74" ht="12" customHeight="1" x14ac:dyDescent="0.2">
      <c r="A26" s="580" t="s">
        <v>232</v>
      </c>
      <c r="B26" s="581" t="s">
        <v>365</v>
      </c>
      <c r="C26" s="270">
        <v>1.8434772559000001E-2</v>
      </c>
      <c r="D26" s="270">
        <v>1.8099358127999999E-2</v>
      </c>
      <c r="E26" s="270">
        <v>2.0329166826999999E-2</v>
      </c>
      <c r="F26" s="270">
        <v>2.0174097100999999E-2</v>
      </c>
      <c r="G26" s="270">
        <v>2.1100040986000001E-2</v>
      </c>
      <c r="H26" s="270">
        <v>2.1076453251999999E-2</v>
      </c>
      <c r="I26" s="270">
        <v>2.1782655019000001E-2</v>
      </c>
      <c r="J26" s="270">
        <v>2.1718896476000001E-2</v>
      </c>
      <c r="K26" s="270">
        <v>2.0397526544999999E-2</v>
      </c>
      <c r="L26" s="270">
        <v>1.9917716113999999E-2</v>
      </c>
      <c r="M26" s="270">
        <v>1.8747313626E-2</v>
      </c>
      <c r="N26" s="270">
        <v>1.9228471540999999E-2</v>
      </c>
      <c r="O26" s="270">
        <v>1.9475855391999999E-2</v>
      </c>
      <c r="P26" s="270">
        <v>1.8231148055E-2</v>
      </c>
      <c r="Q26" s="270">
        <v>2.1080203530000001E-2</v>
      </c>
      <c r="R26" s="270">
        <v>2.1414232165000002E-2</v>
      </c>
      <c r="S26" s="270">
        <v>2.2751863106000001E-2</v>
      </c>
      <c r="T26" s="270">
        <v>2.2431670625999999E-2</v>
      </c>
      <c r="U26" s="270">
        <v>2.3096200316000001E-2</v>
      </c>
      <c r="V26" s="270">
        <v>2.3003738509000001E-2</v>
      </c>
      <c r="W26" s="270">
        <v>2.1246650071E-2</v>
      </c>
      <c r="X26" s="270">
        <v>2.1158744428E-2</v>
      </c>
      <c r="Y26" s="270">
        <v>1.9778267081999999E-2</v>
      </c>
      <c r="Z26" s="270">
        <v>2.0095499768999998E-2</v>
      </c>
      <c r="AA26" s="270">
        <v>2.0477267069000001E-2</v>
      </c>
      <c r="AB26" s="270">
        <v>1.9581308528E-2</v>
      </c>
      <c r="AC26" s="270">
        <v>2.3091833704E-2</v>
      </c>
      <c r="AD26" s="270">
        <v>2.3313632104E-2</v>
      </c>
      <c r="AE26" s="270">
        <v>2.4875178752000002E-2</v>
      </c>
      <c r="AF26" s="270">
        <v>2.4587678841999999E-2</v>
      </c>
      <c r="AG26" s="270">
        <v>2.5224300054E-2</v>
      </c>
      <c r="AH26" s="270">
        <v>2.4980624577999998E-2</v>
      </c>
      <c r="AI26" s="270">
        <v>2.2809578115999998E-2</v>
      </c>
      <c r="AJ26" s="270">
        <v>2.2463576446E-2</v>
      </c>
      <c r="AK26" s="270">
        <v>2.0548618155999999E-2</v>
      </c>
      <c r="AL26" s="270">
        <v>2.1161948685000001E-2</v>
      </c>
      <c r="AM26" s="270">
        <v>2.1184997745E-2</v>
      </c>
      <c r="AN26" s="270">
        <v>2.0222080185000001E-2</v>
      </c>
      <c r="AO26" s="270">
        <v>2.4034876027E-2</v>
      </c>
      <c r="AP26" s="270">
        <v>2.3888434938999999E-2</v>
      </c>
      <c r="AQ26" s="270">
        <v>2.5046961462E-2</v>
      </c>
      <c r="AR26" s="270">
        <v>2.5079078901000001E-2</v>
      </c>
      <c r="AS26" s="270">
        <v>2.5948094272999999E-2</v>
      </c>
      <c r="AT26" s="270">
        <v>2.5479398553999999E-2</v>
      </c>
      <c r="AU26" s="270">
        <v>2.3614759328000001E-2</v>
      </c>
      <c r="AV26" s="270">
        <v>2.3134098796999999E-2</v>
      </c>
      <c r="AW26" s="270">
        <v>2.14798E-2</v>
      </c>
      <c r="AX26" s="270">
        <v>2.1878100000000001E-2</v>
      </c>
      <c r="AY26" s="270">
        <v>2.1864100000000001E-2</v>
      </c>
      <c r="AZ26" s="356">
        <v>2.15547E-2</v>
      </c>
      <c r="BA26" s="356">
        <v>2.5391199999999999E-2</v>
      </c>
      <c r="BB26" s="356">
        <v>2.5288499999999998E-2</v>
      </c>
      <c r="BC26" s="356">
        <v>2.63726E-2</v>
      </c>
      <c r="BD26" s="356">
        <v>2.6671500000000001E-2</v>
      </c>
      <c r="BE26" s="356">
        <v>2.7851500000000001E-2</v>
      </c>
      <c r="BF26" s="356">
        <v>2.7224999999999999E-2</v>
      </c>
      <c r="BG26" s="356">
        <v>2.53076E-2</v>
      </c>
      <c r="BH26" s="356">
        <v>2.4479000000000001E-2</v>
      </c>
      <c r="BI26" s="356">
        <v>2.2076100000000001E-2</v>
      </c>
      <c r="BJ26" s="356">
        <v>2.2942199999999999E-2</v>
      </c>
      <c r="BK26" s="356">
        <v>2.2995499999999999E-2</v>
      </c>
      <c r="BL26" s="356">
        <v>2.2515899999999998E-2</v>
      </c>
      <c r="BM26" s="356">
        <v>2.6835899999999999E-2</v>
      </c>
      <c r="BN26" s="356">
        <v>2.6833599999999999E-2</v>
      </c>
      <c r="BO26" s="356">
        <v>2.8012499999999999E-2</v>
      </c>
      <c r="BP26" s="356">
        <v>2.8283699999999998E-2</v>
      </c>
      <c r="BQ26" s="356">
        <v>2.9565899999999999E-2</v>
      </c>
      <c r="BR26" s="356">
        <v>2.877E-2</v>
      </c>
      <c r="BS26" s="356">
        <v>2.6691099999999999E-2</v>
      </c>
      <c r="BT26" s="356">
        <v>2.56919E-2</v>
      </c>
      <c r="BU26" s="356">
        <v>2.3040100000000001E-2</v>
      </c>
      <c r="BV26" s="356">
        <v>2.3913199999999999E-2</v>
      </c>
    </row>
    <row r="27" spans="1:74" ht="12" customHeight="1" x14ac:dyDescent="0.2">
      <c r="A27" s="580"/>
      <c r="B27" s="170" t="s">
        <v>368</v>
      </c>
      <c r="C27" s="236"/>
      <c r="D27" s="236"/>
      <c r="E27" s="236"/>
      <c r="F27" s="236"/>
      <c r="G27" s="236"/>
      <c r="H27" s="236"/>
      <c r="I27" s="236"/>
      <c r="J27" s="236"/>
      <c r="K27" s="236"/>
      <c r="L27" s="236"/>
      <c r="M27" s="236"/>
      <c r="N27" s="236"/>
      <c r="O27" s="236"/>
      <c r="P27" s="236"/>
      <c r="Q27" s="236"/>
      <c r="R27" s="236"/>
      <c r="S27" s="236"/>
      <c r="T27" s="236"/>
      <c r="U27" s="236"/>
      <c r="V27" s="236"/>
      <c r="W27" s="236"/>
      <c r="X27" s="236"/>
      <c r="Y27" s="236"/>
      <c r="Z27" s="236"/>
      <c r="AA27" s="236"/>
      <c r="AB27" s="236"/>
      <c r="AC27" s="236"/>
      <c r="AD27" s="236"/>
      <c r="AE27" s="236"/>
      <c r="AF27" s="236"/>
      <c r="AG27" s="236"/>
      <c r="AH27" s="236"/>
      <c r="AI27" s="236"/>
      <c r="AJ27" s="236"/>
      <c r="AK27" s="236"/>
      <c r="AL27" s="236"/>
      <c r="AM27" s="236"/>
      <c r="AN27" s="236"/>
      <c r="AO27" s="236"/>
      <c r="AP27" s="236"/>
      <c r="AQ27" s="236"/>
      <c r="AR27" s="236"/>
      <c r="AS27" s="236"/>
      <c r="AT27" s="236"/>
      <c r="AU27" s="236"/>
      <c r="AV27" s="236"/>
      <c r="AW27" s="236"/>
      <c r="AX27" s="236"/>
      <c r="AY27" s="236"/>
      <c r="AZ27" s="357"/>
      <c r="BA27" s="357"/>
      <c r="BB27" s="357"/>
      <c r="BC27" s="357"/>
      <c r="BD27" s="357"/>
      <c r="BE27" s="357"/>
      <c r="BF27" s="357"/>
      <c r="BG27" s="357"/>
      <c r="BH27" s="357"/>
      <c r="BI27" s="357"/>
      <c r="BJ27" s="357"/>
      <c r="BK27" s="357"/>
      <c r="BL27" s="357"/>
      <c r="BM27" s="357"/>
      <c r="BN27" s="357"/>
      <c r="BO27" s="357"/>
      <c r="BP27" s="357"/>
      <c r="BQ27" s="357"/>
      <c r="BR27" s="357"/>
      <c r="BS27" s="357"/>
      <c r="BT27" s="357"/>
      <c r="BU27" s="357"/>
      <c r="BV27" s="357"/>
    </row>
    <row r="28" spans="1:74" ht="12" customHeight="1" x14ac:dyDescent="0.2">
      <c r="A28" s="580" t="s">
        <v>630</v>
      </c>
      <c r="B28" s="581" t="s">
        <v>472</v>
      </c>
      <c r="C28" s="270">
        <v>3.3540979999999998E-3</v>
      </c>
      <c r="D28" s="270">
        <v>3.1377050000000002E-3</v>
      </c>
      <c r="E28" s="270">
        <v>3.3540979999999998E-3</v>
      </c>
      <c r="F28" s="270">
        <v>3.2459020000000002E-3</v>
      </c>
      <c r="G28" s="270">
        <v>3.3540979999999998E-3</v>
      </c>
      <c r="H28" s="270">
        <v>3.2459020000000002E-3</v>
      </c>
      <c r="I28" s="270">
        <v>3.3540979999999998E-3</v>
      </c>
      <c r="J28" s="270">
        <v>3.3540979999999998E-3</v>
      </c>
      <c r="K28" s="270">
        <v>3.2459020000000002E-3</v>
      </c>
      <c r="L28" s="270">
        <v>3.3540979999999998E-3</v>
      </c>
      <c r="M28" s="270">
        <v>3.2459020000000002E-3</v>
      </c>
      <c r="N28" s="270">
        <v>3.3540979999999998E-3</v>
      </c>
      <c r="O28" s="270">
        <v>3.3632879999999999E-3</v>
      </c>
      <c r="P28" s="270">
        <v>3.0378079999999999E-3</v>
      </c>
      <c r="Q28" s="270">
        <v>3.3632879999999999E-3</v>
      </c>
      <c r="R28" s="270">
        <v>3.254795E-3</v>
      </c>
      <c r="S28" s="270">
        <v>3.3632879999999999E-3</v>
      </c>
      <c r="T28" s="270">
        <v>3.254795E-3</v>
      </c>
      <c r="U28" s="270">
        <v>3.3632879999999999E-3</v>
      </c>
      <c r="V28" s="270">
        <v>3.3632879999999999E-3</v>
      </c>
      <c r="W28" s="270">
        <v>3.254795E-3</v>
      </c>
      <c r="X28" s="270">
        <v>3.3632879999999999E-3</v>
      </c>
      <c r="Y28" s="270">
        <v>3.254795E-3</v>
      </c>
      <c r="Z28" s="270">
        <v>3.3632879999999999E-3</v>
      </c>
      <c r="AA28" s="270">
        <v>3.3632879999999999E-3</v>
      </c>
      <c r="AB28" s="270">
        <v>3.0378079999999999E-3</v>
      </c>
      <c r="AC28" s="270">
        <v>3.3632879999999999E-3</v>
      </c>
      <c r="AD28" s="270">
        <v>3.254795E-3</v>
      </c>
      <c r="AE28" s="270">
        <v>3.3632879999999999E-3</v>
      </c>
      <c r="AF28" s="270">
        <v>3.254795E-3</v>
      </c>
      <c r="AG28" s="270">
        <v>3.3632879999999999E-3</v>
      </c>
      <c r="AH28" s="270">
        <v>3.3632879999999999E-3</v>
      </c>
      <c r="AI28" s="270">
        <v>3.254795E-3</v>
      </c>
      <c r="AJ28" s="270">
        <v>3.3632879999999999E-3</v>
      </c>
      <c r="AK28" s="270">
        <v>3.254795E-3</v>
      </c>
      <c r="AL28" s="270">
        <v>3.3632879999999999E-3</v>
      </c>
      <c r="AM28" s="270">
        <v>3.3632879999999999E-3</v>
      </c>
      <c r="AN28" s="270">
        <v>3.0378079999999999E-3</v>
      </c>
      <c r="AO28" s="270">
        <v>3.3632879999999999E-3</v>
      </c>
      <c r="AP28" s="270">
        <v>3.254795E-3</v>
      </c>
      <c r="AQ28" s="270">
        <v>3.3632879999999999E-3</v>
      </c>
      <c r="AR28" s="270">
        <v>3.254795E-3</v>
      </c>
      <c r="AS28" s="270">
        <v>3.3632879999999999E-3</v>
      </c>
      <c r="AT28" s="270">
        <v>3.3632879999999999E-3</v>
      </c>
      <c r="AU28" s="270">
        <v>3.254795E-3</v>
      </c>
      <c r="AV28" s="270">
        <v>3.3632879999999999E-3</v>
      </c>
      <c r="AW28" s="270">
        <v>3.2548E-3</v>
      </c>
      <c r="AX28" s="270">
        <v>3.3632900000000001E-3</v>
      </c>
      <c r="AY28" s="270">
        <v>3.3632900000000001E-3</v>
      </c>
      <c r="AZ28" s="356">
        <v>3.0378100000000002E-3</v>
      </c>
      <c r="BA28" s="356">
        <v>3.3632900000000001E-3</v>
      </c>
      <c r="BB28" s="356">
        <v>3.2548E-3</v>
      </c>
      <c r="BC28" s="356">
        <v>3.3632900000000001E-3</v>
      </c>
      <c r="BD28" s="356">
        <v>3.2548E-3</v>
      </c>
      <c r="BE28" s="356">
        <v>3.3632900000000001E-3</v>
      </c>
      <c r="BF28" s="356">
        <v>3.3632900000000001E-3</v>
      </c>
      <c r="BG28" s="356">
        <v>3.2548E-3</v>
      </c>
      <c r="BH28" s="356">
        <v>3.3632900000000001E-3</v>
      </c>
      <c r="BI28" s="356">
        <v>3.2548E-3</v>
      </c>
      <c r="BJ28" s="356">
        <v>3.3632900000000001E-3</v>
      </c>
      <c r="BK28" s="356">
        <v>3.3632900000000001E-3</v>
      </c>
      <c r="BL28" s="356">
        <v>3.0378100000000002E-3</v>
      </c>
      <c r="BM28" s="356">
        <v>3.3632900000000001E-3</v>
      </c>
      <c r="BN28" s="356">
        <v>3.2548E-3</v>
      </c>
      <c r="BO28" s="356">
        <v>3.3632900000000001E-3</v>
      </c>
      <c r="BP28" s="356">
        <v>3.2548E-3</v>
      </c>
      <c r="BQ28" s="356">
        <v>3.3632900000000001E-3</v>
      </c>
      <c r="BR28" s="356">
        <v>3.3632900000000001E-3</v>
      </c>
      <c r="BS28" s="356">
        <v>3.2548E-3</v>
      </c>
      <c r="BT28" s="356">
        <v>3.3632900000000001E-3</v>
      </c>
      <c r="BU28" s="356">
        <v>3.2548E-3</v>
      </c>
      <c r="BV28" s="356">
        <v>3.3632900000000001E-3</v>
      </c>
    </row>
    <row r="29" spans="1:74" ht="12" customHeight="1" x14ac:dyDescent="0.2">
      <c r="A29" s="580" t="s">
        <v>24</v>
      </c>
      <c r="B29" s="581" t="s">
        <v>1081</v>
      </c>
      <c r="C29" s="270">
        <v>8.1055380000000007E-3</v>
      </c>
      <c r="D29" s="270">
        <v>9.6031129999999999E-3</v>
      </c>
      <c r="E29" s="270">
        <v>1.2851064000000001E-2</v>
      </c>
      <c r="F29" s="270">
        <v>1.4525803E-2</v>
      </c>
      <c r="G29" s="270">
        <v>1.6104526000000001E-2</v>
      </c>
      <c r="H29" s="270">
        <v>1.6650972E-2</v>
      </c>
      <c r="I29" s="270">
        <v>1.7333432999999999E-2</v>
      </c>
      <c r="J29" s="270">
        <v>1.6825434E-2</v>
      </c>
      <c r="K29" s="270">
        <v>1.4987393999999999E-2</v>
      </c>
      <c r="L29" s="270">
        <v>1.3401899E-2</v>
      </c>
      <c r="M29" s="270">
        <v>1.094094E-2</v>
      </c>
      <c r="N29" s="270">
        <v>9.9626060000000006E-3</v>
      </c>
      <c r="O29" s="270">
        <v>9.8488559999999996E-3</v>
      </c>
      <c r="P29" s="270">
        <v>1.1020053E-2</v>
      </c>
      <c r="Q29" s="270">
        <v>1.590366E-2</v>
      </c>
      <c r="R29" s="270">
        <v>1.7763666000000001E-2</v>
      </c>
      <c r="S29" s="270">
        <v>1.9594482E-2</v>
      </c>
      <c r="T29" s="270">
        <v>2.0263373000000001E-2</v>
      </c>
      <c r="U29" s="270">
        <v>2.0686436999999998E-2</v>
      </c>
      <c r="V29" s="270">
        <v>2.0032969000000001E-2</v>
      </c>
      <c r="W29" s="270">
        <v>1.7939266999999998E-2</v>
      </c>
      <c r="X29" s="270">
        <v>1.6043589E-2</v>
      </c>
      <c r="Y29" s="270">
        <v>1.2551949999999999E-2</v>
      </c>
      <c r="Z29" s="270">
        <v>1.1735845999999999E-2</v>
      </c>
      <c r="AA29" s="270">
        <v>1.1976402000000001E-2</v>
      </c>
      <c r="AB29" s="270">
        <v>1.3087532000000001E-2</v>
      </c>
      <c r="AC29" s="270">
        <v>1.8090358000000001E-2</v>
      </c>
      <c r="AD29" s="270">
        <v>2.0587121E-2</v>
      </c>
      <c r="AE29" s="270">
        <v>2.2658847999999999E-2</v>
      </c>
      <c r="AF29" s="270">
        <v>2.3091784000000001E-2</v>
      </c>
      <c r="AG29" s="270">
        <v>2.3701910999999999E-2</v>
      </c>
      <c r="AH29" s="270">
        <v>2.2711142E-2</v>
      </c>
      <c r="AI29" s="270">
        <v>1.9981157999999999E-2</v>
      </c>
      <c r="AJ29" s="270">
        <v>1.795855E-2</v>
      </c>
      <c r="AK29" s="270">
        <v>1.4350178E-2</v>
      </c>
      <c r="AL29" s="270">
        <v>1.3316844E-2</v>
      </c>
      <c r="AM29" s="270">
        <v>1.3661458E-2</v>
      </c>
      <c r="AN29" s="270">
        <v>1.4884312E-2</v>
      </c>
      <c r="AO29" s="270">
        <v>2.1117488E-2</v>
      </c>
      <c r="AP29" s="270">
        <v>2.3698687E-2</v>
      </c>
      <c r="AQ29" s="270">
        <v>2.6080968999999999E-2</v>
      </c>
      <c r="AR29" s="270">
        <v>2.6608288000000001E-2</v>
      </c>
      <c r="AS29" s="270">
        <v>2.7657492999999998E-2</v>
      </c>
      <c r="AT29" s="270">
        <v>2.6599687E-2</v>
      </c>
      <c r="AU29" s="270">
        <v>2.3526572999999999E-2</v>
      </c>
      <c r="AV29" s="270">
        <v>2.0788053000000001E-2</v>
      </c>
      <c r="AW29" s="270">
        <v>1.68776E-2</v>
      </c>
      <c r="AX29" s="270">
        <v>1.54042E-2</v>
      </c>
      <c r="AY29" s="270">
        <v>1.5629000000000001E-2</v>
      </c>
      <c r="AZ29" s="356">
        <v>1.7371399999999999E-2</v>
      </c>
      <c r="BA29" s="356">
        <v>2.4560700000000001E-2</v>
      </c>
      <c r="BB29" s="356">
        <v>2.7702299999999999E-2</v>
      </c>
      <c r="BC29" s="356">
        <v>3.0585600000000001E-2</v>
      </c>
      <c r="BD29" s="356">
        <v>3.1234600000000001E-2</v>
      </c>
      <c r="BE29" s="356">
        <v>3.2336299999999998E-2</v>
      </c>
      <c r="BF29" s="356">
        <v>3.1308299999999997E-2</v>
      </c>
      <c r="BG29" s="356">
        <v>2.7900999999999999E-2</v>
      </c>
      <c r="BH29" s="356">
        <v>2.5129599999999998E-2</v>
      </c>
      <c r="BI29" s="356">
        <v>2.01841E-2</v>
      </c>
      <c r="BJ29" s="356">
        <v>1.8579499999999999E-2</v>
      </c>
      <c r="BK29" s="356">
        <v>1.8884399999999999E-2</v>
      </c>
      <c r="BL29" s="356">
        <v>2.0928800000000001E-2</v>
      </c>
      <c r="BM29" s="356">
        <v>2.9472999999999999E-2</v>
      </c>
      <c r="BN29" s="356">
        <v>3.3198900000000003E-2</v>
      </c>
      <c r="BO29" s="356">
        <v>3.6630900000000001E-2</v>
      </c>
      <c r="BP29" s="356">
        <v>3.7408799999999999E-2</v>
      </c>
      <c r="BQ29" s="356">
        <v>3.8734499999999998E-2</v>
      </c>
      <c r="BR29" s="356">
        <v>3.7524500000000002E-2</v>
      </c>
      <c r="BS29" s="356">
        <v>3.3459799999999998E-2</v>
      </c>
      <c r="BT29" s="356">
        <v>3.0130500000000001E-2</v>
      </c>
      <c r="BU29" s="356">
        <v>2.42244E-2</v>
      </c>
      <c r="BV29" s="356">
        <v>2.22995E-2</v>
      </c>
    </row>
    <row r="30" spans="1:74" ht="12" customHeight="1" x14ac:dyDescent="0.2">
      <c r="A30" s="580" t="s">
        <v>754</v>
      </c>
      <c r="B30" s="581" t="s">
        <v>1079</v>
      </c>
      <c r="C30" s="270">
        <v>3.7931805999999998E-2</v>
      </c>
      <c r="D30" s="270">
        <v>3.5484593000000002E-2</v>
      </c>
      <c r="E30" s="270">
        <v>3.7931805999999998E-2</v>
      </c>
      <c r="F30" s="270">
        <v>3.6708198999999997E-2</v>
      </c>
      <c r="G30" s="270">
        <v>3.7931805999999998E-2</v>
      </c>
      <c r="H30" s="270">
        <v>3.6708198999999997E-2</v>
      </c>
      <c r="I30" s="270">
        <v>3.7931805999999998E-2</v>
      </c>
      <c r="J30" s="270">
        <v>3.7931805999999998E-2</v>
      </c>
      <c r="K30" s="270">
        <v>3.6708198999999997E-2</v>
      </c>
      <c r="L30" s="270">
        <v>3.7931805999999998E-2</v>
      </c>
      <c r="M30" s="270">
        <v>3.6708198999999997E-2</v>
      </c>
      <c r="N30" s="270">
        <v>3.7931805999999998E-2</v>
      </c>
      <c r="O30" s="270">
        <v>3.6774578000000002E-2</v>
      </c>
      <c r="P30" s="270">
        <v>3.3215748000000003E-2</v>
      </c>
      <c r="Q30" s="270">
        <v>3.6774578000000002E-2</v>
      </c>
      <c r="R30" s="270">
        <v>3.5588301000000003E-2</v>
      </c>
      <c r="S30" s="270">
        <v>3.6774578000000002E-2</v>
      </c>
      <c r="T30" s="270">
        <v>3.5588301000000003E-2</v>
      </c>
      <c r="U30" s="270">
        <v>3.6774578000000002E-2</v>
      </c>
      <c r="V30" s="270">
        <v>3.6774578000000002E-2</v>
      </c>
      <c r="W30" s="270">
        <v>3.5588301000000003E-2</v>
      </c>
      <c r="X30" s="270">
        <v>3.6774578000000002E-2</v>
      </c>
      <c r="Y30" s="270">
        <v>3.5588301000000003E-2</v>
      </c>
      <c r="Z30" s="270">
        <v>3.6774578000000002E-2</v>
      </c>
      <c r="AA30" s="270">
        <v>4.3929696999999997E-2</v>
      </c>
      <c r="AB30" s="270">
        <v>3.9678435999999997E-2</v>
      </c>
      <c r="AC30" s="270">
        <v>4.3929696999999997E-2</v>
      </c>
      <c r="AD30" s="270">
        <v>4.2512609999999999E-2</v>
      </c>
      <c r="AE30" s="270">
        <v>4.3929696999999997E-2</v>
      </c>
      <c r="AF30" s="270">
        <v>4.2512609999999999E-2</v>
      </c>
      <c r="AG30" s="270">
        <v>4.3929696999999997E-2</v>
      </c>
      <c r="AH30" s="270">
        <v>4.3929696999999997E-2</v>
      </c>
      <c r="AI30" s="270">
        <v>4.2512609999999999E-2</v>
      </c>
      <c r="AJ30" s="270">
        <v>4.3929696999999997E-2</v>
      </c>
      <c r="AK30" s="270">
        <v>4.2512609999999999E-2</v>
      </c>
      <c r="AL30" s="270">
        <v>4.3929696999999997E-2</v>
      </c>
      <c r="AM30" s="270">
        <v>4.4995476E-2</v>
      </c>
      <c r="AN30" s="270">
        <v>4.0641074999999999E-2</v>
      </c>
      <c r="AO30" s="270">
        <v>4.4995476E-2</v>
      </c>
      <c r="AP30" s="270">
        <v>4.3544009000000002E-2</v>
      </c>
      <c r="AQ30" s="270">
        <v>4.4995476E-2</v>
      </c>
      <c r="AR30" s="270">
        <v>4.3544009000000002E-2</v>
      </c>
      <c r="AS30" s="270">
        <v>4.4995476E-2</v>
      </c>
      <c r="AT30" s="270">
        <v>4.4995476E-2</v>
      </c>
      <c r="AU30" s="270">
        <v>4.3544009000000002E-2</v>
      </c>
      <c r="AV30" s="270">
        <v>4.4995476E-2</v>
      </c>
      <c r="AW30" s="270">
        <v>4.2512599999999998E-2</v>
      </c>
      <c r="AX30" s="270">
        <v>4.3929700000000002E-2</v>
      </c>
      <c r="AY30" s="270">
        <v>4.4995500000000001E-2</v>
      </c>
      <c r="AZ30" s="356">
        <v>4.0641099999999999E-2</v>
      </c>
      <c r="BA30" s="356">
        <v>4.4995500000000001E-2</v>
      </c>
      <c r="BB30" s="356">
        <v>4.3543999999999999E-2</v>
      </c>
      <c r="BC30" s="356">
        <v>4.4995500000000001E-2</v>
      </c>
      <c r="BD30" s="356">
        <v>4.3543999999999999E-2</v>
      </c>
      <c r="BE30" s="356">
        <v>4.4995500000000001E-2</v>
      </c>
      <c r="BF30" s="356">
        <v>4.4995500000000001E-2</v>
      </c>
      <c r="BG30" s="356">
        <v>4.3543999999999999E-2</v>
      </c>
      <c r="BH30" s="356">
        <v>4.4995500000000001E-2</v>
      </c>
      <c r="BI30" s="356">
        <v>4.2512599999999998E-2</v>
      </c>
      <c r="BJ30" s="356">
        <v>4.3929700000000002E-2</v>
      </c>
      <c r="BK30" s="356">
        <v>4.4995500000000001E-2</v>
      </c>
      <c r="BL30" s="356">
        <v>4.0641099999999999E-2</v>
      </c>
      <c r="BM30" s="356">
        <v>4.4995500000000001E-2</v>
      </c>
      <c r="BN30" s="356">
        <v>4.3543999999999999E-2</v>
      </c>
      <c r="BO30" s="356">
        <v>4.4995500000000001E-2</v>
      </c>
      <c r="BP30" s="356">
        <v>4.3543999999999999E-2</v>
      </c>
      <c r="BQ30" s="356">
        <v>4.4995500000000001E-2</v>
      </c>
      <c r="BR30" s="356">
        <v>4.4995500000000001E-2</v>
      </c>
      <c r="BS30" s="356">
        <v>4.3543999999999999E-2</v>
      </c>
      <c r="BT30" s="356">
        <v>4.4995500000000001E-2</v>
      </c>
      <c r="BU30" s="356">
        <v>4.2512599999999998E-2</v>
      </c>
      <c r="BV30" s="356">
        <v>4.3929700000000002E-2</v>
      </c>
    </row>
    <row r="31" spans="1:74" ht="12" customHeight="1" x14ac:dyDescent="0.2">
      <c r="A31" s="579" t="s">
        <v>25</v>
      </c>
      <c r="B31" s="581" t="s">
        <v>365</v>
      </c>
      <c r="C31" s="270">
        <v>4.9391442000000001E-2</v>
      </c>
      <c r="D31" s="270">
        <v>4.8225411000000003E-2</v>
      </c>
      <c r="E31" s="270">
        <v>5.4136968000000001E-2</v>
      </c>
      <c r="F31" s="270">
        <v>5.4479904000000003E-2</v>
      </c>
      <c r="G31" s="270">
        <v>5.7390429999999999E-2</v>
      </c>
      <c r="H31" s="270">
        <v>5.6605072999999999E-2</v>
      </c>
      <c r="I31" s="270">
        <v>5.8619337000000001E-2</v>
      </c>
      <c r="J31" s="270">
        <v>5.8111337999999998E-2</v>
      </c>
      <c r="K31" s="270">
        <v>5.4941495E-2</v>
      </c>
      <c r="L31" s="270">
        <v>5.4687803E-2</v>
      </c>
      <c r="M31" s="270">
        <v>5.0895041000000002E-2</v>
      </c>
      <c r="N31" s="270">
        <v>5.1248509999999997E-2</v>
      </c>
      <c r="O31" s="270">
        <v>4.9986721999999997E-2</v>
      </c>
      <c r="P31" s="270">
        <v>4.7273609000000001E-2</v>
      </c>
      <c r="Q31" s="270">
        <v>5.6041526000000001E-2</v>
      </c>
      <c r="R31" s="270">
        <v>5.6606761999999998E-2</v>
      </c>
      <c r="S31" s="270">
        <v>5.9732347999999998E-2</v>
      </c>
      <c r="T31" s="270">
        <v>5.9106469000000002E-2</v>
      </c>
      <c r="U31" s="270">
        <v>6.0824303000000003E-2</v>
      </c>
      <c r="V31" s="270">
        <v>6.0170834999999999E-2</v>
      </c>
      <c r="W31" s="270">
        <v>5.6782363000000002E-2</v>
      </c>
      <c r="X31" s="270">
        <v>5.6181454999999998E-2</v>
      </c>
      <c r="Y31" s="270">
        <v>5.1395046E-2</v>
      </c>
      <c r="Z31" s="270">
        <v>5.1873712000000002E-2</v>
      </c>
      <c r="AA31" s="270">
        <v>5.9269387E-2</v>
      </c>
      <c r="AB31" s="270">
        <v>5.5803775999999999E-2</v>
      </c>
      <c r="AC31" s="270">
        <v>6.5383342999999997E-2</v>
      </c>
      <c r="AD31" s="270">
        <v>6.6354525999999997E-2</v>
      </c>
      <c r="AE31" s="270">
        <v>6.9951833000000005E-2</v>
      </c>
      <c r="AF31" s="270">
        <v>6.8859189000000001E-2</v>
      </c>
      <c r="AG31" s="270">
        <v>7.0994896000000002E-2</v>
      </c>
      <c r="AH31" s="270">
        <v>7.0004126999999999E-2</v>
      </c>
      <c r="AI31" s="270">
        <v>6.5748562999999996E-2</v>
      </c>
      <c r="AJ31" s="270">
        <v>6.5251534999999999E-2</v>
      </c>
      <c r="AK31" s="270">
        <v>6.0117583000000002E-2</v>
      </c>
      <c r="AL31" s="270">
        <v>6.0609828999999997E-2</v>
      </c>
      <c r="AM31" s="270">
        <v>6.2020222E-2</v>
      </c>
      <c r="AN31" s="270">
        <v>5.8563194999999998E-2</v>
      </c>
      <c r="AO31" s="270">
        <v>6.9476252000000002E-2</v>
      </c>
      <c r="AP31" s="270">
        <v>7.0497490999999995E-2</v>
      </c>
      <c r="AQ31" s="270">
        <v>7.4439732999999994E-2</v>
      </c>
      <c r="AR31" s="270">
        <v>7.3407091999999993E-2</v>
      </c>
      <c r="AS31" s="270">
        <v>7.6016257000000004E-2</v>
      </c>
      <c r="AT31" s="270">
        <v>7.4958450999999995E-2</v>
      </c>
      <c r="AU31" s="270">
        <v>7.0325376999999994E-2</v>
      </c>
      <c r="AV31" s="270">
        <v>6.9146816999999999E-2</v>
      </c>
      <c r="AW31" s="270">
        <v>6.2645000000000006E-2</v>
      </c>
      <c r="AX31" s="270">
        <v>6.2697199999999995E-2</v>
      </c>
      <c r="AY31" s="270">
        <v>6.3987799999999997E-2</v>
      </c>
      <c r="AZ31" s="356">
        <v>6.1050199999999999E-2</v>
      </c>
      <c r="BA31" s="356">
        <v>7.2919499999999998E-2</v>
      </c>
      <c r="BB31" s="356">
        <v>7.4501100000000001E-2</v>
      </c>
      <c r="BC31" s="356">
        <v>7.8944399999999998E-2</v>
      </c>
      <c r="BD31" s="356">
        <v>7.8033400000000003E-2</v>
      </c>
      <c r="BE31" s="356">
        <v>8.0695000000000003E-2</v>
      </c>
      <c r="BF31" s="356">
        <v>7.9667100000000005E-2</v>
      </c>
      <c r="BG31" s="356">
        <v>7.4699799999999997E-2</v>
      </c>
      <c r="BH31" s="356">
        <v>7.3488399999999995E-2</v>
      </c>
      <c r="BI31" s="356">
        <v>6.5951499999999996E-2</v>
      </c>
      <c r="BJ31" s="356">
        <v>6.5872399999999998E-2</v>
      </c>
      <c r="BK31" s="356">
        <v>6.7243200000000003E-2</v>
      </c>
      <c r="BL31" s="356">
        <v>6.4607700000000004E-2</v>
      </c>
      <c r="BM31" s="356">
        <v>7.7831800000000007E-2</v>
      </c>
      <c r="BN31" s="356">
        <v>7.9997700000000005E-2</v>
      </c>
      <c r="BO31" s="356">
        <v>8.4989700000000001E-2</v>
      </c>
      <c r="BP31" s="356">
        <v>8.4207599999999994E-2</v>
      </c>
      <c r="BQ31" s="356">
        <v>8.7093199999999996E-2</v>
      </c>
      <c r="BR31" s="356">
        <v>8.5883299999999996E-2</v>
      </c>
      <c r="BS31" s="356">
        <v>8.0258599999999999E-2</v>
      </c>
      <c r="BT31" s="356">
        <v>7.8489299999999998E-2</v>
      </c>
      <c r="BU31" s="356">
        <v>6.9991800000000007E-2</v>
      </c>
      <c r="BV31" s="356">
        <v>6.9592500000000002E-2</v>
      </c>
    </row>
    <row r="32" spans="1:74" ht="12" customHeight="1" x14ac:dyDescent="0.2">
      <c r="A32" s="579"/>
      <c r="B32" s="170" t="s">
        <v>369</v>
      </c>
      <c r="C32" s="237"/>
      <c r="D32" s="237"/>
      <c r="E32" s="237"/>
      <c r="F32" s="237"/>
      <c r="G32" s="237"/>
      <c r="H32" s="237"/>
      <c r="I32" s="237"/>
      <c r="J32" s="237"/>
      <c r="K32" s="237"/>
      <c r="L32" s="237"/>
      <c r="M32" s="237"/>
      <c r="N32" s="237"/>
      <c r="O32" s="237"/>
      <c r="P32" s="237"/>
      <c r="Q32" s="237"/>
      <c r="R32" s="237"/>
      <c r="S32" s="237"/>
      <c r="T32" s="237"/>
      <c r="U32" s="237"/>
      <c r="V32" s="237"/>
      <c r="W32" s="237"/>
      <c r="X32" s="237"/>
      <c r="Y32" s="237"/>
      <c r="Z32" s="237"/>
      <c r="AA32" s="237"/>
      <c r="AB32" s="237"/>
      <c r="AC32" s="237"/>
      <c r="AD32" s="237"/>
      <c r="AE32" s="237"/>
      <c r="AF32" s="237"/>
      <c r="AG32" s="237"/>
      <c r="AH32" s="237"/>
      <c r="AI32" s="237"/>
      <c r="AJ32" s="237"/>
      <c r="AK32" s="237"/>
      <c r="AL32" s="237"/>
      <c r="AM32" s="237"/>
      <c r="AN32" s="237"/>
      <c r="AO32" s="237"/>
      <c r="AP32" s="237"/>
      <c r="AQ32" s="237"/>
      <c r="AR32" s="237"/>
      <c r="AS32" s="237"/>
      <c r="AT32" s="237"/>
      <c r="AU32" s="237"/>
      <c r="AV32" s="237"/>
      <c r="AW32" s="237"/>
      <c r="AX32" s="237"/>
      <c r="AY32" s="237"/>
      <c r="AZ32" s="358"/>
      <c r="BA32" s="358"/>
      <c r="BB32" s="358"/>
      <c r="BC32" s="358"/>
      <c r="BD32" s="358"/>
      <c r="BE32" s="358"/>
      <c r="BF32" s="358"/>
      <c r="BG32" s="358"/>
      <c r="BH32" s="358"/>
      <c r="BI32" s="358"/>
      <c r="BJ32" s="358"/>
      <c r="BK32" s="358"/>
      <c r="BL32" s="358"/>
      <c r="BM32" s="358"/>
      <c r="BN32" s="358"/>
      <c r="BO32" s="358"/>
      <c r="BP32" s="358"/>
      <c r="BQ32" s="358"/>
      <c r="BR32" s="358"/>
      <c r="BS32" s="358"/>
      <c r="BT32" s="358"/>
      <c r="BU32" s="358"/>
      <c r="BV32" s="358"/>
    </row>
    <row r="33" spans="1:74" ht="12" customHeight="1" x14ac:dyDescent="0.2">
      <c r="A33" s="579" t="s">
        <v>46</v>
      </c>
      <c r="B33" s="581" t="s">
        <v>1083</v>
      </c>
      <c r="C33" s="270">
        <v>1.3480141193000001E-2</v>
      </c>
      <c r="D33" s="270">
        <v>1.7223531180000001E-2</v>
      </c>
      <c r="E33" s="270">
        <v>1.9639679197E-2</v>
      </c>
      <c r="F33" s="270">
        <v>1.8984493242000001E-2</v>
      </c>
      <c r="G33" s="270">
        <v>2.5186635446E-2</v>
      </c>
      <c r="H33" s="270">
        <v>2.4381167012E-2</v>
      </c>
      <c r="I33" s="270">
        <v>2.8528320324E-2</v>
      </c>
      <c r="J33" s="270">
        <v>2.9784244889E-2</v>
      </c>
      <c r="K33" s="270">
        <v>2.9911172755999998E-2</v>
      </c>
      <c r="L33" s="270">
        <v>2.7369892073000002E-2</v>
      </c>
      <c r="M33" s="270">
        <v>2.9125939922000001E-2</v>
      </c>
      <c r="N33" s="270">
        <v>2.7251442112E-2</v>
      </c>
      <c r="O33" s="270">
        <v>1.5929332809E-2</v>
      </c>
      <c r="P33" s="270">
        <v>1.5584395382E-2</v>
      </c>
      <c r="Q33" s="270">
        <v>2.2017778458000001E-2</v>
      </c>
      <c r="R33" s="270">
        <v>2.2915228746999999E-2</v>
      </c>
      <c r="S33" s="270">
        <v>2.8354640542000001E-2</v>
      </c>
      <c r="T33" s="270">
        <v>2.8122199168E-2</v>
      </c>
      <c r="U33" s="270">
        <v>2.6249721728999999E-2</v>
      </c>
      <c r="V33" s="270">
        <v>2.7889297093E-2</v>
      </c>
      <c r="W33" s="270">
        <v>2.4009649086E-2</v>
      </c>
      <c r="X33" s="270">
        <v>2.3757224034000001E-2</v>
      </c>
      <c r="Y33" s="270">
        <v>2.2206002610000001E-2</v>
      </c>
      <c r="Z33" s="270">
        <v>2.3452714994999999E-2</v>
      </c>
      <c r="AA33" s="270">
        <v>1.6062273506000001E-2</v>
      </c>
      <c r="AB33" s="270">
        <v>1.6936138803E-2</v>
      </c>
      <c r="AC33" s="270">
        <v>2.0052059761E-2</v>
      </c>
      <c r="AD33" s="270">
        <v>2.0818884300999999E-2</v>
      </c>
      <c r="AE33" s="270">
        <v>2.6255621997999998E-2</v>
      </c>
      <c r="AF33" s="270">
        <v>2.3970062045000001E-2</v>
      </c>
      <c r="AG33" s="270">
        <v>2.3293970638000001E-2</v>
      </c>
      <c r="AH33" s="270">
        <v>2.547793462E-2</v>
      </c>
      <c r="AI33" s="270">
        <v>2.3648532871000001E-2</v>
      </c>
      <c r="AJ33" s="270">
        <v>2.2721993823000001E-2</v>
      </c>
      <c r="AK33" s="270">
        <v>2.1013839416000001E-2</v>
      </c>
      <c r="AL33" s="270">
        <v>1.9533635353000001E-2</v>
      </c>
      <c r="AM33" s="270">
        <v>1.7435913789000002E-2</v>
      </c>
      <c r="AN33" s="270">
        <v>1.7804077105E-2</v>
      </c>
      <c r="AO33" s="270">
        <v>2.2869334291999999E-2</v>
      </c>
      <c r="AP33" s="270">
        <v>2.2453105992E-2</v>
      </c>
      <c r="AQ33" s="270">
        <v>2.6154470804000001E-2</v>
      </c>
      <c r="AR33" s="270">
        <v>2.2820615494E-2</v>
      </c>
      <c r="AS33" s="270">
        <v>2.2197396017999999E-2</v>
      </c>
      <c r="AT33" s="270">
        <v>2.6199266818999999E-2</v>
      </c>
      <c r="AU33" s="270">
        <v>2.1625381647000001E-2</v>
      </c>
      <c r="AV33" s="270">
        <v>2.1377988862999998E-2</v>
      </c>
      <c r="AW33" s="270">
        <v>2.1647894859999999E-2</v>
      </c>
      <c r="AX33" s="270">
        <v>2.4641900000000001E-2</v>
      </c>
      <c r="AY33" s="270">
        <v>2.3416599999999999E-2</v>
      </c>
      <c r="AZ33" s="356">
        <v>2.47846E-2</v>
      </c>
      <c r="BA33" s="356">
        <v>2.8036100000000001E-2</v>
      </c>
      <c r="BB33" s="356">
        <v>2.7533200000000001E-2</v>
      </c>
      <c r="BC33" s="356">
        <v>2.9150300000000001E-2</v>
      </c>
      <c r="BD33" s="356">
        <v>2.9264999999999999E-2</v>
      </c>
      <c r="BE33" s="356">
        <v>2.5707899999999999E-2</v>
      </c>
      <c r="BF33" s="356">
        <v>2.66032E-2</v>
      </c>
      <c r="BG33" s="356">
        <v>2.4030900000000001E-2</v>
      </c>
      <c r="BH33" s="356">
        <v>2.59841E-2</v>
      </c>
      <c r="BI33" s="356">
        <v>2.63269E-2</v>
      </c>
      <c r="BJ33" s="356">
        <v>2.9442099999999999E-2</v>
      </c>
      <c r="BK33" s="356">
        <v>2.9046099999999998E-2</v>
      </c>
      <c r="BL33" s="356">
        <v>3.01734E-2</v>
      </c>
      <c r="BM33" s="356">
        <v>3.4709700000000003E-2</v>
      </c>
      <c r="BN33" s="356">
        <v>3.29073E-2</v>
      </c>
      <c r="BO33" s="356">
        <v>3.4970399999999999E-2</v>
      </c>
      <c r="BP33" s="356">
        <v>3.5510600000000003E-2</v>
      </c>
      <c r="BQ33" s="356">
        <v>3.0295300000000001E-2</v>
      </c>
      <c r="BR33" s="356">
        <v>3.1898200000000002E-2</v>
      </c>
      <c r="BS33" s="356">
        <v>2.7674399999999998E-2</v>
      </c>
      <c r="BT33" s="356">
        <v>3.11734E-2</v>
      </c>
      <c r="BU33" s="356">
        <v>3.1231600000000002E-2</v>
      </c>
      <c r="BV33" s="356">
        <v>3.5573599999999997E-2</v>
      </c>
    </row>
    <row r="34" spans="1:74" ht="12" customHeight="1" x14ac:dyDescent="0.2">
      <c r="A34" s="579" t="s">
        <v>370</v>
      </c>
      <c r="B34" s="581" t="s">
        <v>1082</v>
      </c>
      <c r="C34" s="270">
        <v>8.7733089035999995E-2</v>
      </c>
      <c r="D34" s="270">
        <v>8.9768564287999994E-2</v>
      </c>
      <c r="E34" s="270">
        <v>9.5858798231999998E-2</v>
      </c>
      <c r="F34" s="270">
        <v>8.8837490421000004E-2</v>
      </c>
      <c r="G34" s="270">
        <v>9.6891450886E-2</v>
      </c>
      <c r="H34" s="270">
        <v>9.6822931422999997E-2</v>
      </c>
      <c r="I34" s="270">
        <v>9.9067499313999996E-2</v>
      </c>
      <c r="J34" s="270">
        <v>0.10034754707</v>
      </c>
      <c r="K34" s="270">
        <v>9.3953449974E-2</v>
      </c>
      <c r="L34" s="270">
        <v>9.5402461962000001E-2</v>
      </c>
      <c r="M34" s="270">
        <v>9.4155181150999995E-2</v>
      </c>
      <c r="N34" s="270">
        <v>9.9202271894999999E-2</v>
      </c>
      <c r="O34" s="270">
        <v>9.0146185512999993E-2</v>
      </c>
      <c r="P34" s="270">
        <v>8.3815591132000003E-2</v>
      </c>
      <c r="Q34" s="270">
        <v>9.5163974161000003E-2</v>
      </c>
      <c r="R34" s="270">
        <v>9.3467451105000002E-2</v>
      </c>
      <c r="S34" s="270">
        <v>9.9538819256E-2</v>
      </c>
      <c r="T34" s="270">
        <v>9.9513665508000004E-2</v>
      </c>
      <c r="U34" s="270">
        <v>9.8124577475000002E-2</v>
      </c>
      <c r="V34" s="270">
        <v>0.10206316183</v>
      </c>
      <c r="W34" s="270">
        <v>9.5383989877000003E-2</v>
      </c>
      <c r="X34" s="270">
        <v>9.8779635510999997E-2</v>
      </c>
      <c r="Y34" s="270">
        <v>9.6680633473999994E-2</v>
      </c>
      <c r="Z34" s="270">
        <v>9.6412156834999999E-2</v>
      </c>
      <c r="AA34" s="270">
        <v>9.5842725035999998E-2</v>
      </c>
      <c r="AB34" s="270">
        <v>8.1453508916999998E-2</v>
      </c>
      <c r="AC34" s="270">
        <v>9.5109460837000004E-2</v>
      </c>
      <c r="AD34" s="270">
        <v>8.9010416499000003E-2</v>
      </c>
      <c r="AE34" s="270">
        <v>0.10293394814</v>
      </c>
      <c r="AF34" s="270">
        <v>9.7134489254999998E-2</v>
      </c>
      <c r="AG34" s="270">
        <v>0.10068880091</v>
      </c>
      <c r="AH34" s="270">
        <v>0.10379193048</v>
      </c>
      <c r="AI34" s="270">
        <v>8.9156402248999997E-2</v>
      </c>
      <c r="AJ34" s="270">
        <v>9.8344408223999993E-2</v>
      </c>
      <c r="AK34" s="270">
        <v>9.4694752546000002E-2</v>
      </c>
      <c r="AL34" s="270">
        <v>9.6838649952000005E-2</v>
      </c>
      <c r="AM34" s="270">
        <v>8.9762578437000001E-2</v>
      </c>
      <c r="AN34" s="270">
        <v>8.8187645098999998E-2</v>
      </c>
      <c r="AO34" s="270">
        <v>9.6693179412999999E-2</v>
      </c>
      <c r="AP34" s="270">
        <v>9.2708014162000002E-2</v>
      </c>
      <c r="AQ34" s="270">
        <v>0.10176239289</v>
      </c>
      <c r="AR34" s="270">
        <v>9.8972382792999997E-2</v>
      </c>
      <c r="AS34" s="270">
        <v>9.8566584927999995E-2</v>
      </c>
      <c r="AT34" s="270">
        <v>0.1004172081</v>
      </c>
      <c r="AU34" s="270">
        <v>9.2001133238999999E-2</v>
      </c>
      <c r="AV34" s="270">
        <v>0.10021723773000001</v>
      </c>
      <c r="AW34" s="270">
        <v>9.9739700000000001E-2</v>
      </c>
      <c r="AX34" s="270">
        <v>0.1029808</v>
      </c>
      <c r="AY34" s="270">
        <v>9.2212799999999998E-2</v>
      </c>
      <c r="AZ34" s="356">
        <v>8.7219099999999994E-2</v>
      </c>
      <c r="BA34" s="356">
        <v>9.6584900000000001E-2</v>
      </c>
      <c r="BB34" s="356">
        <v>9.35502E-2</v>
      </c>
      <c r="BC34" s="356">
        <v>9.9363499999999993E-2</v>
      </c>
      <c r="BD34" s="356">
        <v>9.9492899999999995E-2</v>
      </c>
      <c r="BE34" s="356">
        <v>9.8988000000000007E-2</v>
      </c>
      <c r="BF34" s="356">
        <v>0.10391590000000001</v>
      </c>
      <c r="BG34" s="356">
        <v>9.2764899999999997E-2</v>
      </c>
      <c r="BH34" s="356">
        <v>9.8858000000000001E-2</v>
      </c>
      <c r="BI34" s="356">
        <v>9.4077800000000003E-2</v>
      </c>
      <c r="BJ34" s="356">
        <v>9.6603800000000004E-2</v>
      </c>
      <c r="BK34" s="356">
        <v>9.0252700000000005E-2</v>
      </c>
      <c r="BL34" s="356">
        <v>8.5109400000000002E-2</v>
      </c>
      <c r="BM34" s="356">
        <v>9.5920900000000003E-2</v>
      </c>
      <c r="BN34" s="356">
        <v>9.4115000000000004E-2</v>
      </c>
      <c r="BO34" s="356">
        <v>9.9549799999999994E-2</v>
      </c>
      <c r="BP34" s="356">
        <v>9.9004200000000001E-2</v>
      </c>
      <c r="BQ34" s="356">
        <v>9.9785299999999993E-2</v>
      </c>
      <c r="BR34" s="356">
        <v>0.10299179999999999</v>
      </c>
      <c r="BS34" s="356">
        <v>9.2725299999999997E-2</v>
      </c>
      <c r="BT34" s="356">
        <v>9.8191100000000003E-2</v>
      </c>
      <c r="BU34" s="356">
        <v>9.3389399999999997E-2</v>
      </c>
      <c r="BV34" s="356">
        <v>9.6718899999999997E-2</v>
      </c>
    </row>
    <row r="35" spans="1:74" ht="12" customHeight="1" x14ac:dyDescent="0.2">
      <c r="A35" s="579" t="s">
        <v>371</v>
      </c>
      <c r="B35" s="581" t="s">
        <v>365</v>
      </c>
      <c r="C35" s="270">
        <v>0.10121323023000001</v>
      </c>
      <c r="D35" s="270">
        <v>0.10699209547000001</v>
      </c>
      <c r="E35" s="270">
        <v>0.11549847743</v>
      </c>
      <c r="F35" s="270">
        <v>0.10782198366</v>
      </c>
      <c r="G35" s="270">
        <v>0.12207808633</v>
      </c>
      <c r="H35" s="270">
        <v>0.12120409844</v>
      </c>
      <c r="I35" s="270">
        <v>0.12759581964</v>
      </c>
      <c r="J35" s="270">
        <v>0.13013179195999999</v>
      </c>
      <c r="K35" s="270">
        <v>0.12386462273</v>
      </c>
      <c r="L35" s="270">
        <v>0.12277235404</v>
      </c>
      <c r="M35" s="270">
        <v>0.12328112107</v>
      </c>
      <c r="N35" s="270">
        <v>0.12645371401</v>
      </c>
      <c r="O35" s="270">
        <v>0.10607551832000001</v>
      </c>
      <c r="P35" s="270">
        <v>9.9399986514999997E-2</v>
      </c>
      <c r="Q35" s="270">
        <v>0.11718175262</v>
      </c>
      <c r="R35" s="270">
        <v>0.11638267985</v>
      </c>
      <c r="S35" s="270">
        <v>0.1278934598</v>
      </c>
      <c r="T35" s="270">
        <v>0.12763586467999999</v>
      </c>
      <c r="U35" s="270">
        <v>0.1243742992</v>
      </c>
      <c r="V35" s="270">
        <v>0.12995245892000001</v>
      </c>
      <c r="W35" s="270">
        <v>0.11939363896000001</v>
      </c>
      <c r="X35" s="270">
        <v>0.12253685955</v>
      </c>
      <c r="Y35" s="270">
        <v>0.11888663608</v>
      </c>
      <c r="Z35" s="270">
        <v>0.11986487183</v>
      </c>
      <c r="AA35" s="270">
        <v>0.11190499853999999</v>
      </c>
      <c r="AB35" s="270">
        <v>9.8389647720000001E-2</v>
      </c>
      <c r="AC35" s="270">
        <v>0.1151615206</v>
      </c>
      <c r="AD35" s="270">
        <v>0.1098293008</v>
      </c>
      <c r="AE35" s="270">
        <v>0.12918957013999999</v>
      </c>
      <c r="AF35" s="270">
        <v>0.1211045513</v>
      </c>
      <c r="AG35" s="270">
        <v>0.12398277153999999</v>
      </c>
      <c r="AH35" s="270">
        <v>0.12926986509999999</v>
      </c>
      <c r="AI35" s="270">
        <v>0.11280493512</v>
      </c>
      <c r="AJ35" s="270">
        <v>0.12106640204999999</v>
      </c>
      <c r="AK35" s="270">
        <v>0.11570859196</v>
      </c>
      <c r="AL35" s="270">
        <v>0.1163722853</v>
      </c>
      <c r="AM35" s="270">
        <v>0.10719849223</v>
      </c>
      <c r="AN35" s="270">
        <v>0.1059917222</v>
      </c>
      <c r="AO35" s="270">
        <v>0.1195625137</v>
      </c>
      <c r="AP35" s="270">
        <v>0.11516112015</v>
      </c>
      <c r="AQ35" s="270">
        <v>0.12791686369999999</v>
      </c>
      <c r="AR35" s="270">
        <v>0.12179299829</v>
      </c>
      <c r="AS35" s="270">
        <v>0.12076398095</v>
      </c>
      <c r="AT35" s="270">
        <v>0.12661647492</v>
      </c>
      <c r="AU35" s="270">
        <v>0.11362651489</v>
      </c>
      <c r="AV35" s="270">
        <v>0.12159522658999999</v>
      </c>
      <c r="AW35" s="270">
        <v>0.12532370000000001</v>
      </c>
      <c r="AX35" s="270">
        <v>0.12762270000000001</v>
      </c>
      <c r="AY35" s="270">
        <v>0.11562939999999999</v>
      </c>
      <c r="AZ35" s="356">
        <v>0.1120037</v>
      </c>
      <c r="BA35" s="356">
        <v>0.124621</v>
      </c>
      <c r="BB35" s="356">
        <v>0.12108339999999999</v>
      </c>
      <c r="BC35" s="356">
        <v>0.12851380000000001</v>
      </c>
      <c r="BD35" s="356">
        <v>0.12875790000000001</v>
      </c>
      <c r="BE35" s="356">
        <v>0.1246959</v>
      </c>
      <c r="BF35" s="356">
        <v>0.1305191</v>
      </c>
      <c r="BG35" s="356">
        <v>0.11679580000000001</v>
      </c>
      <c r="BH35" s="356">
        <v>0.1248421</v>
      </c>
      <c r="BI35" s="356">
        <v>0.1204047</v>
      </c>
      <c r="BJ35" s="356">
        <v>0.12604580000000001</v>
      </c>
      <c r="BK35" s="356">
        <v>0.1192988</v>
      </c>
      <c r="BL35" s="356">
        <v>0.11528289999999999</v>
      </c>
      <c r="BM35" s="356">
        <v>0.13063060000000001</v>
      </c>
      <c r="BN35" s="356">
        <v>0.1270223</v>
      </c>
      <c r="BO35" s="356">
        <v>0.1345201</v>
      </c>
      <c r="BP35" s="356">
        <v>0.13451479999999999</v>
      </c>
      <c r="BQ35" s="356">
        <v>0.13008059999999999</v>
      </c>
      <c r="BR35" s="356">
        <v>0.13489000000000001</v>
      </c>
      <c r="BS35" s="356">
        <v>0.1203997</v>
      </c>
      <c r="BT35" s="356">
        <v>0.12936449999999999</v>
      </c>
      <c r="BU35" s="356">
        <v>0.124621</v>
      </c>
      <c r="BV35" s="356">
        <v>0.13229250000000001</v>
      </c>
    </row>
    <row r="36" spans="1:74" s="169" customFormat="1" ht="12" customHeight="1" x14ac:dyDescent="0.2">
      <c r="A36" s="132"/>
      <c r="B36" s="170" t="s">
        <v>372</v>
      </c>
      <c r="C36" s="171"/>
      <c r="D36" s="171"/>
      <c r="E36" s="171"/>
      <c r="F36" s="171"/>
      <c r="G36" s="171"/>
      <c r="H36" s="171"/>
      <c r="I36" s="171"/>
      <c r="J36" s="171"/>
      <c r="K36" s="171"/>
      <c r="L36" s="171"/>
      <c r="M36" s="171"/>
      <c r="N36" s="171"/>
      <c r="O36" s="171"/>
      <c r="P36" s="171"/>
      <c r="Q36" s="171"/>
      <c r="R36" s="171"/>
      <c r="S36" s="171"/>
      <c r="T36" s="171"/>
      <c r="U36" s="171"/>
      <c r="V36" s="171"/>
      <c r="W36" s="171"/>
      <c r="X36" s="171"/>
      <c r="Y36" s="171"/>
      <c r="Z36" s="171"/>
      <c r="AA36" s="171"/>
      <c r="AB36" s="171"/>
      <c r="AC36" s="171"/>
      <c r="AD36" s="171"/>
      <c r="AE36" s="171"/>
      <c r="AF36" s="171"/>
      <c r="AG36" s="171"/>
      <c r="AH36" s="171"/>
      <c r="AI36" s="171"/>
      <c r="AJ36" s="171"/>
      <c r="AK36" s="171"/>
      <c r="AL36" s="171"/>
      <c r="AM36" s="171"/>
      <c r="AN36" s="171"/>
      <c r="AO36" s="171"/>
      <c r="AP36" s="171"/>
      <c r="AQ36" s="171"/>
      <c r="AR36" s="171"/>
      <c r="AS36" s="171"/>
      <c r="AT36" s="171"/>
      <c r="AU36" s="171"/>
      <c r="AV36" s="171"/>
      <c r="AW36" s="171"/>
      <c r="AX36" s="171"/>
      <c r="AY36" s="171"/>
      <c r="AZ36" s="415"/>
      <c r="BA36" s="415"/>
      <c r="BB36" s="415"/>
      <c r="BC36" s="415"/>
      <c r="BD36" s="415"/>
      <c r="BE36" s="415"/>
      <c r="BF36" s="415"/>
      <c r="BG36" s="415"/>
      <c r="BH36" s="415"/>
      <c r="BI36" s="415"/>
      <c r="BJ36" s="415"/>
      <c r="BK36" s="415"/>
      <c r="BL36" s="415"/>
      <c r="BM36" s="415"/>
      <c r="BN36" s="415"/>
      <c r="BO36" s="415"/>
      <c r="BP36" s="415"/>
      <c r="BQ36" s="415"/>
      <c r="BR36" s="415"/>
      <c r="BS36" s="415"/>
      <c r="BT36" s="415"/>
      <c r="BU36" s="415"/>
      <c r="BV36" s="415"/>
    </row>
    <row r="37" spans="1:74" s="169" customFormat="1" ht="12" customHeight="1" x14ac:dyDescent="0.2">
      <c r="A37" s="579" t="s">
        <v>46</v>
      </c>
      <c r="B37" s="581" t="s">
        <v>1083</v>
      </c>
      <c r="C37" s="270">
        <v>1.3480141193000001E-2</v>
      </c>
      <c r="D37" s="270">
        <v>1.7223531180000001E-2</v>
      </c>
      <c r="E37" s="270">
        <v>1.9639679197E-2</v>
      </c>
      <c r="F37" s="270">
        <v>1.8984493242000001E-2</v>
      </c>
      <c r="G37" s="270">
        <v>2.5186635446E-2</v>
      </c>
      <c r="H37" s="270">
        <v>2.4381167012E-2</v>
      </c>
      <c r="I37" s="270">
        <v>2.8528320324E-2</v>
      </c>
      <c r="J37" s="270">
        <v>2.9784244889E-2</v>
      </c>
      <c r="K37" s="270">
        <v>2.9911172755999998E-2</v>
      </c>
      <c r="L37" s="270">
        <v>2.7369892073000002E-2</v>
      </c>
      <c r="M37" s="270">
        <v>2.9125939922000001E-2</v>
      </c>
      <c r="N37" s="270">
        <v>2.7251442112E-2</v>
      </c>
      <c r="O37" s="270">
        <v>1.5929332809E-2</v>
      </c>
      <c r="P37" s="270">
        <v>1.5584395382E-2</v>
      </c>
      <c r="Q37" s="270">
        <v>2.2017778458000001E-2</v>
      </c>
      <c r="R37" s="270">
        <v>2.2915228746999999E-2</v>
      </c>
      <c r="S37" s="270">
        <v>2.8354640542000001E-2</v>
      </c>
      <c r="T37" s="270">
        <v>2.8122199168E-2</v>
      </c>
      <c r="U37" s="270">
        <v>2.6249721728999999E-2</v>
      </c>
      <c r="V37" s="270">
        <v>2.7889297093E-2</v>
      </c>
      <c r="W37" s="270">
        <v>2.4009649086E-2</v>
      </c>
      <c r="X37" s="270">
        <v>2.3757224034000001E-2</v>
      </c>
      <c r="Y37" s="270">
        <v>2.2206002610000001E-2</v>
      </c>
      <c r="Z37" s="270">
        <v>2.3452714994999999E-2</v>
      </c>
      <c r="AA37" s="270">
        <v>1.6062273506000001E-2</v>
      </c>
      <c r="AB37" s="270">
        <v>1.6936138803E-2</v>
      </c>
      <c r="AC37" s="270">
        <v>2.0052059761E-2</v>
      </c>
      <c r="AD37" s="270">
        <v>2.0818884300999999E-2</v>
      </c>
      <c r="AE37" s="270">
        <v>2.6255621997999998E-2</v>
      </c>
      <c r="AF37" s="270">
        <v>2.3970062045000001E-2</v>
      </c>
      <c r="AG37" s="270">
        <v>2.3293970638000001E-2</v>
      </c>
      <c r="AH37" s="270">
        <v>2.547793462E-2</v>
      </c>
      <c r="AI37" s="270">
        <v>2.3648532871000001E-2</v>
      </c>
      <c r="AJ37" s="270">
        <v>2.2721993823000001E-2</v>
      </c>
      <c r="AK37" s="270">
        <v>2.1013839416000001E-2</v>
      </c>
      <c r="AL37" s="270">
        <v>1.9533635353000001E-2</v>
      </c>
      <c r="AM37" s="270">
        <v>1.7435913789000002E-2</v>
      </c>
      <c r="AN37" s="270">
        <v>1.7804077105E-2</v>
      </c>
      <c r="AO37" s="270">
        <v>2.2869334291999999E-2</v>
      </c>
      <c r="AP37" s="270">
        <v>2.2453105992E-2</v>
      </c>
      <c r="AQ37" s="270">
        <v>2.6154470804000001E-2</v>
      </c>
      <c r="AR37" s="270">
        <v>2.2820615494E-2</v>
      </c>
      <c r="AS37" s="270">
        <v>2.2197396017999999E-2</v>
      </c>
      <c r="AT37" s="270">
        <v>2.6199266818999999E-2</v>
      </c>
      <c r="AU37" s="270">
        <v>2.1625381647000001E-2</v>
      </c>
      <c r="AV37" s="270">
        <v>2.1377988862999998E-2</v>
      </c>
      <c r="AW37" s="270">
        <v>2.1647894859999999E-2</v>
      </c>
      <c r="AX37" s="270">
        <v>2.4641900000000001E-2</v>
      </c>
      <c r="AY37" s="270">
        <v>2.3416599999999999E-2</v>
      </c>
      <c r="AZ37" s="356">
        <v>2.47846E-2</v>
      </c>
      <c r="BA37" s="356">
        <v>2.8036100000000001E-2</v>
      </c>
      <c r="BB37" s="356">
        <v>2.7533200000000001E-2</v>
      </c>
      <c r="BC37" s="356">
        <v>2.9150300000000001E-2</v>
      </c>
      <c r="BD37" s="356">
        <v>2.9264999999999999E-2</v>
      </c>
      <c r="BE37" s="356">
        <v>2.5707899999999999E-2</v>
      </c>
      <c r="BF37" s="356">
        <v>2.66032E-2</v>
      </c>
      <c r="BG37" s="356">
        <v>2.4030900000000001E-2</v>
      </c>
      <c r="BH37" s="356">
        <v>2.59841E-2</v>
      </c>
      <c r="BI37" s="356">
        <v>2.63269E-2</v>
      </c>
      <c r="BJ37" s="356">
        <v>2.9442099999999999E-2</v>
      </c>
      <c r="BK37" s="356">
        <v>2.9046099999999998E-2</v>
      </c>
      <c r="BL37" s="356">
        <v>3.01734E-2</v>
      </c>
      <c r="BM37" s="356">
        <v>3.4709700000000003E-2</v>
      </c>
      <c r="BN37" s="356">
        <v>3.29073E-2</v>
      </c>
      <c r="BO37" s="356">
        <v>3.4970399999999999E-2</v>
      </c>
      <c r="BP37" s="356">
        <v>3.5510600000000003E-2</v>
      </c>
      <c r="BQ37" s="356">
        <v>3.0295300000000001E-2</v>
      </c>
      <c r="BR37" s="356">
        <v>3.1898200000000002E-2</v>
      </c>
      <c r="BS37" s="356">
        <v>2.7674399999999998E-2</v>
      </c>
      <c r="BT37" s="356">
        <v>3.11734E-2</v>
      </c>
      <c r="BU37" s="356">
        <v>3.1231600000000002E-2</v>
      </c>
      <c r="BV37" s="356">
        <v>3.5573599999999997E-2</v>
      </c>
    </row>
    <row r="38" spans="1:74" s="169" customFormat="1" ht="12" customHeight="1" x14ac:dyDescent="0.2">
      <c r="A38" s="580" t="s">
        <v>1016</v>
      </c>
      <c r="B38" s="581" t="s">
        <v>1080</v>
      </c>
      <c r="C38" s="270">
        <v>6.6298613000000006E-2</v>
      </c>
      <c r="D38" s="270">
        <v>6.2729654999999995E-2</v>
      </c>
      <c r="E38" s="270">
        <v>6.7480604999999999E-2</v>
      </c>
      <c r="F38" s="270">
        <v>6.1485958E-2</v>
      </c>
      <c r="G38" s="270">
        <v>6.6186623E-2</v>
      </c>
      <c r="H38" s="270">
        <v>6.6442403999999997E-2</v>
      </c>
      <c r="I38" s="270">
        <v>6.8718651000000006E-2</v>
      </c>
      <c r="J38" s="270">
        <v>6.9593574000000005E-2</v>
      </c>
      <c r="K38" s="270">
        <v>6.5618134999999994E-2</v>
      </c>
      <c r="L38" s="270">
        <v>6.7715739999999996E-2</v>
      </c>
      <c r="M38" s="270">
        <v>6.7057971999999993E-2</v>
      </c>
      <c r="N38" s="270">
        <v>7.1329435999999996E-2</v>
      </c>
      <c r="O38" s="270">
        <v>7.1065680000000006E-2</v>
      </c>
      <c r="P38" s="270">
        <v>6.3326939999999998E-2</v>
      </c>
      <c r="Q38" s="270">
        <v>7.0015173E-2</v>
      </c>
      <c r="R38" s="270">
        <v>6.4113870000000003E-2</v>
      </c>
      <c r="S38" s="270">
        <v>6.8976934000000004E-2</v>
      </c>
      <c r="T38" s="270">
        <v>6.6678670999999995E-2</v>
      </c>
      <c r="U38" s="270">
        <v>6.7955128000000004E-2</v>
      </c>
      <c r="V38" s="270">
        <v>7.0744000000000001E-2</v>
      </c>
      <c r="W38" s="270">
        <v>6.6504052999999994E-2</v>
      </c>
      <c r="X38" s="270">
        <v>6.9820594999999999E-2</v>
      </c>
      <c r="Y38" s="270">
        <v>7.0769894999999999E-2</v>
      </c>
      <c r="Z38" s="270">
        <v>7.1461034000000007E-2</v>
      </c>
      <c r="AA38" s="270">
        <v>7.0007658E-2</v>
      </c>
      <c r="AB38" s="270">
        <v>6.3832082999999998E-2</v>
      </c>
      <c r="AC38" s="270">
        <v>6.9683676E-2</v>
      </c>
      <c r="AD38" s="270">
        <v>6.5998955999999998E-2</v>
      </c>
      <c r="AE38" s="270">
        <v>6.9678822000000001E-2</v>
      </c>
      <c r="AF38" s="270">
        <v>6.8717285000000003E-2</v>
      </c>
      <c r="AG38" s="270">
        <v>7.1907395999999998E-2</v>
      </c>
      <c r="AH38" s="270">
        <v>7.2646837000000006E-2</v>
      </c>
      <c r="AI38" s="270">
        <v>6.5996147000000005E-2</v>
      </c>
      <c r="AJ38" s="270">
        <v>6.9733007999999999E-2</v>
      </c>
      <c r="AK38" s="270">
        <v>6.7866770000000007E-2</v>
      </c>
      <c r="AL38" s="270">
        <v>6.8225988000000001E-2</v>
      </c>
      <c r="AM38" s="270">
        <v>6.7172813999999997E-2</v>
      </c>
      <c r="AN38" s="270">
        <v>6.0735915000000001E-2</v>
      </c>
      <c r="AO38" s="270">
        <v>6.5740724E-2</v>
      </c>
      <c r="AP38" s="270">
        <v>6.5971867000000003E-2</v>
      </c>
      <c r="AQ38" s="270">
        <v>6.9171618000000004E-2</v>
      </c>
      <c r="AR38" s="270">
        <v>6.7894854000000004E-2</v>
      </c>
      <c r="AS38" s="270">
        <v>6.9301951000000001E-2</v>
      </c>
      <c r="AT38" s="270">
        <v>6.7958917999999993E-2</v>
      </c>
      <c r="AU38" s="270">
        <v>6.222341E-2</v>
      </c>
      <c r="AV38" s="270">
        <v>6.5846002000000001E-2</v>
      </c>
      <c r="AW38" s="270">
        <v>7.0672100000000002E-2</v>
      </c>
      <c r="AX38" s="270">
        <v>7.2555099999999997E-2</v>
      </c>
      <c r="AY38" s="270">
        <v>6.9186200000000003E-2</v>
      </c>
      <c r="AZ38" s="356">
        <v>6.2149000000000003E-2</v>
      </c>
      <c r="BA38" s="356">
        <v>6.82614E-2</v>
      </c>
      <c r="BB38" s="356">
        <v>6.5933099999999994E-2</v>
      </c>
      <c r="BC38" s="356">
        <v>6.8037899999999998E-2</v>
      </c>
      <c r="BD38" s="356">
        <v>6.8279699999999999E-2</v>
      </c>
      <c r="BE38" s="356">
        <v>6.7715700000000004E-2</v>
      </c>
      <c r="BF38" s="356">
        <v>7.0332800000000001E-2</v>
      </c>
      <c r="BG38" s="356">
        <v>6.2204099999999998E-2</v>
      </c>
      <c r="BH38" s="356">
        <v>6.6574099999999997E-2</v>
      </c>
      <c r="BI38" s="356">
        <v>6.7117399999999994E-2</v>
      </c>
      <c r="BJ38" s="356">
        <v>6.8531499999999995E-2</v>
      </c>
      <c r="BK38" s="356">
        <v>6.72373E-2</v>
      </c>
      <c r="BL38" s="356">
        <v>6.0540700000000003E-2</v>
      </c>
      <c r="BM38" s="356">
        <v>6.76509E-2</v>
      </c>
      <c r="BN38" s="356">
        <v>6.4825499999999994E-2</v>
      </c>
      <c r="BO38" s="356">
        <v>6.8101499999999995E-2</v>
      </c>
      <c r="BP38" s="356">
        <v>6.7553500000000002E-2</v>
      </c>
      <c r="BQ38" s="356">
        <v>6.8274799999999997E-2</v>
      </c>
      <c r="BR38" s="356">
        <v>6.9764400000000004E-2</v>
      </c>
      <c r="BS38" s="356">
        <v>6.4456399999999997E-2</v>
      </c>
      <c r="BT38" s="356">
        <v>6.72127E-2</v>
      </c>
      <c r="BU38" s="356">
        <v>6.6625100000000007E-2</v>
      </c>
      <c r="BV38" s="356">
        <v>6.9254800000000005E-2</v>
      </c>
    </row>
    <row r="39" spans="1:74" s="169" customFormat="1" ht="12" customHeight="1" x14ac:dyDescent="0.2">
      <c r="A39" s="579" t="s">
        <v>45</v>
      </c>
      <c r="B39" s="581" t="s">
        <v>1082</v>
      </c>
      <c r="C39" s="270">
        <v>9.1098747359000004E-2</v>
      </c>
      <c r="D39" s="270">
        <v>9.3212241698000006E-2</v>
      </c>
      <c r="E39" s="270">
        <v>9.9536102032000001E-2</v>
      </c>
      <c r="F39" s="270">
        <v>9.2245450600000001E-2</v>
      </c>
      <c r="G39" s="270">
        <v>0.10060836595</v>
      </c>
      <c r="H39" s="270">
        <v>0.10053722143</v>
      </c>
      <c r="I39" s="270">
        <v>0.10286787235</v>
      </c>
      <c r="J39" s="270">
        <v>0.1041970252</v>
      </c>
      <c r="K39" s="270">
        <v>9.7557666550000005E-2</v>
      </c>
      <c r="L39" s="270">
        <v>9.9062272399999998E-2</v>
      </c>
      <c r="M39" s="270">
        <v>9.7767139959999999E-2</v>
      </c>
      <c r="N39" s="270">
        <v>0.10300785041</v>
      </c>
      <c r="O39" s="270">
        <v>9.3546471936000006E-2</v>
      </c>
      <c r="P39" s="270">
        <v>8.6977054548000005E-2</v>
      </c>
      <c r="Q39" s="270">
        <v>9.8753476955000002E-2</v>
      </c>
      <c r="R39" s="270">
        <v>9.6992912929999994E-2</v>
      </c>
      <c r="S39" s="270">
        <v>0.10329328138</v>
      </c>
      <c r="T39" s="270">
        <v>0.10326717064</v>
      </c>
      <c r="U39" s="270">
        <v>0.10182570763</v>
      </c>
      <c r="V39" s="270">
        <v>0.10591285979999999</v>
      </c>
      <c r="W39" s="270">
        <v>9.898176015E-2</v>
      </c>
      <c r="X39" s="270">
        <v>0.10250547875</v>
      </c>
      <c r="Y39" s="270">
        <v>0.10032732334</v>
      </c>
      <c r="Z39" s="270">
        <v>0.10004871557</v>
      </c>
      <c r="AA39" s="270">
        <v>9.9457766266999995E-2</v>
      </c>
      <c r="AB39" s="270">
        <v>8.4525829900000002E-2</v>
      </c>
      <c r="AC39" s="270">
        <v>9.8696817564999997E-2</v>
      </c>
      <c r="AD39" s="270">
        <v>9.2367758440000003E-2</v>
      </c>
      <c r="AE39" s="270">
        <v>0.10681642312</v>
      </c>
      <c r="AF39" s="270">
        <v>0.10079822267999999</v>
      </c>
      <c r="AG39" s="270">
        <v>0.10448661803000001</v>
      </c>
      <c r="AH39" s="270">
        <v>0.10770678244</v>
      </c>
      <c r="AI39" s="270">
        <v>9.2519263030000007E-2</v>
      </c>
      <c r="AJ39" s="270">
        <v>0.10205375371</v>
      </c>
      <c r="AK39" s="270">
        <v>9.8266457469999999E-2</v>
      </c>
      <c r="AL39" s="270">
        <v>0.10049120735</v>
      </c>
      <c r="AM39" s="270">
        <v>9.3148210571000006E-2</v>
      </c>
      <c r="AN39" s="270">
        <v>9.1513925144000002E-2</v>
      </c>
      <c r="AO39" s="270">
        <v>0.10034022653000001</v>
      </c>
      <c r="AP39" s="270">
        <v>9.6204777630000002E-2</v>
      </c>
      <c r="AQ39" s="270">
        <v>0.10560064214000001</v>
      </c>
      <c r="AR39" s="270">
        <v>0.10270542517</v>
      </c>
      <c r="AS39" s="270">
        <v>0.10228435141</v>
      </c>
      <c r="AT39" s="270">
        <v>0.10420475083</v>
      </c>
      <c r="AU39" s="270">
        <v>9.5471249100000002E-2</v>
      </c>
      <c r="AV39" s="270">
        <v>0.10399723095000001</v>
      </c>
      <c r="AW39" s="270">
        <v>0.10156749511</v>
      </c>
      <c r="AX39" s="270">
        <v>0.10708908007</v>
      </c>
      <c r="AY39" s="270">
        <v>9.6058565351999997E-2</v>
      </c>
      <c r="AZ39" s="356">
        <v>9.05088E-2</v>
      </c>
      <c r="BA39" s="356">
        <v>0.10022789999999999</v>
      </c>
      <c r="BB39" s="356">
        <v>9.7078800000000007E-2</v>
      </c>
      <c r="BC39" s="356">
        <v>0.1031113</v>
      </c>
      <c r="BD39" s="356">
        <v>0.10324560000000001</v>
      </c>
      <c r="BE39" s="356">
        <v>0.1027216</v>
      </c>
      <c r="BF39" s="356">
        <v>0.1078354</v>
      </c>
      <c r="BG39" s="356">
        <v>9.6263799999999997E-2</v>
      </c>
      <c r="BH39" s="356">
        <v>0.10258680000000001</v>
      </c>
      <c r="BI39" s="356">
        <v>9.7626199999999996E-2</v>
      </c>
      <c r="BJ39" s="356">
        <v>0.1002475</v>
      </c>
      <c r="BK39" s="356">
        <v>9.3656799999999998E-2</v>
      </c>
      <c r="BL39" s="356">
        <v>8.8319599999999998E-2</v>
      </c>
      <c r="BM39" s="356">
        <v>9.95389E-2</v>
      </c>
      <c r="BN39" s="356">
        <v>9.7664799999999996E-2</v>
      </c>
      <c r="BO39" s="356">
        <v>0.1033046</v>
      </c>
      <c r="BP39" s="356">
        <v>0.1027385</v>
      </c>
      <c r="BQ39" s="356">
        <v>0.103549</v>
      </c>
      <c r="BR39" s="356">
        <v>0.1068765</v>
      </c>
      <c r="BS39" s="356">
        <v>9.6222699999999994E-2</v>
      </c>
      <c r="BT39" s="356">
        <v>0.1018946</v>
      </c>
      <c r="BU39" s="356">
        <v>9.6911899999999995E-2</v>
      </c>
      <c r="BV39" s="356">
        <v>0.1003669</v>
      </c>
    </row>
    <row r="40" spans="1:74" s="169" customFormat="1" ht="12" customHeight="1" x14ac:dyDescent="0.2">
      <c r="A40" s="576" t="s">
        <v>33</v>
      </c>
      <c r="B40" s="581" t="s">
        <v>472</v>
      </c>
      <c r="C40" s="270">
        <v>1.7675495999999999E-2</v>
      </c>
      <c r="D40" s="270">
        <v>1.6510339999999998E-2</v>
      </c>
      <c r="E40" s="270">
        <v>1.7519960000000001E-2</v>
      </c>
      <c r="F40" s="270">
        <v>1.6366128000000001E-2</v>
      </c>
      <c r="G40" s="270">
        <v>1.7766285999999999E-2</v>
      </c>
      <c r="H40" s="270">
        <v>1.6757774999999999E-2</v>
      </c>
      <c r="I40" s="270">
        <v>1.7483555000000001E-2</v>
      </c>
      <c r="J40" s="270">
        <v>1.7604017E-2</v>
      </c>
      <c r="K40" s="270">
        <v>1.7452789E-2</v>
      </c>
      <c r="L40" s="270">
        <v>1.7870857E-2</v>
      </c>
      <c r="M40" s="270">
        <v>1.7795978E-2</v>
      </c>
      <c r="N40" s="270">
        <v>1.8800668999999999E-2</v>
      </c>
      <c r="O40" s="270">
        <v>1.8131041000000001E-2</v>
      </c>
      <c r="P40" s="270">
        <v>1.6285027000000001E-2</v>
      </c>
      <c r="Q40" s="270">
        <v>1.8148666000000001E-2</v>
      </c>
      <c r="R40" s="270">
        <v>1.7535041000000001E-2</v>
      </c>
      <c r="S40" s="270">
        <v>1.7217639999999999E-2</v>
      </c>
      <c r="T40" s="270">
        <v>1.6403181999999999E-2</v>
      </c>
      <c r="U40" s="270">
        <v>1.7880452000000002E-2</v>
      </c>
      <c r="V40" s="270">
        <v>1.7784926E-2</v>
      </c>
      <c r="W40" s="270">
        <v>1.7168082000000001E-2</v>
      </c>
      <c r="X40" s="270">
        <v>1.6716012999999998E-2</v>
      </c>
      <c r="Y40" s="270">
        <v>1.7097102999999999E-2</v>
      </c>
      <c r="Z40" s="270">
        <v>1.9866109E-2</v>
      </c>
      <c r="AA40" s="270">
        <v>1.7623191999999999E-2</v>
      </c>
      <c r="AB40" s="270">
        <v>1.6488408999999999E-2</v>
      </c>
      <c r="AC40" s="270">
        <v>1.7855204999999999E-2</v>
      </c>
      <c r="AD40" s="270">
        <v>1.6050783999999998E-2</v>
      </c>
      <c r="AE40" s="270">
        <v>1.7999881999999998E-2</v>
      </c>
      <c r="AF40" s="270">
        <v>1.7071072E-2</v>
      </c>
      <c r="AG40" s="270">
        <v>1.7881266999999999E-2</v>
      </c>
      <c r="AH40" s="270">
        <v>1.7857959E-2</v>
      </c>
      <c r="AI40" s="270">
        <v>1.7327039999999998E-2</v>
      </c>
      <c r="AJ40" s="270">
        <v>1.7001188E-2</v>
      </c>
      <c r="AK40" s="270">
        <v>1.7353810000000001E-2</v>
      </c>
      <c r="AL40" s="270">
        <v>1.8578521000000001E-2</v>
      </c>
      <c r="AM40" s="270">
        <v>1.8343723999999999E-2</v>
      </c>
      <c r="AN40" s="270">
        <v>1.6784203000000001E-2</v>
      </c>
      <c r="AO40" s="270">
        <v>1.8480574999999999E-2</v>
      </c>
      <c r="AP40" s="270">
        <v>1.6500955000000001E-2</v>
      </c>
      <c r="AQ40" s="270">
        <v>1.7666385999999999E-2</v>
      </c>
      <c r="AR40" s="270">
        <v>1.7632432E-2</v>
      </c>
      <c r="AS40" s="270">
        <v>1.8256929000000002E-2</v>
      </c>
      <c r="AT40" s="270">
        <v>1.8230686999999999E-2</v>
      </c>
      <c r="AU40" s="270">
        <v>1.7828832999999999E-2</v>
      </c>
      <c r="AV40" s="270">
        <v>1.7029353000000001E-2</v>
      </c>
      <c r="AW40" s="270">
        <v>1.8185699999999999E-2</v>
      </c>
      <c r="AX40" s="270">
        <v>1.7523E-2</v>
      </c>
      <c r="AY40" s="270">
        <v>1.86289E-2</v>
      </c>
      <c r="AZ40" s="356">
        <v>1.6665300000000001E-2</v>
      </c>
      <c r="BA40" s="356">
        <v>1.75476E-2</v>
      </c>
      <c r="BB40" s="356">
        <v>1.6841700000000001E-2</v>
      </c>
      <c r="BC40" s="356">
        <v>1.80529E-2</v>
      </c>
      <c r="BD40" s="356">
        <v>1.7765199999999998E-2</v>
      </c>
      <c r="BE40" s="356">
        <v>1.8743099999999999E-2</v>
      </c>
      <c r="BF40" s="356">
        <v>1.8823300000000001E-2</v>
      </c>
      <c r="BG40" s="356">
        <v>1.7706099999999999E-2</v>
      </c>
      <c r="BH40" s="356">
        <v>1.66462E-2</v>
      </c>
      <c r="BI40" s="356">
        <v>1.4016300000000001E-2</v>
      </c>
      <c r="BJ40" s="356">
        <v>1.8189799999999999E-2</v>
      </c>
      <c r="BK40" s="356">
        <v>1.7313700000000001E-2</v>
      </c>
      <c r="BL40" s="356">
        <v>1.5016699999999999E-2</v>
      </c>
      <c r="BM40" s="356">
        <v>1.5140000000000001E-2</v>
      </c>
      <c r="BN40" s="356">
        <v>1.6196200000000001E-2</v>
      </c>
      <c r="BO40" s="356">
        <v>1.81488E-2</v>
      </c>
      <c r="BP40" s="356">
        <v>1.79489E-2</v>
      </c>
      <c r="BQ40" s="356">
        <v>1.87867E-2</v>
      </c>
      <c r="BR40" s="356">
        <v>1.89415E-2</v>
      </c>
      <c r="BS40" s="356">
        <v>1.78339E-2</v>
      </c>
      <c r="BT40" s="356">
        <v>1.68536E-2</v>
      </c>
      <c r="BU40" s="356">
        <v>1.4615700000000001E-2</v>
      </c>
      <c r="BV40" s="356">
        <v>1.7822500000000002E-2</v>
      </c>
    </row>
    <row r="41" spans="1:74" s="169" customFormat="1" ht="12" customHeight="1" x14ac:dyDescent="0.2">
      <c r="A41" s="576" t="s">
        <v>32</v>
      </c>
      <c r="B41" s="581" t="s">
        <v>52</v>
      </c>
      <c r="C41" s="270">
        <v>0.236473455</v>
      </c>
      <c r="D41" s="270">
        <v>0.22285139100000001</v>
      </c>
      <c r="E41" s="270">
        <v>0.25286334599999999</v>
      </c>
      <c r="F41" s="270">
        <v>0.238905962</v>
      </c>
      <c r="G41" s="270">
        <v>0.23529027299999999</v>
      </c>
      <c r="H41" s="270">
        <v>0.21452276000000001</v>
      </c>
      <c r="I41" s="270">
        <v>0.198075523</v>
      </c>
      <c r="J41" s="270">
        <v>0.18066607800000001</v>
      </c>
      <c r="K41" s="270">
        <v>0.151106459</v>
      </c>
      <c r="L41" s="270">
        <v>0.16007232399999999</v>
      </c>
      <c r="M41" s="270">
        <v>0.17363790500000001</v>
      </c>
      <c r="N41" s="270">
        <v>0.20797632199999999</v>
      </c>
      <c r="O41" s="270">
        <v>0.24679647900000001</v>
      </c>
      <c r="P41" s="270">
        <v>0.217825245</v>
      </c>
      <c r="Q41" s="270">
        <v>0.26967904199999998</v>
      </c>
      <c r="R41" s="270">
        <v>0.27076974700000001</v>
      </c>
      <c r="S41" s="270">
        <v>0.29835545499999999</v>
      </c>
      <c r="T41" s="270">
        <v>0.27843413</v>
      </c>
      <c r="U41" s="270">
        <v>0.244064112</v>
      </c>
      <c r="V41" s="270">
        <v>0.20131173499999999</v>
      </c>
      <c r="W41" s="270">
        <v>0.17566367999999999</v>
      </c>
      <c r="X41" s="270">
        <v>0.16844937199999999</v>
      </c>
      <c r="Y41" s="270">
        <v>0.189461928</v>
      </c>
      <c r="Z41" s="270">
        <v>0.206158437</v>
      </c>
      <c r="AA41" s="270">
        <v>0.22853425099999999</v>
      </c>
      <c r="AB41" s="270">
        <v>0.22705878500000001</v>
      </c>
      <c r="AC41" s="270">
        <v>0.23579698700000001</v>
      </c>
      <c r="AD41" s="270">
        <v>0.25635397900000001</v>
      </c>
      <c r="AE41" s="270">
        <v>0.27759097999999999</v>
      </c>
      <c r="AF41" s="270">
        <v>0.25163390000000002</v>
      </c>
      <c r="AG41" s="270">
        <v>0.22885750499999999</v>
      </c>
      <c r="AH41" s="270">
        <v>0.20075014299999999</v>
      </c>
      <c r="AI41" s="270">
        <v>0.17475213000000001</v>
      </c>
      <c r="AJ41" s="270">
        <v>0.17824040499999999</v>
      </c>
      <c r="AK41" s="270">
        <v>0.19980014800000001</v>
      </c>
      <c r="AL41" s="270">
        <v>0.207864517</v>
      </c>
      <c r="AM41" s="270">
        <v>0.22079658399999999</v>
      </c>
      <c r="AN41" s="270">
        <v>0.19904137</v>
      </c>
      <c r="AO41" s="270">
        <v>0.232964329</v>
      </c>
      <c r="AP41" s="270">
        <v>0.23238578400000001</v>
      </c>
      <c r="AQ41" s="270">
        <v>0.27411358699999999</v>
      </c>
      <c r="AR41" s="270">
        <v>0.241358305</v>
      </c>
      <c r="AS41" s="270">
        <v>0.21639696999999999</v>
      </c>
      <c r="AT41" s="270">
        <v>0.18958212499999999</v>
      </c>
      <c r="AU41" s="270">
        <v>0.14927873899999999</v>
      </c>
      <c r="AV41" s="270">
        <v>0.14865034499999999</v>
      </c>
      <c r="AW41" s="270">
        <v>0.18561710000000001</v>
      </c>
      <c r="AX41" s="270">
        <v>0.2054639</v>
      </c>
      <c r="AY41" s="270">
        <v>0.24128640000000001</v>
      </c>
      <c r="AZ41" s="356">
        <v>0.21329519999999999</v>
      </c>
      <c r="BA41" s="356">
        <v>0.2521738</v>
      </c>
      <c r="BB41" s="356">
        <v>0.24157709999999999</v>
      </c>
      <c r="BC41" s="356">
        <v>0.29088849999999999</v>
      </c>
      <c r="BD41" s="356">
        <v>0.27109490000000003</v>
      </c>
      <c r="BE41" s="356">
        <v>0.2388805</v>
      </c>
      <c r="BF41" s="356">
        <v>0.2015914</v>
      </c>
      <c r="BG41" s="356">
        <v>0.1571603</v>
      </c>
      <c r="BH41" s="356">
        <v>0.16184599999999999</v>
      </c>
      <c r="BI41" s="356">
        <v>0.19726859999999999</v>
      </c>
      <c r="BJ41" s="356">
        <v>0.23056840000000001</v>
      </c>
      <c r="BK41" s="356">
        <v>0.23227639999999999</v>
      </c>
      <c r="BL41" s="356">
        <v>0.1979668</v>
      </c>
      <c r="BM41" s="356">
        <v>0.23718030000000001</v>
      </c>
      <c r="BN41" s="356">
        <v>0.2284264</v>
      </c>
      <c r="BO41" s="356">
        <v>0.26459899999999997</v>
      </c>
      <c r="BP41" s="356">
        <v>0.26661990000000002</v>
      </c>
      <c r="BQ41" s="356">
        <v>0.23782610000000001</v>
      </c>
      <c r="BR41" s="356">
        <v>0.20195830000000001</v>
      </c>
      <c r="BS41" s="356">
        <v>0.15099940000000001</v>
      </c>
      <c r="BT41" s="356">
        <v>0.15601209999999999</v>
      </c>
      <c r="BU41" s="356">
        <v>0.18715419999999999</v>
      </c>
      <c r="BV41" s="356">
        <v>0.23542379999999999</v>
      </c>
    </row>
    <row r="42" spans="1:74" s="169" customFormat="1" ht="12" customHeight="1" x14ac:dyDescent="0.2">
      <c r="A42" s="576" t="s">
        <v>34</v>
      </c>
      <c r="B42" s="581" t="s">
        <v>1084</v>
      </c>
      <c r="C42" s="270">
        <v>2.6066234000000001E-2</v>
      </c>
      <c r="D42" s="270">
        <v>3.5123070999999999E-2</v>
      </c>
      <c r="E42" s="270">
        <v>4.3390863000000002E-2</v>
      </c>
      <c r="F42" s="270">
        <v>4.8053146999999997E-2</v>
      </c>
      <c r="G42" s="270">
        <v>5.5308636000000001E-2</v>
      </c>
      <c r="H42" s="270">
        <v>5.6369560999999999E-2</v>
      </c>
      <c r="I42" s="270">
        <v>6.1634739000000001E-2</v>
      </c>
      <c r="J42" s="270">
        <v>6.1120666999999997E-2</v>
      </c>
      <c r="K42" s="270">
        <v>5.5435856999999998E-2</v>
      </c>
      <c r="L42" s="270">
        <v>4.9027335999999998E-2</v>
      </c>
      <c r="M42" s="270">
        <v>4.1390575999999998E-2</v>
      </c>
      <c r="N42" s="270">
        <v>3.7087482999999997E-2</v>
      </c>
      <c r="O42" s="270">
        <v>3.3556784999999999E-2</v>
      </c>
      <c r="P42" s="270">
        <v>4.0037806000000002E-2</v>
      </c>
      <c r="Q42" s="270">
        <v>6.2624878999999994E-2</v>
      </c>
      <c r="R42" s="270">
        <v>6.9426646999999994E-2</v>
      </c>
      <c r="S42" s="270">
        <v>8.1055203000000006E-2</v>
      </c>
      <c r="T42" s="270">
        <v>8.6534519000000004E-2</v>
      </c>
      <c r="U42" s="270">
        <v>8.3455457999999996E-2</v>
      </c>
      <c r="V42" s="270">
        <v>7.9620843999999996E-2</v>
      </c>
      <c r="W42" s="270">
        <v>7.3651663000000006E-2</v>
      </c>
      <c r="X42" s="270">
        <v>6.8139116999999999E-2</v>
      </c>
      <c r="Y42" s="270">
        <v>5.0016215000000003E-2</v>
      </c>
      <c r="Z42" s="270">
        <v>4.8768951999999997E-2</v>
      </c>
      <c r="AA42" s="270">
        <v>4.8610377000000003E-2</v>
      </c>
      <c r="AB42" s="270">
        <v>5.5542440999999998E-2</v>
      </c>
      <c r="AC42" s="270">
        <v>7.3681605999999997E-2</v>
      </c>
      <c r="AD42" s="270">
        <v>8.6275861999999995E-2</v>
      </c>
      <c r="AE42" s="270">
        <v>9.6583395000000002E-2</v>
      </c>
      <c r="AF42" s="270">
        <v>0.10228857500000001</v>
      </c>
      <c r="AG42" s="270">
        <v>9.7262346E-2</v>
      </c>
      <c r="AH42" s="270">
        <v>9.5253151999999994E-2</v>
      </c>
      <c r="AI42" s="270">
        <v>8.4683488000000001E-2</v>
      </c>
      <c r="AJ42" s="270">
        <v>7.2447771999999994E-2</v>
      </c>
      <c r="AK42" s="270">
        <v>5.5746469E-2</v>
      </c>
      <c r="AL42" s="270">
        <v>4.8472452999999999E-2</v>
      </c>
      <c r="AM42" s="270">
        <v>5.4194880000000001E-2</v>
      </c>
      <c r="AN42" s="270">
        <v>5.7491394000000001E-2</v>
      </c>
      <c r="AO42" s="270">
        <v>8.5704812000000005E-2</v>
      </c>
      <c r="AP42" s="270">
        <v>9.7848917999999993E-2</v>
      </c>
      <c r="AQ42" s="270">
        <v>0.104476587</v>
      </c>
      <c r="AR42" s="270">
        <v>0.11248554700000001</v>
      </c>
      <c r="AS42" s="270">
        <v>0.115613308</v>
      </c>
      <c r="AT42" s="270">
        <v>0.11131178799999999</v>
      </c>
      <c r="AU42" s="270">
        <v>9.6647292999999995E-2</v>
      </c>
      <c r="AV42" s="270">
        <v>8.6974072999999999E-2</v>
      </c>
      <c r="AW42" s="270">
        <v>6.4099799999999998E-2</v>
      </c>
      <c r="AX42" s="270">
        <v>5.5518400000000002E-2</v>
      </c>
      <c r="AY42" s="270">
        <v>6.5504099999999996E-2</v>
      </c>
      <c r="AZ42" s="356">
        <v>7.0544800000000005E-2</v>
      </c>
      <c r="BA42" s="356">
        <v>9.9653000000000005E-2</v>
      </c>
      <c r="BB42" s="356">
        <v>0.1169936</v>
      </c>
      <c r="BC42" s="356">
        <v>0.128196</v>
      </c>
      <c r="BD42" s="356">
        <v>0.13806579999999999</v>
      </c>
      <c r="BE42" s="356">
        <v>0.14451130000000001</v>
      </c>
      <c r="BF42" s="356">
        <v>0.13979030000000001</v>
      </c>
      <c r="BG42" s="356">
        <v>0.1212741</v>
      </c>
      <c r="BH42" s="356">
        <v>0.1092919</v>
      </c>
      <c r="BI42" s="356">
        <v>8.2445199999999996E-2</v>
      </c>
      <c r="BJ42" s="356">
        <v>7.4137900000000007E-2</v>
      </c>
      <c r="BK42" s="356">
        <v>8.2983399999999999E-2</v>
      </c>
      <c r="BL42" s="356">
        <v>9.0753700000000007E-2</v>
      </c>
      <c r="BM42" s="356">
        <v>0.12702269999999999</v>
      </c>
      <c r="BN42" s="356">
        <v>0.1484558</v>
      </c>
      <c r="BO42" s="356">
        <v>0.16888500000000001</v>
      </c>
      <c r="BP42" s="356">
        <v>0.18186340000000001</v>
      </c>
      <c r="BQ42" s="356">
        <v>0.18760569999999999</v>
      </c>
      <c r="BR42" s="356">
        <v>0.18376190000000001</v>
      </c>
      <c r="BS42" s="356">
        <v>0.15862100000000001</v>
      </c>
      <c r="BT42" s="356">
        <v>0.14075019999999999</v>
      </c>
      <c r="BU42" s="356">
        <v>0.1067126</v>
      </c>
      <c r="BV42" s="356">
        <v>9.1334100000000001E-2</v>
      </c>
    </row>
    <row r="43" spans="1:74" s="169" customFormat="1" ht="12" customHeight="1" x14ac:dyDescent="0.2">
      <c r="A43" s="545" t="s">
        <v>37</v>
      </c>
      <c r="B43" s="581" t="s">
        <v>849</v>
      </c>
      <c r="C43" s="270">
        <v>4.2163866000000001E-2</v>
      </c>
      <c r="D43" s="270">
        <v>4.0467425000000001E-2</v>
      </c>
      <c r="E43" s="270">
        <v>4.3543246000000001E-2</v>
      </c>
      <c r="F43" s="270">
        <v>4.2678010000000002E-2</v>
      </c>
      <c r="G43" s="270">
        <v>4.2939946E-2</v>
      </c>
      <c r="H43" s="270">
        <v>4.0066659999999997E-2</v>
      </c>
      <c r="I43" s="270">
        <v>4.1448486E-2</v>
      </c>
      <c r="J43" s="270">
        <v>4.1957915999999998E-2</v>
      </c>
      <c r="K43" s="270">
        <v>3.9306920000000002E-2</v>
      </c>
      <c r="L43" s="270">
        <v>4.0714316E-2</v>
      </c>
      <c r="M43" s="270">
        <v>4.3322300000000001E-2</v>
      </c>
      <c r="N43" s="270">
        <v>4.4609556000000002E-2</v>
      </c>
      <c r="O43" s="270">
        <v>4.5030446000000002E-2</v>
      </c>
      <c r="P43" s="270">
        <v>3.9598804000000001E-2</v>
      </c>
      <c r="Q43" s="270">
        <v>4.3432716000000003E-2</v>
      </c>
      <c r="R43" s="270">
        <v>4.0686049000000002E-2</v>
      </c>
      <c r="S43" s="270">
        <v>4.1480415999999999E-2</v>
      </c>
      <c r="T43" s="270">
        <v>4.0063049000000003E-2</v>
      </c>
      <c r="U43" s="270">
        <v>4.0844996000000001E-2</v>
      </c>
      <c r="V43" s="270">
        <v>4.0914645999999999E-2</v>
      </c>
      <c r="W43" s="270">
        <v>3.8102389E-2</v>
      </c>
      <c r="X43" s="270">
        <v>4.0373845999999998E-2</v>
      </c>
      <c r="Y43" s="270">
        <v>4.1537469E-2</v>
      </c>
      <c r="Z43" s="270">
        <v>4.3195075999999999E-2</v>
      </c>
      <c r="AA43" s="270">
        <v>4.3327806000000003E-2</v>
      </c>
      <c r="AB43" s="270">
        <v>4.0156374000000002E-2</v>
      </c>
      <c r="AC43" s="270">
        <v>4.3239896E-2</v>
      </c>
      <c r="AD43" s="270">
        <v>4.0661248999999997E-2</v>
      </c>
      <c r="AE43" s="270">
        <v>4.0752546000000001E-2</v>
      </c>
      <c r="AF43" s="270">
        <v>3.8992618999999999E-2</v>
      </c>
      <c r="AG43" s="270">
        <v>3.9499776E-2</v>
      </c>
      <c r="AH43" s="270">
        <v>3.9887805999999998E-2</v>
      </c>
      <c r="AI43" s="270">
        <v>3.6521179000000001E-2</v>
      </c>
      <c r="AJ43" s="270">
        <v>4.0945495999999998E-2</v>
      </c>
      <c r="AK43" s="270">
        <v>4.0939298999999998E-2</v>
      </c>
      <c r="AL43" s="270">
        <v>4.2423245999999998E-2</v>
      </c>
      <c r="AM43" s="270">
        <v>3.8285526E-2</v>
      </c>
      <c r="AN43" s="270">
        <v>3.4790384000000001E-2</v>
      </c>
      <c r="AO43" s="270">
        <v>3.8165365999999999E-2</v>
      </c>
      <c r="AP43" s="270">
        <v>3.4909279000000001E-2</v>
      </c>
      <c r="AQ43" s="270">
        <v>3.5006705999999999E-2</v>
      </c>
      <c r="AR43" s="270">
        <v>3.5186869000000003E-2</v>
      </c>
      <c r="AS43" s="270">
        <v>3.5416825999999998E-2</v>
      </c>
      <c r="AT43" s="270">
        <v>3.5841546000000002E-2</v>
      </c>
      <c r="AU43" s="270">
        <v>3.3506638999999998E-2</v>
      </c>
      <c r="AV43" s="270">
        <v>3.6859085999999999E-2</v>
      </c>
      <c r="AW43" s="270">
        <v>3.6463000000000002E-2</v>
      </c>
      <c r="AX43" s="270">
        <v>3.6433100000000003E-2</v>
      </c>
      <c r="AY43" s="270">
        <v>3.46285E-2</v>
      </c>
      <c r="AZ43" s="356">
        <v>3.21976E-2</v>
      </c>
      <c r="BA43" s="356">
        <v>3.5926600000000003E-2</v>
      </c>
      <c r="BB43" s="356">
        <v>3.4126400000000001E-2</v>
      </c>
      <c r="BC43" s="356">
        <v>3.5823500000000001E-2</v>
      </c>
      <c r="BD43" s="356">
        <v>3.5735299999999998E-2</v>
      </c>
      <c r="BE43" s="356">
        <v>3.6553200000000001E-2</v>
      </c>
      <c r="BF43" s="356">
        <v>3.7125100000000001E-2</v>
      </c>
      <c r="BG43" s="356">
        <v>3.3968400000000003E-2</v>
      </c>
      <c r="BH43" s="356">
        <v>3.6679200000000002E-2</v>
      </c>
      <c r="BI43" s="356">
        <v>3.5012799999999997E-2</v>
      </c>
      <c r="BJ43" s="356">
        <v>3.6641E-2</v>
      </c>
      <c r="BK43" s="356">
        <v>3.6011700000000001E-2</v>
      </c>
      <c r="BL43" s="356">
        <v>3.1872699999999997E-2</v>
      </c>
      <c r="BM43" s="356">
        <v>3.6047299999999997E-2</v>
      </c>
      <c r="BN43" s="356">
        <v>3.4539800000000002E-2</v>
      </c>
      <c r="BO43" s="356">
        <v>3.6162800000000002E-2</v>
      </c>
      <c r="BP43" s="356">
        <v>3.5936200000000001E-2</v>
      </c>
      <c r="BQ43" s="356">
        <v>3.70085E-2</v>
      </c>
      <c r="BR43" s="356">
        <v>3.69564E-2</v>
      </c>
      <c r="BS43" s="356">
        <v>3.3930700000000001E-2</v>
      </c>
      <c r="BT43" s="356">
        <v>3.6492900000000002E-2</v>
      </c>
      <c r="BU43" s="356">
        <v>3.4859599999999998E-2</v>
      </c>
      <c r="BV43" s="356">
        <v>3.66866E-2</v>
      </c>
    </row>
    <row r="44" spans="1:74" s="169" customFormat="1" ht="12" customHeight="1" x14ac:dyDescent="0.2">
      <c r="A44" s="545" t="s">
        <v>36</v>
      </c>
      <c r="B44" s="581" t="s">
        <v>1079</v>
      </c>
      <c r="C44" s="270">
        <v>0.19254216900000001</v>
      </c>
      <c r="D44" s="270">
        <v>0.181184549</v>
      </c>
      <c r="E44" s="270">
        <v>0.18582997900000001</v>
      </c>
      <c r="F44" s="270">
        <v>0.17404186899999999</v>
      </c>
      <c r="G44" s="270">
        <v>0.18147001900000001</v>
      </c>
      <c r="H44" s="270">
        <v>0.18290584900000001</v>
      </c>
      <c r="I44" s="270">
        <v>0.18918794899999999</v>
      </c>
      <c r="J44" s="270">
        <v>0.190914639</v>
      </c>
      <c r="K44" s="270">
        <v>0.179581979</v>
      </c>
      <c r="L44" s="270">
        <v>0.18016985899999999</v>
      </c>
      <c r="M44" s="270">
        <v>0.183332259</v>
      </c>
      <c r="N44" s="270">
        <v>0.20860171899999999</v>
      </c>
      <c r="O44" s="270">
        <v>0.196381852</v>
      </c>
      <c r="P44" s="270">
        <v>0.17575179899999999</v>
      </c>
      <c r="Q44" s="270">
        <v>0.19421514200000001</v>
      </c>
      <c r="R44" s="270">
        <v>0.18266917799999999</v>
      </c>
      <c r="S44" s="270">
        <v>0.18757385200000001</v>
      </c>
      <c r="T44" s="270">
        <v>0.18847003800000001</v>
      </c>
      <c r="U44" s="270">
        <v>0.196931782</v>
      </c>
      <c r="V44" s="270">
        <v>0.19894274200000001</v>
      </c>
      <c r="W44" s="270">
        <v>0.183281888</v>
      </c>
      <c r="X44" s="270">
        <v>0.19033989200000001</v>
      </c>
      <c r="Y44" s="270">
        <v>0.190635468</v>
      </c>
      <c r="Z44" s="270">
        <v>0.200293952</v>
      </c>
      <c r="AA44" s="270">
        <v>0.20510469100000001</v>
      </c>
      <c r="AB44" s="270">
        <v>0.18365097799999999</v>
      </c>
      <c r="AC44" s="270">
        <v>0.200332131</v>
      </c>
      <c r="AD44" s="270">
        <v>0.18900760699999999</v>
      </c>
      <c r="AE44" s="270">
        <v>0.19734269099999999</v>
      </c>
      <c r="AF44" s="270">
        <v>0.19499349699999999</v>
      </c>
      <c r="AG44" s="270">
        <v>0.20486389099999999</v>
      </c>
      <c r="AH44" s="270">
        <v>0.204177531</v>
      </c>
      <c r="AI44" s="270">
        <v>0.18999940700000001</v>
      </c>
      <c r="AJ44" s="270">
        <v>0.19470943099999999</v>
      </c>
      <c r="AK44" s="270">
        <v>0.19425711700000001</v>
      </c>
      <c r="AL44" s="270">
        <v>0.20105521100000001</v>
      </c>
      <c r="AM44" s="270">
        <v>0.20305622000000001</v>
      </c>
      <c r="AN44" s="270">
        <v>0.18241470600000001</v>
      </c>
      <c r="AO44" s="270">
        <v>0.19231571</v>
      </c>
      <c r="AP44" s="270">
        <v>0.186264075</v>
      </c>
      <c r="AQ44" s="270">
        <v>0.19349375999999999</v>
      </c>
      <c r="AR44" s="270">
        <v>0.18789091499999999</v>
      </c>
      <c r="AS44" s="270">
        <v>0.19514528</v>
      </c>
      <c r="AT44" s="270">
        <v>0.20035386999999999</v>
      </c>
      <c r="AU44" s="270">
        <v>0.18672303500000001</v>
      </c>
      <c r="AV44" s="270">
        <v>0.18755205</v>
      </c>
      <c r="AW44" s="270">
        <v>0.1729192</v>
      </c>
      <c r="AX44" s="270">
        <v>0.1754406</v>
      </c>
      <c r="AY44" s="270">
        <v>0.18000289999999999</v>
      </c>
      <c r="AZ44" s="356">
        <v>0.16477919999999999</v>
      </c>
      <c r="BA44" s="356">
        <v>0.1801499</v>
      </c>
      <c r="BB44" s="356">
        <v>0.17539730000000001</v>
      </c>
      <c r="BC44" s="356">
        <v>0.18402950000000001</v>
      </c>
      <c r="BD44" s="356">
        <v>0.18086740000000001</v>
      </c>
      <c r="BE44" s="356">
        <v>0.18985469999999999</v>
      </c>
      <c r="BF44" s="356">
        <v>0.18970020000000001</v>
      </c>
      <c r="BG44" s="356">
        <v>0.17909630000000001</v>
      </c>
      <c r="BH44" s="356">
        <v>0.18339240000000001</v>
      </c>
      <c r="BI44" s="356">
        <v>0.17673649999999999</v>
      </c>
      <c r="BJ44" s="356">
        <v>0.17552519999999999</v>
      </c>
      <c r="BK44" s="356">
        <v>0.18501770000000001</v>
      </c>
      <c r="BL44" s="356">
        <v>0.16627220000000001</v>
      </c>
      <c r="BM44" s="356">
        <v>0.1795967</v>
      </c>
      <c r="BN44" s="356">
        <v>0.17484769999999999</v>
      </c>
      <c r="BO44" s="356">
        <v>0.18309449999999999</v>
      </c>
      <c r="BP44" s="356">
        <v>0.1799084</v>
      </c>
      <c r="BQ44" s="356">
        <v>0.18901080000000001</v>
      </c>
      <c r="BR44" s="356">
        <v>0.1885415</v>
      </c>
      <c r="BS44" s="356">
        <v>0.17887239999999999</v>
      </c>
      <c r="BT44" s="356">
        <v>0.1834462</v>
      </c>
      <c r="BU44" s="356">
        <v>0.17730699999999999</v>
      </c>
      <c r="BV44" s="356">
        <v>0.17531240000000001</v>
      </c>
    </row>
    <row r="45" spans="1:74" s="169" customFormat="1" ht="12" customHeight="1" x14ac:dyDescent="0.2">
      <c r="A45" s="576" t="s">
        <v>103</v>
      </c>
      <c r="B45" s="581" t="s">
        <v>473</v>
      </c>
      <c r="C45" s="270">
        <v>0.17030163332000001</v>
      </c>
      <c r="D45" s="270">
        <v>0.18573338899</v>
      </c>
      <c r="E45" s="270">
        <v>0.20236352217</v>
      </c>
      <c r="F45" s="270">
        <v>0.19184983360999999</v>
      </c>
      <c r="G45" s="270">
        <v>0.17385692727999999</v>
      </c>
      <c r="H45" s="270">
        <v>0.15038772320999999</v>
      </c>
      <c r="I45" s="270">
        <v>0.16253037604000001</v>
      </c>
      <c r="J45" s="270">
        <v>0.12535975307</v>
      </c>
      <c r="K45" s="270">
        <v>0.15131875582000001</v>
      </c>
      <c r="L45" s="270">
        <v>0.18757523056</v>
      </c>
      <c r="M45" s="270">
        <v>0.1789883571</v>
      </c>
      <c r="N45" s="270">
        <v>0.21346248437000001</v>
      </c>
      <c r="O45" s="270">
        <v>0.18261600906</v>
      </c>
      <c r="P45" s="270">
        <v>0.19512126071999999</v>
      </c>
      <c r="Q45" s="270">
        <v>0.23002887713</v>
      </c>
      <c r="R45" s="270">
        <v>0.22655668509999999</v>
      </c>
      <c r="S45" s="270">
        <v>0.20664246311000001</v>
      </c>
      <c r="T45" s="270">
        <v>0.18233887124000001</v>
      </c>
      <c r="U45" s="270">
        <v>0.14693044971999999</v>
      </c>
      <c r="V45" s="270">
        <v>0.12540237788</v>
      </c>
      <c r="W45" s="270">
        <v>0.16435824821</v>
      </c>
      <c r="X45" s="270">
        <v>0.23293174629999999</v>
      </c>
      <c r="Y45" s="270">
        <v>0.22165514449000001</v>
      </c>
      <c r="Z45" s="270">
        <v>0.22620149162</v>
      </c>
      <c r="AA45" s="270">
        <v>0.23556254721</v>
      </c>
      <c r="AB45" s="270">
        <v>0.21340600623</v>
      </c>
      <c r="AC45" s="270">
        <v>0.2435290322</v>
      </c>
      <c r="AD45" s="270">
        <v>0.24326328732999999</v>
      </c>
      <c r="AE45" s="270">
        <v>0.22046899586999999</v>
      </c>
      <c r="AF45" s="270">
        <v>0.22738835670999999</v>
      </c>
      <c r="AG45" s="270">
        <v>0.15137358415999999</v>
      </c>
      <c r="AH45" s="270">
        <v>0.18268410082</v>
      </c>
      <c r="AI45" s="270">
        <v>0.17044529297</v>
      </c>
      <c r="AJ45" s="270">
        <v>0.19502344477</v>
      </c>
      <c r="AK45" s="270">
        <v>0.20258964455</v>
      </c>
      <c r="AL45" s="270">
        <v>0.22369126173000001</v>
      </c>
      <c r="AM45" s="270">
        <v>0.23135605456</v>
      </c>
      <c r="AN45" s="270">
        <v>0.21162936069999999</v>
      </c>
      <c r="AO45" s="270">
        <v>0.24023531016999999</v>
      </c>
      <c r="AP45" s="270">
        <v>0.27340729199000002</v>
      </c>
      <c r="AQ45" s="270">
        <v>0.23903775965999999</v>
      </c>
      <c r="AR45" s="270">
        <v>0.21115032591999999</v>
      </c>
      <c r="AS45" s="270">
        <v>0.20268611814000001</v>
      </c>
      <c r="AT45" s="270">
        <v>0.18286996924999999</v>
      </c>
      <c r="AU45" s="270">
        <v>0.2236684132</v>
      </c>
      <c r="AV45" s="270">
        <v>0.25905212702000002</v>
      </c>
      <c r="AW45" s="270">
        <v>0.23615216184999999</v>
      </c>
      <c r="AX45" s="270">
        <v>0.25844919999999999</v>
      </c>
      <c r="AY45" s="270">
        <v>0.26828170000000001</v>
      </c>
      <c r="AZ45" s="356">
        <v>0.25147320000000001</v>
      </c>
      <c r="BA45" s="356">
        <v>0.26484730000000001</v>
      </c>
      <c r="BB45" s="356">
        <v>0.33087470000000002</v>
      </c>
      <c r="BC45" s="356">
        <v>0.26936769999999999</v>
      </c>
      <c r="BD45" s="356">
        <v>0.23479749999999999</v>
      </c>
      <c r="BE45" s="356">
        <v>0.2266398</v>
      </c>
      <c r="BF45" s="356">
        <v>0.21921930000000001</v>
      </c>
      <c r="BG45" s="356">
        <v>0.22820180000000001</v>
      </c>
      <c r="BH45" s="356">
        <v>0.30293199999999998</v>
      </c>
      <c r="BI45" s="356">
        <v>0.26533109999999999</v>
      </c>
      <c r="BJ45" s="356">
        <v>0.32004189999999999</v>
      </c>
      <c r="BK45" s="356">
        <v>0.32041740000000002</v>
      </c>
      <c r="BL45" s="356">
        <v>0.2844604</v>
      </c>
      <c r="BM45" s="356">
        <v>0.32427840000000002</v>
      </c>
      <c r="BN45" s="356">
        <v>0.3767527</v>
      </c>
      <c r="BO45" s="356">
        <v>0.30346200000000001</v>
      </c>
      <c r="BP45" s="356">
        <v>0.27317839999999999</v>
      </c>
      <c r="BQ45" s="356">
        <v>0.264768</v>
      </c>
      <c r="BR45" s="356">
        <v>0.2466604</v>
      </c>
      <c r="BS45" s="356">
        <v>0.26590530000000001</v>
      </c>
      <c r="BT45" s="356">
        <v>0.33896500000000002</v>
      </c>
      <c r="BU45" s="356">
        <v>0.30167579999999999</v>
      </c>
      <c r="BV45" s="356">
        <v>0.33530579999999999</v>
      </c>
    </row>
    <row r="46" spans="1:74" ht="12" customHeight="1" x14ac:dyDescent="0.2">
      <c r="A46" s="582" t="s">
        <v>26</v>
      </c>
      <c r="B46" s="583" t="s">
        <v>803</v>
      </c>
      <c r="C46" s="271">
        <v>0.85505524953000001</v>
      </c>
      <c r="D46" s="271">
        <v>0.85388729243000006</v>
      </c>
      <c r="E46" s="271">
        <v>0.93058807833000001</v>
      </c>
      <c r="F46" s="271">
        <v>0.88289176410000003</v>
      </c>
      <c r="G46" s="271">
        <v>0.89671426477000005</v>
      </c>
      <c r="H46" s="271">
        <v>0.85046848417999998</v>
      </c>
      <c r="I46" s="271">
        <v>0.86850294174999998</v>
      </c>
      <c r="J46" s="271">
        <v>0.81926620336</v>
      </c>
      <c r="K46" s="271">
        <v>0.78553680611999999</v>
      </c>
      <c r="L46" s="271">
        <v>0.82796863311000002</v>
      </c>
      <c r="M46" s="271">
        <v>0.83113955272999995</v>
      </c>
      <c r="N46" s="271">
        <v>0.93094974920999995</v>
      </c>
      <c r="O46" s="271">
        <v>0.90192346079999997</v>
      </c>
      <c r="P46" s="271">
        <v>0.84924902392000001</v>
      </c>
      <c r="Q46" s="271">
        <v>1.0071031640000001</v>
      </c>
      <c r="R46" s="271">
        <v>0.98970004571000003</v>
      </c>
      <c r="S46" s="271">
        <v>1.0307519361999999</v>
      </c>
      <c r="T46" s="271">
        <v>0.98809427246000003</v>
      </c>
      <c r="U46" s="271">
        <v>0.92381434692999997</v>
      </c>
      <c r="V46" s="271">
        <v>0.86625752017000002</v>
      </c>
      <c r="W46" s="271">
        <v>0.83966974318999998</v>
      </c>
      <c r="X46" s="271">
        <v>0.91118362441</v>
      </c>
      <c r="Y46" s="271">
        <v>0.90227323880999999</v>
      </c>
      <c r="Z46" s="271">
        <v>0.93817285227000002</v>
      </c>
      <c r="AA46" s="271">
        <v>0.9633236677</v>
      </c>
      <c r="AB46" s="271">
        <v>0.90061055091999997</v>
      </c>
      <c r="AC46" s="271">
        <v>1.0014099908</v>
      </c>
      <c r="AD46" s="271">
        <v>1.0092647396000001</v>
      </c>
      <c r="AE46" s="271">
        <v>1.0518021705</v>
      </c>
      <c r="AF46" s="271">
        <v>1.0242088754000001</v>
      </c>
      <c r="AG46" s="271">
        <v>0.93764299954999997</v>
      </c>
      <c r="AH46" s="271">
        <v>0.94472998160999999</v>
      </c>
      <c r="AI46" s="271">
        <v>0.85433345196999999</v>
      </c>
      <c r="AJ46" s="271">
        <v>0.89141739081000004</v>
      </c>
      <c r="AK46" s="271">
        <v>0.89666293457000001</v>
      </c>
      <c r="AL46" s="271">
        <v>0.92925526847999995</v>
      </c>
      <c r="AM46" s="271">
        <v>0.94279757163</v>
      </c>
      <c r="AN46" s="271">
        <v>0.87113174192999998</v>
      </c>
      <c r="AO46" s="271">
        <v>0.99528111698999999</v>
      </c>
      <c r="AP46" s="271">
        <v>1.0242744855000001</v>
      </c>
      <c r="AQ46" s="271">
        <v>1.0628180892000001</v>
      </c>
      <c r="AR46" s="271">
        <v>0.99728419231999998</v>
      </c>
      <c r="AS46" s="271">
        <v>0.97538965068000005</v>
      </c>
      <c r="AT46" s="271">
        <v>0.93470104892000005</v>
      </c>
      <c r="AU46" s="271">
        <v>0.88527141756000005</v>
      </c>
      <c r="AV46" s="271">
        <v>0.92568939184999999</v>
      </c>
      <c r="AW46" s="271">
        <v>0.90876610000000002</v>
      </c>
      <c r="AX46" s="271">
        <v>0.95120539999999998</v>
      </c>
      <c r="AY46" s="271">
        <v>0.99484249999999996</v>
      </c>
      <c r="AZ46" s="354">
        <v>0.92449380000000003</v>
      </c>
      <c r="BA46" s="354">
        <v>1.0441290000000001</v>
      </c>
      <c r="BB46" s="354">
        <v>1.103437</v>
      </c>
      <c r="BC46" s="354">
        <v>1.123435</v>
      </c>
      <c r="BD46" s="354">
        <v>1.0758840000000001</v>
      </c>
      <c r="BE46" s="354">
        <v>1.047987</v>
      </c>
      <c r="BF46" s="354">
        <v>1.0077750000000001</v>
      </c>
      <c r="BG46" s="354">
        <v>0.91696520000000004</v>
      </c>
      <c r="BH46" s="354">
        <v>1.003244</v>
      </c>
      <c r="BI46" s="354">
        <v>0.9597601</v>
      </c>
      <c r="BJ46" s="354">
        <v>1.0514060000000001</v>
      </c>
      <c r="BK46" s="354">
        <v>1.061936</v>
      </c>
      <c r="BL46" s="354">
        <v>0.96322399999999997</v>
      </c>
      <c r="BM46" s="354">
        <v>1.1181350000000001</v>
      </c>
      <c r="BN46" s="354">
        <v>1.171341</v>
      </c>
      <c r="BO46" s="354">
        <v>1.177119</v>
      </c>
      <c r="BP46" s="354">
        <v>1.1576409999999999</v>
      </c>
      <c r="BQ46" s="354">
        <v>1.133391</v>
      </c>
      <c r="BR46" s="354">
        <v>1.0817349999999999</v>
      </c>
      <c r="BS46" s="354">
        <v>0.99123479999999997</v>
      </c>
      <c r="BT46" s="354">
        <v>1.0698019999999999</v>
      </c>
      <c r="BU46" s="354">
        <v>1.0147280000000001</v>
      </c>
      <c r="BV46" s="354">
        <v>1.0949409999999999</v>
      </c>
    </row>
    <row r="47" spans="1:74" ht="12" customHeight="1" x14ac:dyDescent="0.2">
      <c r="A47" s="582"/>
      <c r="B47" s="584" t="s">
        <v>834</v>
      </c>
      <c r="C47" s="585"/>
      <c r="D47" s="585"/>
      <c r="E47" s="585"/>
      <c r="F47" s="585"/>
      <c r="G47" s="585"/>
      <c r="H47" s="585"/>
      <c r="I47" s="585"/>
      <c r="J47" s="585"/>
      <c r="K47" s="585"/>
      <c r="L47" s="585"/>
      <c r="M47" s="585"/>
      <c r="N47" s="585"/>
      <c r="O47" s="585"/>
      <c r="P47" s="585"/>
      <c r="Q47" s="585"/>
      <c r="R47" s="585"/>
      <c r="S47" s="585"/>
      <c r="T47" s="585"/>
      <c r="U47" s="585"/>
      <c r="V47" s="585"/>
      <c r="W47" s="585"/>
      <c r="X47" s="585"/>
      <c r="Y47" s="585"/>
      <c r="Z47" s="585"/>
      <c r="AA47" s="585"/>
      <c r="AB47" s="585"/>
      <c r="AC47" s="585"/>
      <c r="AD47" s="585"/>
      <c r="AE47" s="585"/>
      <c r="AF47" s="585"/>
      <c r="AG47" s="585"/>
      <c r="AH47" s="585"/>
      <c r="AI47" s="585"/>
      <c r="AJ47" s="585"/>
      <c r="AK47" s="585"/>
      <c r="AL47" s="585"/>
      <c r="AM47" s="585"/>
      <c r="AN47" s="585"/>
      <c r="AO47" s="585"/>
      <c r="AP47" s="585"/>
      <c r="AQ47" s="585"/>
      <c r="AR47" s="585"/>
      <c r="AS47" s="585"/>
      <c r="AT47" s="585"/>
      <c r="AU47" s="585"/>
      <c r="AV47" s="585"/>
      <c r="AW47" s="585"/>
      <c r="AX47" s="585"/>
      <c r="AY47" s="585"/>
      <c r="AZ47" s="585"/>
      <c r="BA47" s="585"/>
      <c r="BB47" s="585"/>
      <c r="BC47" s="585"/>
      <c r="BD47" s="687"/>
      <c r="BE47" s="687"/>
      <c r="BF47" s="687"/>
      <c r="BG47" s="585"/>
      <c r="BH47" s="585"/>
      <c r="BI47" s="585"/>
      <c r="BJ47" s="585"/>
      <c r="BK47" s="585"/>
      <c r="BL47" s="585"/>
      <c r="BM47" s="585"/>
      <c r="BN47" s="585"/>
      <c r="BO47" s="585"/>
      <c r="BP47" s="585"/>
      <c r="BQ47" s="585"/>
      <c r="BR47" s="585"/>
      <c r="BS47" s="585"/>
      <c r="BT47" s="585"/>
      <c r="BU47" s="585"/>
      <c r="BV47" s="585"/>
    </row>
    <row r="48" spans="1:74" s="589" customFormat="1" ht="12" customHeight="1" x14ac:dyDescent="0.2">
      <c r="A48" s="586"/>
      <c r="B48" s="587" t="s">
        <v>0</v>
      </c>
      <c r="C48" s="588"/>
      <c r="D48" s="588"/>
      <c r="E48" s="588"/>
      <c r="F48" s="588"/>
      <c r="G48" s="588"/>
      <c r="H48" s="588"/>
      <c r="I48" s="588"/>
      <c r="J48" s="588"/>
      <c r="K48" s="588"/>
      <c r="L48" s="588"/>
      <c r="M48" s="588"/>
      <c r="N48" s="588"/>
      <c r="O48" s="588"/>
      <c r="P48" s="588"/>
      <c r="Q48" s="588"/>
      <c r="R48" s="588"/>
      <c r="S48" s="588"/>
      <c r="T48" s="588"/>
      <c r="U48" s="588"/>
      <c r="V48" s="588"/>
      <c r="W48" s="588"/>
      <c r="X48" s="588"/>
      <c r="Y48" s="588"/>
      <c r="Z48" s="588"/>
      <c r="AA48" s="588"/>
      <c r="AB48" s="588"/>
      <c r="AC48" s="588"/>
      <c r="AD48" s="588"/>
      <c r="AE48" s="588"/>
      <c r="AF48" s="588"/>
      <c r="AG48" s="588"/>
      <c r="AH48" s="588"/>
      <c r="AI48" s="588"/>
      <c r="AJ48" s="588"/>
      <c r="AK48" s="588"/>
      <c r="AL48" s="588"/>
      <c r="AM48" s="588"/>
      <c r="AN48" s="588"/>
      <c r="AO48" s="588"/>
      <c r="AP48" s="588"/>
      <c r="AQ48" s="588"/>
      <c r="AR48" s="588"/>
      <c r="AS48" s="588"/>
      <c r="AT48" s="588"/>
      <c r="AU48" s="588"/>
      <c r="AV48" s="588"/>
      <c r="AW48" s="588"/>
      <c r="AX48" s="588"/>
      <c r="AY48" s="588"/>
      <c r="AZ48" s="588"/>
      <c r="BA48" s="588"/>
      <c r="BB48" s="588"/>
      <c r="BC48" s="588"/>
      <c r="BD48" s="688"/>
      <c r="BE48" s="688"/>
      <c r="BF48" s="688"/>
      <c r="BG48" s="588"/>
      <c r="BH48" s="588"/>
      <c r="BI48" s="588"/>
      <c r="BJ48" s="588"/>
      <c r="BK48" s="588"/>
      <c r="BL48" s="588"/>
      <c r="BM48" s="588"/>
      <c r="BN48" s="588"/>
      <c r="BO48" s="588"/>
      <c r="BP48" s="588"/>
      <c r="BQ48" s="588"/>
      <c r="BR48" s="588"/>
      <c r="BS48" s="588"/>
      <c r="BT48" s="588"/>
      <c r="BU48" s="588"/>
      <c r="BV48" s="588"/>
    </row>
    <row r="49" spans="1:74" s="589" customFormat="1" ht="12" customHeight="1" x14ac:dyDescent="0.2">
      <c r="A49" s="586"/>
      <c r="B49" s="587" t="s">
        <v>1085</v>
      </c>
      <c r="C49" s="588"/>
      <c r="D49" s="588"/>
      <c r="E49" s="588"/>
      <c r="F49" s="588"/>
      <c r="G49" s="588"/>
      <c r="H49" s="588"/>
      <c r="I49" s="588"/>
      <c r="J49" s="588"/>
      <c r="K49" s="588"/>
      <c r="L49" s="588"/>
      <c r="M49" s="588"/>
      <c r="N49" s="588"/>
      <c r="O49" s="588"/>
      <c r="P49" s="588"/>
      <c r="Q49" s="588"/>
      <c r="R49" s="588"/>
      <c r="S49" s="588"/>
      <c r="T49" s="588"/>
      <c r="U49" s="588"/>
      <c r="V49" s="588"/>
      <c r="W49" s="588"/>
      <c r="X49" s="588"/>
      <c r="Y49" s="588"/>
      <c r="Z49" s="588"/>
      <c r="AA49" s="588"/>
      <c r="AB49" s="588"/>
      <c r="AC49" s="588"/>
      <c r="AD49" s="588"/>
      <c r="AE49" s="588"/>
      <c r="AF49" s="588"/>
      <c r="AG49" s="588"/>
      <c r="AH49" s="588"/>
      <c r="AI49" s="588"/>
      <c r="AJ49" s="588"/>
      <c r="AK49" s="588"/>
      <c r="AL49" s="588"/>
      <c r="AM49" s="588"/>
      <c r="AN49" s="588"/>
      <c r="AO49" s="588"/>
      <c r="AP49" s="588"/>
      <c r="AQ49" s="588"/>
      <c r="AR49" s="588"/>
      <c r="AS49" s="588"/>
      <c r="AT49" s="588"/>
      <c r="AU49" s="588"/>
      <c r="AV49" s="588"/>
      <c r="AW49" s="588"/>
      <c r="AX49" s="588"/>
      <c r="AY49" s="588"/>
      <c r="AZ49" s="588"/>
      <c r="BA49" s="588"/>
      <c r="BB49" s="588"/>
      <c r="BC49" s="588"/>
      <c r="BD49" s="688"/>
      <c r="BE49" s="688"/>
      <c r="BF49" s="688"/>
      <c r="BG49" s="588"/>
      <c r="BH49" s="588"/>
      <c r="BI49" s="588"/>
      <c r="BJ49" s="588"/>
      <c r="BK49" s="588"/>
      <c r="BL49" s="588"/>
      <c r="BM49" s="588"/>
      <c r="BN49" s="588"/>
      <c r="BO49" s="588"/>
      <c r="BP49" s="588"/>
      <c r="BQ49" s="588"/>
      <c r="BR49" s="588"/>
      <c r="BS49" s="588"/>
      <c r="BT49" s="588"/>
      <c r="BU49" s="588"/>
      <c r="BV49" s="588"/>
    </row>
    <row r="50" spans="1:74" s="589" customFormat="1" ht="12.75" x14ac:dyDescent="0.2">
      <c r="A50" s="586"/>
      <c r="B50" s="587" t="s">
        <v>850</v>
      </c>
      <c r="C50" s="588"/>
      <c r="D50" s="588"/>
      <c r="E50" s="588"/>
      <c r="F50" s="588"/>
      <c r="G50" s="588"/>
      <c r="H50" s="588"/>
      <c r="I50" s="588"/>
      <c r="J50" s="588"/>
      <c r="K50" s="588"/>
      <c r="L50" s="588"/>
      <c r="M50" s="588"/>
      <c r="N50" s="588"/>
      <c r="O50" s="588"/>
      <c r="P50" s="588"/>
      <c r="Q50" s="588"/>
      <c r="R50" s="588"/>
      <c r="S50" s="588"/>
      <c r="T50" s="588"/>
      <c r="U50" s="588"/>
      <c r="V50" s="588"/>
      <c r="W50" s="588"/>
      <c r="X50" s="588"/>
      <c r="Y50" s="588"/>
      <c r="Z50" s="588"/>
      <c r="AA50" s="588"/>
      <c r="AB50" s="588"/>
      <c r="AC50" s="588"/>
      <c r="AD50" s="588"/>
      <c r="AE50" s="588"/>
      <c r="AF50" s="588"/>
      <c r="AG50" s="588"/>
      <c r="AH50" s="588"/>
      <c r="AI50" s="588"/>
      <c r="AJ50" s="588"/>
      <c r="AK50" s="588"/>
      <c r="AL50" s="588"/>
      <c r="AM50" s="588"/>
      <c r="AN50" s="588"/>
      <c r="AO50" s="588"/>
      <c r="AP50" s="588"/>
      <c r="AQ50" s="588"/>
      <c r="AR50" s="588"/>
      <c r="AS50" s="588"/>
      <c r="AT50" s="588"/>
      <c r="AU50" s="588"/>
      <c r="AV50" s="588"/>
      <c r="AW50" s="588"/>
      <c r="AX50" s="588"/>
      <c r="AY50" s="588"/>
      <c r="AZ50" s="588"/>
      <c r="BA50" s="588"/>
      <c r="BB50" s="588"/>
      <c r="BC50" s="588"/>
      <c r="BD50" s="688"/>
      <c r="BE50" s="688"/>
      <c r="BF50" s="688"/>
      <c r="BG50" s="588"/>
      <c r="BH50" s="588"/>
      <c r="BI50" s="588"/>
      <c r="BJ50" s="588"/>
      <c r="BK50" s="588"/>
      <c r="BL50" s="588"/>
      <c r="BM50" s="588"/>
      <c r="BN50" s="588"/>
      <c r="BO50" s="588"/>
      <c r="BP50" s="588"/>
      <c r="BQ50" s="588"/>
      <c r="BR50" s="588"/>
      <c r="BS50" s="588"/>
      <c r="BT50" s="588"/>
      <c r="BU50" s="588"/>
      <c r="BV50" s="588"/>
    </row>
    <row r="51" spans="1:74" s="589" customFormat="1" x14ac:dyDescent="0.2">
      <c r="A51" s="586"/>
      <c r="B51" s="590" t="s">
        <v>1086</v>
      </c>
      <c r="C51" s="590"/>
      <c r="D51" s="590"/>
      <c r="E51" s="590"/>
      <c r="F51" s="590"/>
      <c r="G51" s="590"/>
      <c r="H51" s="590"/>
      <c r="I51" s="590"/>
      <c r="J51" s="590"/>
      <c r="K51" s="590"/>
      <c r="L51" s="590"/>
      <c r="M51" s="590"/>
      <c r="N51" s="590"/>
      <c r="O51" s="590"/>
      <c r="P51" s="590"/>
      <c r="Q51" s="590"/>
      <c r="R51" s="590"/>
      <c r="S51" s="590"/>
      <c r="T51" s="590"/>
      <c r="U51" s="590"/>
      <c r="V51" s="590"/>
      <c r="W51" s="590"/>
      <c r="X51" s="590"/>
      <c r="Y51" s="590"/>
      <c r="Z51" s="590"/>
      <c r="AA51" s="590"/>
      <c r="AB51" s="590"/>
      <c r="AC51" s="590"/>
      <c r="AD51" s="590"/>
      <c r="AE51" s="590"/>
      <c r="AF51" s="590"/>
      <c r="AG51" s="590"/>
      <c r="AH51" s="590"/>
      <c r="AI51" s="590"/>
      <c r="AJ51" s="590"/>
      <c r="AK51" s="590"/>
      <c r="AL51" s="590"/>
      <c r="AM51" s="590"/>
      <c r="AN51" s="590"/>
      <c r="AO51" s="590"/>
      <c r="AP51" s="590"/>
      <c r="AQ51" s="590"/>
      <c r="AR51" s="590"/>
      <c r="AS51" s="590"/>
      <c r="AT51" s="590"/>
      <c r="AU51" s="590"/>
      <c r="AV51" s="590"/>
      <c r="AW51" s="590"/>
      <c r="AX51" s="590"/>
      <c r="AY51" s="590"/>
      <c r="AZ51" s="590"/>
      <c r="BA51" s="590"/>
      <c r="BB51" s="590"/>
      <c r="BC51" s="590"/>
      <c r="BD51" s="689"/>
      <c r="BE51" s="689"/>
      <c r="BF51" s="689"/>
      <c r="BG51" s="590"/>
      <c r="BH51" s="590"/>
      <c r="BI51" s="590"/>
      <c r="BJ51" s="590"/>
      <c r="BK51" s="590"/>
      <c r="BL51" s="590"/>
      <c r="BM51" s="590"/>
      <c r="BN51" s="590"/>
      <c r="BO51" s="590"/>
      <c r="BP51" s="590"/>
      <c r="BQ51" s="590"/>
      <c r="BR51" s="590"/>
      <c r="BS51" s="590"/>
      <c r="BT51" s="590"/>
      <c r="BU51" s="590"/>
      <c r="BV51" s="590"/>
    </row>
    <row r="52" spans="1:74" s="589" customFormat="1" ht="12.75" x14ac:dyDescent="0.2">
      <c r="A52" s="586"/>
      <c r="B52" s="587" t="s">
        <v>1087</v>
      </c>
      <c r="C52" s="588"/>
      <c r="D52" s="588"/>
      <c r="E52" s="588"/>
      <c r="F52" s="588"/>
      <c r="G52" s="588"/>
      <c r="H52" s="588"/>
      <c r="I52" s="588"/>
      <c r="J52" s="588"/>
      <c r="K52" s="588"/>
      <c r="L52" s="588"/>
      <c r="M52" s="588"/>
      <c r="N52" s="588"/>
      <c r="O52" s="588"/>
      <c r="P52" s="588"/>
      <c r="Q52" s="588"/>
      <c r="R52" s="588"/>
      <c r="S52" s="588"/>
      <c r="T52" s="588"/>
      <c r="U52" s="588"/>
      <c r="V52" s="588"/>
      <c r="W52" s="588"/>
      <c r="X52" s="588"/>
      <c r="Y52" s="588"/>
      <c r="Z52" s="588"/>
      <c r="AA52" s="588"/>
      <c r="AB52" s="588"/>
      <c r="AC52" s="588"/>
      <c r="AD52" s="588"/>
      <c r="AE52" s="588"/>
      <c r="AF52" s="588"/>
      <c r="AG52" s="588"/>
      <c r="AH52" s="588"/>
      <c r="AI52" s="588"/>
      <c r="AJ52" s="588"/>
      <c r="AK52" s="588"/>
      <c r="AL52" s="588"/>
      <c r="AM52" s="588"/>
      <c r="AN52" s="588"/>
      <c r="AO52" s="588"/>
      <c r="AP52" s="588"/>
      <c r="AQ52" s="588"/>
      <c r="AR52" s="588"/>
      <c r="AS52" s="588"/>
      <c r="AT52" s="588"/>
      <c r="AU52" s="588"/>
      <c r="AV52" s="588"/>
      <c r="AW52" s="588"/>
      <c r="AX52" s="588"/>
      <c r="AY52" s="588"/>
      <c r="AZ52" s="588"/>
      <c r="BA52" s="588"/>
      <c r="BB52" s="588"/>
      <c r="BC52" s="588"/>
      <c r="BD52" s="688"/>
      <c r="BE52" s="688"/>
      <c r="BF52" s="688"/>
      <c r="BG52" s="588"/>
      <c r="BH52" s="588"/>
      <c r="BI52" s="588"/>
      <c r="BJ52" s="588"/>
      <c r="BK52" s="588"/>
      <c r="BL52" s="588"/>
      <c r="BM52" s="588"/>
      <c r="BN52" s="588"/>
      <c r="BO52" s="588"/>
      <c r="BP52" s="588"/>
      <c r="BQ52" s="588"/>
      <c r="BR52" s="588"/>
      <c r="BS52" s="588"/>
      <c r="BT52" s="588"/>
      <c r="BU52" s="588"/>
      <c r="BV52" s="588"/>
    </row>
    <row r="53" spans="1:74" s="589" customFormat="1" ht="12.75" x14ac:dyDescent="0.2">
      <c r="A53" s="586"/>
      <c r="B53" s="860" t="s">
        <v>1088</v>
      </c>
      <c r="C53" s="790"/>
      <c r="D53" s="790"/>
      <c r="E53" s="790"/>
      <c r="F53" s="790"/>
      <c r="G53" s="790"/>
      <c r="H53" s="790"/>
      <c r="I53" s="790"/>
      <c r="J53" s="790"/>
      <c r="K53" s="790"/>
      <c r="L53" s="790"/>
      <c r="M53" s="790"/>
      <c r="N53" s="790"/>
      <c r="O53" s="790"/>
      <c r="P53" s="790"/>
      <c r="Q53" s="786"/>
      <c r="R53" s="588"/>
      <c r="S53" s="588"/>
      <c r="T53" s="588"/>
      <c r="U53" s="588"/>
      <c r="V53" s="588"/>
      <c r="W53" s="588"/>
      <c r="X53" s="588"/>
      <c r="Y53" s="588"/>
      <c r="Z53" s="588"/>
      <c r="AA53" s="588"/>
      <c r="AB53" s="588"/>
      <c r="AC53" s="588"/>
      <c r="AD53" s="588"/>
      <c r="AE53" s="588"/>
      <c r="AF53" s="588"/>
      <c r="AG53" s="588"/>
      <c r="AH53" s="588"/>
      <c r="AI53" s="588"/>
      <c r="AJ53" s="588"/>
      <c r="AK53" s="588"/>
      <c r="AL53" s="588"/>
      <c r="AM53" s="588"/>
      <c r="AN53" s="588"/>
      <c r="AO53" s="588"/>
      <c r="AP53" s="588"/>
      <c r="AQ53" s="588"/>
      <c r="AR53" s="588"/>
      <c r="AS53" s="588"/>
      <c r="AT53" s="588"/>
      <c r="AU53" s="588"/>
      <c r="AV53" s="588"/>
      <c r="AW53" s="588"/>
      <c r="AX53" s="588"/>
      <c r="AY53" s="588"/>
      <c r="AZ53" s="588"/>
      <c r="BA53" s="588"/>
      <c r="BB53" s="588"/>
      <c r="BC53" s="588"/>
      <c r="BD53" s="688"/>
      <c r="BE53" s="688"/>
      <c r="BF53" s="688"/>
      <c r="BG53" s="588"/>
      <c r="BH53" s="588"/>
      <c r="BI53" s="588"/>
      <c r="BJ53" s="588"/>
      <c r="BK53" s="588"/>
      <c r="BL53" s="588"/>
      <c r="BM53" s="588"/>
      <c r="BN53" s="588"/>
      <c r="BO53" s="588"/>
      <c r="BP53" s="588"/>
      <c r="BQ53" s="588"/>
      <c r="BR53" s="588"/>
      <c r="BS53" s="588"/>
      <c r="BT53" s="588"/>
      <c r="BU53" s="588"/>
      <c r="BV53" s="588"/>
    </row>
    <row r="54" spans="1:74" s="589" customFormat="1" ht="12" customHeight="1" x14ac:dyDescent="0.2">
      <c r="A54" s="586"/>
      <c r="B54" s="591" t="s">
        <v>373</v>
      </c>
      <c r="C54" s="588"/>
      <c r="D54" s="588"/>
      <c r="E54" s="588"/>
      <c r="F54" s="588"/>
      <c r="G54" s="588"/>
      <c r="H54" s="588"/>
      <c r="I54" s="588"/>
      <c r="J54" s="588"/>
      <c r="K54" s="588"/>
      <c r="L54" s="588"/>
      <c r="M54" s="588"/>
      <c r="N54" s="588"/>
      <c r="O54" s="588"/>
      <c r="P54" s="588"/>
      <c r="Q54" s="588"/>
      <c r="R54" s="588"/>
      <c r="S54" s="588"/>
      <c r="T54" s="588"/>
      <c r="U54" s="588"/>
      <c r="V54" s="588"/>
      <c r="W54" s="588"/>
      <c r="X54" s="588"/>
      <c r="Y54" s="588"/>
      <c r="Z54" s="588"/>
      <c r="AA54" s="588"/>
      <c r="AB54" s="588"/>
      <c r="AC54" s="588"/>
      <c r="AD54" s="588"/>
      <c r="AE54" s="588"/>
      <c r="AF54" s="588"/>
      <c r="AG54" s="588"/>
      <c r="AH54" s="588"/>
      <c r="AI54" s="588"/>
      <c r="AJ54" s="588"/>
      <c r="AK54" s="588"/>
      <c r="AL54" s="588"/>
      <c r="AM54" s="588"/>
      <c r="AN54" s="588"/>
      <c r="AO54" s="588"/>
      <c r="AP54" s="588"/>
      <c r="AQ54" s="588"/>
      <c r="AR54" s="588"/>
      <c r="AS54" s="588"/>
      <c r="AT54" s="588"/>
      <c r="AU54" s="588"/>
      <c r="AV54" s="588"/>
      <c r="AW54" s="588"/>
      <c r="AX54" s="588"/>
      <c r="AY54" s="588"/>
      <c r="AZ54" s="588"/>
      <c r="BA54" s="588"/>
      <c r="BB54" s="588"/>
      <c r="BC54" s="588"/>
      <c r="BD54" s="688"/>
      <c r="BE54" s="688"/>
      <c r="BF54" s="688"/>
      <c r="BG54" s="588"/>
      <c r="BH54" s="588"/>
      <c r="BI54" s="588"/>
      <c r="BJ54" s="588"/>
      <c r="BK54" s="588"/>
      <c r="BL54" s="588"/>
      <c r="BM54" s="588"/>
      <c r="BN54" s="588"/>
      <c r="BO54" s="588"/>
      <c r="BP54" s="588"/>
      <c r="BQ54" s="588"/>
      <c r="BR54" s="588"/>
      <c r="BS54" s="588"/>
      <c r="BT54" s="588"/>
      <c r="BU54" s="588"/>
      <c r="BV54" s="588"/>
    </row>
    <row r="55" spans="1:74" s="589" customFormat="1" ht="22.35" customHeight="1" x14ac:dyDescent="0.2">
      <c r="A55" s="586"/>
      <c r="B55" s="592" t="s">
        <v>374</v>
      </c>
      <c r="C55" s="588"/>
      <c r="D55" s="588"/>
      <c r="E55" s="588"/>
      <c r="F55" s="588"/>
      <c r="G55" s="588"/>
      <c r="H55" s="588"/>
      <c r="I55" s="588"/>
      <c r="J55" s="588"/>
      <c r="K55" s="588"/>
      <c r="L55" s="588"/>
      <c r="M55" s="588"/>
      <c r="N55" s="588"/>
      <c r="O55" s="588"/>
      <c r="P55" s="588"/>
      <c r="Q55" s="588"/>
      <c r="R55" s="588"/>
      <c r="S55" s="588"/>
      <c r="T55" s="588"/>
      <c r="U55" s="588"/>
      <c r="V55" s="588"/>
      <c r="W55" s="588"/>
      <c r="X55" s="588"/>
      <c r="Y55" s="588"/>
      <c r="Z55" s="588"/>
      <c r="AA55" s="588"/>
      <c r="AB55" s="588"/>
      <c r="AC55" s="588"/>
      <c r="AD55" s="588"/>
      <c r="AE55" s="588"/>
      <c r="AF55" s="588"/>
      <c r="AG55" s="588"/>
      <c r="AH55" s="588"/>
      <c r="AI55" s="588"/>
      <c r="AJ55" s="588"/>
      <c r="AK55" s="588"/>
      <c r="AL55" s="588"/>
      <c r="AM55" s="588"/>
      <c r="AN55" s="588"/>
      <c r="AO55" s="588"/>
      <c r="AP55" s="588"/>
      <c r="AQ55" s="588"/>
      <c r="AR55" s="588"/>
      <c r="AS55" s="588"/>
      <c r="AT55" s="588"/>
      <c r="AU55" s="588"/>
      <c r="AV55" s="588"/>
      <c r="AW55" s="588"/>
      <c r="AX55" s="588"/>
      <c r="AY55" s="588"/>
      <c r="AZ55" s="588"/>
      <c r="BA55" s="588"/>
      <c r="BB55" s="588"/>
      <c r="BC55" s="588"/>
      <c r="BD55" s="688"/>
      <c r="BE55" s="688"/>
      <c r="BF55" s="688"/>
      <c r="BG55" s="588"/>
      <c r="BH55" s="588"/>
      <c r="BI55" s="588"/>
      <c r="BJ55" s="588"/>
      <c r="BK55" s="588"/>
      <c r="BL55" s="588"/>
      <c r="BM55" s="588"/>
      <c r="BN55" s="588"/>
      <c r="BO55" s="588"/>
      <c r="BP55" s="588"/>
      <c r="BQ55" s="588"/>
      <c r="BR55" s="588"/>
      <c r="BS55" s="588"/>
      <c r="BT55" s="588"/>
      <c r="BU55" s="588"/>
      <c r="BV55" s="588"/>
    </row>
    <row r="56" spans="1:74" s="589" customFormat="1" ht="12" customHeight="1" x14ac:dyDescent="0.2">
      <c r="A56" s="586"/>
      <c r="B56" s="593" t="s">
        <v>863</v>
      </c>
      <c r="C56" s="594"/>
      <c r="D56" s="594"/>
      <c r="E56" s="594"/>
      <c r="F56" s="594"/>
      <c r="G56" s="594"/>
      <c r="H56" s="594"/>
      <c r="I56" s="594"/>
      <c r="J56" s="594"/>
      <c r="K56" s="594"/>
      <c r="L56" s="594"/>
      <c r="M56" s="594"/>
      <c r="N56" s="594"/>
      <c r="O56" s="594"/>
      <c r="P56" s="594"/>
      <c r="Q56" s="594"/>
      <c r="R56" s="594"/>
      <c r="S56" s="594"/>
      <c r="T56" s="594"/>
      <c r="U56" s="594"/>
      <c r="V56" s="594"/>
      <c r="W56" s="594"/>
      <c r="X56" s="594"/>
      <c r="Y56" s="594"/>
      <c r="Z56" s="594"/>
      <c r="AA56" s="594"/>
      <c r="AB56" s="594"/>
      <c r="AC56" s="594"/>
      <c r="AD56" s="594"/>
      <c r="AE56" s="594"/>
      <c r="AF56" s="594"/>
      <c r="AG56" s="594"/>
      <c r="AH56" s="594"/>
      <c r="AI56" s="594"/>
      <c r="AJ56" s="594"/>
      <c r="AK56" s="594"/>
      <c r="AL56" s="594"/>
      <c r="AM56" s="594"/>
      <c r="AN56" s="594"/>
      <c r="AO56" s="594"/>
      <c r="AP56" s="594"/>
      <c r="AQ56" s="594"/>
      <c r="AR56" s="594"/>
      <c r="AS56" s="594"/>
      <c r="AT56" s="594"/>
      <c r="AU56" s="594"/>
      <c r="AV56" s="594"/>
      <c r="AW56" s="594"/>
      <c r="AX56" s="594"/>
      <c r="AY56" s="594"/>
      <c r="AZ56" s="594"/>
      <c r="BA56" s="594"/>
      <c r="BB56" s="594"/>
      <c r="BC56" s="594"/>
      <c r="BD56" s="690"/>
      <c r="BE56" s="690"/>
      <c r="BF56" s="690"/>
      <c r="BG56" s="594"/>
      <c r="BH56" s="594"/>
      <c r="BI56" s="594"/>
      <c r="BJ56" s="594"/>
      <c r="BK56" s="594"/>
      <c r="BL56" s="594"/>
      <c r="BM56" s="594"/>
      <c r="BN56" s="594"/>
      <c r="BO56" s="594"/>
      <c r="BP56" s="594"/>
      <c r="BQ56" s="594"/>
      <c r="BR56" s="594"/>
      <c r="BS56" s="594"/>
      <c r="BT56" s="594"/>
      <c r="BU56" s="594"/>
      <c r="BV56" s="594"/>
    </row>
    <row r="57" spans="1:74" s="589" customFormat="1" ht="12" customHeight="1" x14ac:dyDescent="0.2">
      <c r="A57" s="586"/>
      <c r="B57" s="806" t="s">
        <v>959</v>
      </c>
      <c r="C57" s="786"/>
      <c r="D57" s="786"/>
      <c r="E57" s="786"/>
      <c r="F57" s="786"/>
      <c r="G57" s="786"/>
      <c r="H57" s="786"/>
      <c r="I57" s="786"/>
      <c r="J57" s="786"/>
      <c r="K57" s="786"/>
      <c r="L57" s="786"/>
      <c r="M57" s="786"/>
      <c r="N57" s="786"/>
      <c r="O57" s="786"/>
      <c r="P57" s="786"/>
      <c r="Q57" s="786"/>
      <c r="R57" s="595"/>
      <c r="S57" s="595"/>
      <c r="T57" s="595"/>
      <c r="U57" s="595"/>
      <c r="V57" s="595"/>
      <c r="W57" s="595"/>
      <c r="X57" s="595"/>
      <c r="Y57" s="595"/>
      <c r="Z57" s="595"/>
      <c r="AA57" s="595"/>
      <c r="AB57" s="595"/>
      <c r="AC57" s="595"/>
      <c r="AD57" s="595"/>
      <c r="AE57" s="595"/>
      <c r="AF57" s="595"/>
      <c r="AG57" s="595"/>
      <c r="AH57" s="595"/>
      <c r="AI57" s="595"/>
      <c r="AJ57" s="595"/>
      <c r="AK57" s="595"/>
      <c r="AL57" s="595"/>
      <c r="AM57" s="595"/>
      <c r="AN57" s="595"/>
      <c r="AO57" s="595"/>
      <c r="AP57" s="595"/>
      <c r="AQ57" s="595"/>
      <c r="AR57" s="595"/>
      <c r="AS57" s="595"/>
      <c r="AT57" s="595"/>
      <c r="AU57" s="595"/>
      <c r="AV57" s="595"/>
      <c r="AW57" s="595"/>
      <c r="AX57" s="595"/>
      <c r="AY57" s="595"/>
      <c r="AZ57" s="595"/>
      <c r="BA57" s="595"/>
      <c r="BB57" s="595"/>
      <c r="BC57" s="595"/>
      <c r="BD57" s="690"/>
      <c r="BE57" s="690"/>
      <c r="BF57" s="690"/>
      <c r="BG57" s="595"/>
      <c r="BH57" s="595"/>
      <c r="BI57" s="595"/>
      <c r="BJ57" s="595"/>
      <c r="BK57" s="595"/>
      <c r="BL57" s="595"/>
      <c r="BM57" s="595"/>
      <c r="BN57" s="595"/>
      <c r="BO57" s="595"/>
      <c r="BP57" s="595"/>
      <c r="BQ57" s="595"/>
      <c r="BR57" s="595"/>
      <c r="BS57" s="595"/>
      <c r="BT57" s="595"/>
      <c r="BU57" s="595"/>
      <c r="BV57" s="595"/>
    </row>
  </sheetData>
  <mergeCells count="9">
    <mergeCell ref="B57:Q57"/>
    <mergeCell ref="BK3:BV3"/>
    <mergeCell ref="A1:A2"/>
    <mergeCell ref="C3:N3"/>
    <mergeCell ref="O3:Z3"/>
    <mergeCell ref="AA3:AL3"/>
    <mergeCell ref="AM3:AX3"/>
    <mergeCell ref="AY3:BJ3"/>
    <mergeCell ref="B53:Q53"/>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4"/>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A20" sqref="BA20"/>
    </sheetView>
  </sheetViews>
  <sheetFormatPr defaultColWidth="9.140625" defaultRowHeight="12" customHeight="1" x14ac:dyDescent="0.25"/>
  <cols>
    <col min="1" max="1" width="12.42578125" style="716" customWidth="1"/>
    <col min="2" max="2" width="26" style="716" customWidth="1"/>
    <col min="3" max="55" width="6.5703125" style="716" customWidth="1"/>
    <col min="56" max="58" width="6.5703125" style="734" customWidth="1"/>
    <col min="59" max="74" width="6.5703125" style="716" customWidth="1"/>
    <col min="75" max="16384" width="9.140625" style="716"/>
  </cols>
  <sheetData>
    <row r="1" spans="1:74" ht="12.75" customHeight="1" x14ac:dyDescent="0.25">
      <c r="A1" s="861" t="s">
        <v>817</v>
      </c>
      <c r="B1" s="719" t="s">
        <v>1089</v>
      </c>
      <c r="C1" s="717"/>
      <c r="D1" s="717"/>
      <c r="E1" s="717"/>
      <c r="F1" s="717"/>
      <c r="G1" s="717"/>
      <c r="H1" s="717"/>
      <c r="I1" s="717"/>
      <c r="J1" s="717"/>
      <c r="K1" s="717"/>
      <c r="L1" s="717"/>
      <c r="M1" s="717"/>
      <c r="N1" s="717"/>
      <c r="O1" s="717"/>
      <c r="P1" s="717"/>
      <c r="Q1" s="717"/>
    </row>
    <row r="2" spans="1:74" ht="12.75" customHeight="1" x14ac:dyDescent="0.25">
      <c r="A2" s="861"/>
      <c r="B2" s="718" t="str">
        <f>"U.S. Energy Information Administration  |  Short-Term Energy Outlook - "&amp;Dates!$D$1</f>
        <v>U.S. Energy Information Administration  |  Short-Term Energy Outlook - February 2020</v>
      </c>
      <c r="C2" s="717"/>
      <c r="D2" s="717"/>
      <c r="E2" s="717"/>
      <c r="F2" s="717"/>
      <c r="G2" s="717"/>
      <c r="H2" s="717"/>
      <c r="I2" s="717"/>
      <c r="J2" s="717"/>
      <c r="K2" s="717"/>
      <c r="L2" s="717"/>
      <c r="M2" s="717"/>
      <c r="N2" s="717"/>
      <c r="O2" s="717"/>
      <c r="P2" s="717"/>
      <c r="Q2" s="717"/>
    </row>
    <row r="3" spans="1:74" ht="12.75" customHeight="1" x14ac:dyDescent="0.25">
      <c r="A3" s="722"/>
      <c r="B3" s="723"/>
      <c r="C3" s="862">
        <f>Dates!D3</f>
        <v>2016</v>
      </c>
      <c r="D3" s="863"/>
      <c r="E3" s="863"/>
      <c r="F3" s="863"/>
      <c r="G3" s="863"/>
      <c r="H3" s="863"/>
      <c r="I3" s="863"/>
      <c r="J3" s="863"/>
      <c r="K3" s="863"/>
      <c r="L3" s="863"/>
      <c r="M3" s="863"/>
      <c r="N3" s="864"/>
      <c r="O3" s="862">
        <f>C3+1</f>
        <v>2017</v>
      </c>
      <c r="P3" s="863"/>
      <c r="Q3" s="863"/>
      <c r="R3" s="863"/>
      <c r="S3" s="863"/>
      <c r="T3" s="863"/>
      <c r="U3" s="863"/>
      <c r="V3" s="863"/>
      <c r="W3" s="863"/>
      <c r="X3" s="863"/>
      <c r="Y3" s="863"/>
      <c r="Z3" s="864"/>
      <c r="AA3" s="862">
        <f>O3+1</f>
        <v>2018</v>
      </c>
      <c r="AB3" s="863"/>
      <c r="AC3" s="863"/>
      <c r="AD3" s="863"/>
      <c r="AE3" s="863"/>
      <c r="AF3" s="863"/>
      <c r="AG3" s="863"/>
      <c r="AH3" s="863"/>
      <c r="AI3" s="863"/>
      <c r="AJ3" s="863"/>
      <c r="AK3" s="863"/>
      <c r="AL3" s="864"/>
      <c r="AM3" s="862">
        <f>AA3+1</f>
        <v>2019</v>
      </c>
      <c r="AN3" s="863"/>
      <c r="AO3" s="863"/>
      <c r="AP3" s="863"/>
      <c r="AQ3" s="863"/>
      <c r="AR3" s="863"/>
      <c r="AS3" s="863"/>
      <c r="AT3" s="863"/>
      <c r="AU3" s="863"/>
      <c r="AV3" s="863"/>
      <c r="AW3" s="863"/>
      <c r="AX3" s="864"/>
      <c r="AY3" s="862">
        <f>AM3+1</f>
        <v>2020</v>
      </c>
      <c r="AZ3" s="863"/>
      <c r="BA3" s="863"/>
      <c r="BB3" s="863"/>
      <c r="BC3" s="863"/>
      <c r="BD3" s="863"/>
      <c r="BE3" s="863"/>
      <c r="BF3" s="863"/>
      <c r="BG3" s="863"/>
      <c r="BH3" s="863"/>
      <c r="BI3" s="863"/>
      <c r="BJ3" s="864"/>
      <c r="BK3" s="862">
        <f>AY3+1</f>
        <v>2021</v>
      </c>
      <c r="BL3" s="863"/>
      <c r="BM3" s="863"/>
      <c r="BN3" s="863"/>
      <c r="BO3" s="863"/>
      <c r="BP3" s="863"/>
      <c r="BQ3" s="863"/>
      <c r="BR3" s="863"/>
      <c r="BS3" s="863"/>
      <c r="BT3" s="863"/>
      <c r="BU3" s="863"/>
      <c r="BV3" s="864"/>
    </row>
    <row r="4" spans="1:74" ht="12.75" customHeight="1" x14ac:dyDescent="0.25">
      <c r="A4" s="722"/>
      <c r="B4" s="724"/>
      <c r="C4" s="725" t="s">
        <v>485</v>
      </c>
      <c r="D4" s="725" t="s">
        <v>486</v>
      </c>
      <c r="E4" s="725" t="s">
        <v>487</v>
      </c>
      <c r="F4" s="725" t="s">
        <v>488</v>
      </c>
      <c r="G4" s="725" t="s">
        <v>489</v>
      </c>
      <c r="H4" s="725" t="s">
        <v>490</v>
      </c>
      <c r="I4" s="725" t="s">
        <v>491</v>
      </c>
      <c r="J4" s="725" t="s">
        <v>492</v>
      </c>
      <c r="K4" s="725" t="s">
        <v>493</v>
      </c>
      <c r="L4" s="725" t="s">
        <v>494</v>
      </c>
      <c r="M4" s="725" t="s">
        <v>495</v>
      </c>
      <c r="N4" s="725" t="s">
        <v>496</v>
      </c>
      <c r="O4" s="725" t="s">
        <v>485</v>
      </c>
      <c r="P4" s="725" t="s">
        <v>486</v>
      </c>
      <c r="Q4" s="725" t="s">
        <v>487</v>
      </c>
      <c r="R4" s="725" t="s">
        <v>488</v>
      </c>
      <c r="S4" s="725" t="s">
        <v>489</v>
      </c>
      <c r="T4" s="725" t="s">
        <v>490</v>
      </c>
      <c r="U4" s="725" t="s">
        <v>491</v>
      </c>
      <c r="V4" s="725" t="s">
        <v>492</v>
      </c>
      <c r="W4" s="725" t="s">
        <v>493</v>
      </c>
      <c r="X4" s="725" t="s">
        <v>494</v>
      </c>
      <c r="Y4" s="725" t="s">
        <v>495</v>
      </c>
      <c r="Z4" s="725" t="s">
        <v>496</v>
      </c>
      <c r="AA4" s="725" t="s">
        <v>485</v>
      </c>
      <c r="AB4" s="725" t="s">
        <v>486</v>
      </c>
      <c r="AC4" s="725" t="s">
        <v>487</v>
      </c>
      <c r="AD4" s="725" t="s">
        <v>488</v>
      </c>
      <c r="AE4" s="725" t="s">
        <v>489</v>
      </c>
      <c r="AF4" s="725" t="s">
        <v>490</v>
      </c>
      <c r="AG4" s="725" t="s">
        <v>491</v>
      </c>
      <c r="AH4" s="725" t="s">
        <v>492</v>
      </c>
      <c r="AI4" s="725" t="s">
        <v>493</v>
      </c>
      <c r="AJ4" s="725" t="s">
        <v>494</v>
      </c>
      <c r="AK4" s="725" t="s">
        <v>495</v>
      </c>
      <c r="AL4" s="725" t="s">
        <v>496</v>
      </c>
      <c r="AM4" s="725" t="s">
        <v>485</v>
      </c>
      <c r="AN4" s="725" t="s">
        <v>486</v>
      </c>
      <c r="AO4" s="725" t="s">
        <v>487</v>
      </c>
      <c r="AP4" s="725" t="s">
        <v>488</v>
      </c>
      <c r="AQ4" s="725" t="s">
        <v>489</v>
      </c>
      <c r="AR4" s="725" t="s">
        <v>490</v>
      </c>
      <c r="AS4" s="725" t="s">
        <v>491</v>
      </c>
      <c r="AT4" s="725" t="s">
        <v>492</v>
      </c>
      <c r="AU4" s="725" t="s">
        <v>493</v>
      </c>
      <c r="AV4" s="725" t="s">
        <v>494</v>
      </c>
      <c r="AW4" s="725" t="s">
        <v>495</v>
      </c>
      <c r="AX4" s="725" t="s">
        <v>496</v>
      </c>
      <c r="AY4" s="725" t="s">
        <v>485</v>
      </c>
      <c r="AZ4" s="725" t="s">
        <v>486</v>
      </c>
      <c r="BA4" s="725" t="s">
        <v>487</v>
      </c>
      <c r="BB4" s="725" t="s">
        <v>488</v>
      </c>
      <c r="BC4" s="725" t="s">
        <v>489</v>
      </c>
      <c r="BD4" s="725" t="s">
        <v>490</v>
      </c>
      <c r="BE4" s="725" t="s">
        <v>491</v>
      </c>
      <c r="BF4" s="725" t="s">
        <v>492</v>
      </c>
      <c r="BG4" s="725" t="s">
        <v>493</v>
      </c>
      <c r="BH4" s="725" t="s">
        <v>494</v>
      </c>
      <c r="BI4" s="725" t="s">
        <v>495</v>
      </c>
      <c r="BJ4" s="725" t="s">
        <v>496</v>
      </c>
      <c r="BK4" s="725" t="s">
        <v>485</v>
      </c>
      <c r="BL4" s="725" t="s">
        <v>486</v>
      </c>
      <c r="BM4" s="725" t="s">
        <v>487</v>
      </c>
      <c r="BN4" s="725" t="s">
        <v>488</v>
      </c>
      <c r="BO4" s="725" t="s">
        <v>489</v>
      </c>
      <c r="BP4" s="725" t="s">
        <v>490</v>
      </c>
      <c r="BQ4" s="725" t="s">
        <v>491</v>
      </c>
      <c r="BR4" s="725" t="s">
        <v>492</v>
      </c>
      <c r="BS4" s="725" t="s">
        <v>493</v>
      </c>
      <c r="BT4" s="725" t="s">
        <v>494</v>
      </c>
      <c r="BU4" s="725" t="s">
        <v>495</v>
      </c>
      <c r="BV4" s="725" t="s">
        <v>496</v>
      </c>
    </row>
    <row r="5" spans="1:74" ht="12" customHeight="1" x14ac:dyDescent="0.25">
      <c r="A5" s="722"/>
      <c r="B5" s="721" t="s">
        <v>1097</v>
      </c>
      <c r="C5" s="717"/>
      <c r="D5" s="717"/>
      <c r="E5" s="717"/>
      <c r="F5" s="717"/>
      <c r="G5" s="717"/>
      <c r="H5" s="717"/>
      <c r="I5" s="717"/>
      <c r="J5" s="717"/>
      <c r="K5" s="717"/>
      <c r="L5" s="717"/>
      <c r="M5" s="717"/>
      <c r="N5" s="717"/>
      <c r="O5" s="717"/>
      <c r="P5" s="717"/>
      <c r="Q5" s="717"/>
      <c r="BG5" s="734"/>
      <c r="BH5" s="734"/>
      <c r="BI5" s="734"/>
    </row>
    <row r="6" spans="1:74" ht="12" customHeight="1" x14ac:dyDescent="0.25">
      <c r="A6" s="722"/>
      <c r="B6" s="721" t="s">
        <v>1098</v>
      </c>
      <c r="C6" s="717"/>
      <c r="D6" s="717"/>
      <c r="E6" s="717"/>
      <c r="F6" s="717"/>
      <c r="G6" s="717"/>
      <c r="H6" s="717"/>
      <c r="I6" s="717"/>
      <c r="J6" s="717"/>
      <c r="K6" s="717"/>
      <c r="L6" s="717"/>
      <c r="M6" s="717"/>
      <c r="N6" s="717"/>
      <c r="O6" s="717"/>
      <c r="P6" s="717"/>
      <c r="Q6" s="717"/>
      <c r="BG6" s="734"/>
      <c r="BH6" s="734"/>
      <c r="BI6" s="734"/>
    </row>
    <row r="7" spans="1:74" ht="12" customHeight="1" x14ac:dyDescent="0.25">
      <c r="A7" s="722" t="s">
        <v>1090</v>
      </c>
      <c r="B7" s="720" t="s">
        <v>1099</v>
      </c>
      <c r="C7" s="732">
        <v>7408.5</v>
      </c>
      <c r="D7" s="732">
        <v>7408.5</v>
      </c>
      <c r="E7" s="732">
        <v>7410</v>
      </c>
      <c r="F7" s="732">
        <v>7433.8</v>
      </c>
      <c r="G7" s="732">
        <v>7431.8</v>
      </c>
      <c r="H7" s="732">
        <v>7439.7</v>
      </c>
      <c r="I7" s="732">
        <v>7441.3</v>
      </c>
      <c r="J7" s="732">
        <v>7428.7</v>
      </c>
      <c r="K7" s="732">
        <v>7432.7</v>
      </c>
      <c r="L7" s="732">
        <v>7444.1</v>
      </c>
      <c r="M7" s="732">
        <v>7463.5</v>
      </c>
      <c r="N7" s="732">
        <v>7422.4</v>
      </c>
      <c r="O7" s="732">
        <v>7226.6</v>
      </c>
      <c r="P7" s="732">
        <v>7225</v>
      </c>
      <c r="Q7" s="732">
        <v>7233.4</v>
      </c>
      <c r="R7" s="732">
        <v>7255.4</v>
      </c>
      <c r="S7" s="732">
        <v>7254.4</v>
      </c>
      <c r="T7" s="732">
        <v>7268.9</v>
      </c>
      <c r="U7" s="732">
        <v>7325.6</v>
      </c>
      <c r="V7" s="732">
        <v>7325.6</v>
      </c>
      <c r="W7" s="732">
        <v>7325.6</v>
      </c>
      <c r="X7" s="732">
        <v>7325.6</v>
      </c>
      <c r="Y7" s="732">
        <v>7325.6</v>
      </c>
      <c r="Z7" s="732">
        <v>7313.4</v>
      </c>
      <c r="AA7" s="732">
        <v>7273.8</v>
      </c>
      <c r="AB7" s="732">
        <v>7251.4</v>
      </c>
      <c r="AC7" s="732">
        <v>7251.4</v>
      </c>
      <c r="AD7" s="732">
        <v>7251.4</v>
      </c>
      <c r="AE7" s="732">
        <v>7249.4</v>
      </c>
      <c r="AF7" s="732">
        <v>7223.8</v>
      </c>
      <c r="AG7" s="732">
        <v>7215.7</v>
      </c>
      <c r="AH7" s="732">
        <v>7193.6</v>
      </c>
      <c r="AI7" s="732">
        <v>7193.6</v>
      </c>
      <c r="AJ7" s="732">
        <v>7192.5</v>
      </c>
      <c r="AK7" s="732">
        <v>7135.1</v>
      </c>
      <c r="AL7" s="732">
        <v>7135.1</v>
      </c>
      <c r="AM7" s="732">
        <v>7088</v>
      </c>
      <c r="AN7" s="732">
        <v>7088</v>
      </c>
      <c r="AO7" s="732">
        <v>6970.2</v>
      </c>
      <c r="AP7" s="732">
        <v>6970.2</v>
      </c>
      <c r="AQ7" s="732">
        <v>6953.8</v>
      </c>
      <c r="AR7" s="732">
        <v>6936.3</v>
      </c>
      <c r="AS7" s="732">
        <v>6939.3</v>
      </c>
      <c r="AT7" s="732">
        <v>6933</v>
      </c>
      <c r="AU7" s="732">
        <v>6833.7</v>
      </c>
      <c r="AV7" s="732">
        <v>6835.1</v>
      </c>
      <c r="AW7" s="732">
        <v>6836.7</v>
      </c>
      <c r="AX7" s="732">
        <v>6929.2</v>
      </c>
      <c r="AY7" s="732">
        <v>6928.3</v>
      </c>
      <c r="AZ7" s="735">
        <v>6928.3</v>
      </c>
      <c r="BA7" s="735">
        <v>6928.3</v>
      </c>
      <c r="BB7" s="735">
        <v>6926.3</v>
      </c>
      <c r="BC7" s="735">
        <v>6926.3</v>
      </c>
      <c r="BD7" s="735">
        <v>6894.3</v>
      </c>
      <c r="BE7" s="735">
        <v>6894.3</v>
      </c>
      <c r="BF7" s="735">
        <v>6894.3</v>
      </c>
      <c r="BG7" s="735">
        <v>6896.5</v>
      </c>
      <c r="BH7" s="735">
        <v>6897.3</v>
      </c>
      <c r="BI7" s="735">
        <v>6897.3</v>
      </c>
      <c r="BJ7" s="735">
        <v>6941.3</v>
      </c>
      <c r="BK7" s="735">
        <v>6941.3</v>
      </c>
      <c r="BL7" s="735">
        <v>6941.3</v>
      </c>
      <c r="BM7" s="735">
        <v>6941.3</v>
      </c>
      <c r="BN7" s="735">
        <v>6960.3</v>
      </c>
      <c r="BO7" s="735">
        <v>6960.3</v>
      </c>
      <c r="BP7" s="735">
        <v>6960.3</v>
      </c>
      <c r="BQ7" s="735">
        <v>6960.3</v>
      </c>
      <c r="BR7" s="735">
        <v>6960.3</v>
      </c>
      <c r="BS7" s="735">
        <v>6960.3</v>
      </c>
      <c r="BT7" s="735">
        <v>6960.3</v>
      </c>
      <c r="BU7" s="735">
        <v>6960.3</v>
      </c>
      <c r="BV7" s="735">
        <v>6960.3</v>
      </c>
    </row>
    <row r="8" spans="1:74" ht="12" customHeight="1" x14ac:dyDescent="0.25">
      <c r="A8" s="722" t="s">
        <v>1091</v>
      </c>
      <c r="B8" s="720" t="s">
        <v>1100</v>
      </c>
      <c r="C8" s="732">
        <v>4140.8999999999996</v>
      </c>
      <c r="D8" s="732">
        <v>4140.8999999999996</v>
      </c>
      <c r="E8" s="732">
        <v>4142.3999999999996</v>
      </c>
      <c r="F8" s="732">
        <v>4166.2</v>
      </c>
      <c r="G8" s="732">
        <v>4164.2</v>
      </c>
      <c r="H8" s="732">
        <v>4172.1000000000004</v>
      </c>
      <c r="I8" s="732">
        <v>4173.7</v>
      </c>
      <c r="J8" s="732">
        <v>4179.1000000000004</v>
      </c>
      <c r="K8" s="732">
        <v>4183.1000000000004</v>
      </c>
      <c r="L8" s="732">
        <v>4187.3999999999996</v>
      </c>
      <c r="M8" s="732">
        <v>4206.8</v>
      </c>
      <c r="N8" s="732">
        <v>4206.8</v>
      </c>
      <c r="O8" s="732">
        <v>4195.3</v>
      </c>
      <c r="P8" s="732">
        <v>4193.7</v>
      </c>
      <c r="Q8" s="732">
        <v>4202.1000000000004</v>
      </c>
      <c r="R8" s="732">
        <v>4224.1000000000004</v>
      </c>
      <c r="S8" s="732">
        <v>4223.1000000000004</v>
      </c>
      <c r="T8" s="732">
        <v>4237.6000000000004</v>
      </c>
      <c r="U8" s="732">
        <v>4240.8</v>
      </c>
      <c r="V8" s="732">
        <v>4240.8</v>
      </c>
      <c r="W8" s="732">
        <v>4240.8</v>
      </c>
      <c r="X8" s="732">
        <v>4240.8</v>
      </c>
      <c r="Y8" s="732">
        <v>4240.8</v>
      </c>
      <c r="Z8" s="732">
        <v>4234.1000000000004</v>
      </c>
      <c r="AA8" s="732">
        <v>4235.1000000000004</v>
      </c>
      <c r="AB8" s="732">
        <v>4212.7</v>
      </c>
      <c r="AC8" s="732">
        <v>4212.7</v>
      </c>
      <c r="AD8" s="732">
        <v>4212.7</v>
      </c>
      <c r="AE8" s="732">
        <v>4210.7</v>
      </c>
      <c r="AF8" s="732">
        <v>4185.1000000000004</v>
      </c>
      <c r="AG8" s="732">
        <v>4177</v>
      </c>
      <c r="AH8" s="732">
        <v>4173.3999999999996</v>
      </c>
      <c r="AI8" s="732">
        <v>4173.3999999999996</v>
      </c>
      <c r="AJ8" s="732">
        <v>4172.3</v>
      </c>
      <c r="AK8" s="732">
        <v>4169.8999999999996</v>
      </c>
      <c r="AL8" s="732">
        <v>4169.8999999999996</v>
      </c>
      <c r="AM8" s="732">
        <v>4169.8999999999996</v>
      </c>
      <c r="AN8" s="732">
        <v>4169.8999999999996</v>
      </c>
      <c r="AO8" s="732">
        <v>4135.1000000000004</v>
      </c>
      <c r="AP8" s="732">
        <v>4135.1000000000004</v>
      </c>
      <c r="AQ8" s="732">
        <v>4133.7</v>
      </c>
      <c r="AR8" s="732">
        <v>4116.2</v>
      </c>
      <c r="AS8" s="732">
        <v>4119.2</v>
      </c>
      <c r="AT8" s="732">
        <v>4112.8999999999996</v>
      </c>
      <c r="AU8" s="732">
        <v>4102.8999999999996</v>
      </c>
      <c r="AV8" s="732">
        <v>4104.3</v>
      </c>
      <c r="AW8" s="732">
        <v>4105.8999999999996</v>
      </c>
      <c r="AX8" s="732">
        <v>4101.3999999999996</v>
      </c>
      <c r="AY8" s="732">
        <v>4100.5</v>
      </c>
      <c r="AZ8" s="735">
        <v>4100.5</v>
      </c>
      <c r="BA8" s="735">
        <v>4100.5</v>
      </c>
      <c r="BB8" s="735">
        <v>4098.5</v>
      </c>
      <c r="BC8" s="735">
        <v>4098.5</v>
      </c>
      <c r="BD8" s="735">
        <v>4066.5</v>
      </c>
      <c r="BE8" s="735">
        <v>4066.5</v>
      </c>
      <c r="BF8" s="735">
        <v>4066.5</v>
      </c>
      <c r="BG8" s="735">
        <v>4068.7</v>
      </c>
      <c r="BH8" s="735">
        <v>4069.5</v>
      </c>
      <c r="BI8" s="735">
        <v>4069.5</v>
      </c>
      <c r="BJ8" s="735">
        <v>4071.5</v>
      </c>
      <c r="BK8" s="735">
        <v>4071.5</v>
      </c>
      <c r="BL8" s="735">
        <v>4071.5</v>
      </c>
      <c r="BM8" s="735">
        <v>4071.5</v>
      </c>
      <c r="BN8" s="735">
        <v>4090.5</v>
      </c>
      <c r="BO8" s="735">
        <v>4090.5</v>
      </c>
      <c r="BP8" s="735">
        <v>4090.5</v>
      </c>
      <c r="BQ8" s="735">
        <v>4090.5</v>
      </c>
      <c r="BR8" s="735">
        <v>4090.5</v>
      </c>
      <c r="BS8" s="735">
        <v>4090.5</v>
      </c>
      <c r="BT8" s="735">
        <v>4090.5</v>
      </c>
      <c r="BU8" s="735">
        <v>4090.5</v>
      </c>
      <c r="BV8" s="735">
        <v>4090.5</v>
      </c>
    </row>
    <row r="9" spans="1:74" ht="12" customHeight="1" x14ac:dyDescent="0.25">
      <c r="A9" s="722" t="s">
        <v>1092</v>
      </c>
      <c r="B9" s="720" t="s">
        <v>1101</v>
      </c>
      <c r="C9" s="732">
        <v>3267.6</v>
      </c>
      <c r="D9" s="732">
        <v>3267.6</v>
      </c>
      <c r="E9" s="732">
        <v>3267.6</v>
      </c>
      <c r="F9" s="732">
        <v>3267.6</v>
      </c>
      <c r="G9" s="732">
        <v>3267.6</v>
      </c>
      <c r="H9" s="732">
        <v>3267.6</v>
      </c>
      <c r="I9" s="732">
        <v>3267.6</v>
      </c>
      <c r="J9" s="732">
        <v>3249.6</v>
      </c>
      <c r="K9" s="732">
        <v>3249.6</v>
      </c>
      <c r="L9" s="732">
        <v>3256.7</v>
      </c>
      <c r="M9" s="732">
        <v>3256.7</v>
      </c>
      <c r="N9" s="732">
        <v>3215.6</v>
      </c>
      <c r="O9" s="732">
        <v>3031.3</v>
      </c>
      <c r="P9" s="732">
        <v>3031.3</v>
      </c>
      <c r="Q9" s="732">
        <v>3031.3</v>
      </c>
      <c r="R9" s="732">
        <v>3031.3</v>
      </c>
      <c r="S9" s="732">
        <v>3031.3</v>
      </c>
      <c r="T9" s="732">
        <v>3031.3</v>
      </c>
      <c r="U9" s="732">
        <v>3084.8</v>
      </c>
      <c r="V9" s="732">
        <v>3084.8</v>
      </c>
      <c r="W9" s="732">
        <v>3084.8</v>
      </c>
      <c r="X9" s="732">
        <v>3084.8</v>
      </c>
      <c r="Y9" s="732">
        <v>3084.8</v>
      </c>
      <c r="Z9" s="732">
        <v>3079.3</v>
      </c>
      <c r="AA9" s="732">
        <v>3038.7</v>
      </c>
      <c r="AB9" s="732">
        <v>3038.7</v>
      </c>
      <c r="AC9" s="732">
        <v>3038.7</v>
      </c>
      <c r="AD9" s="732">
        <v>3038.7</v>
      </c>
      <c r="AE9" s="732">
        <v>3038.7</v>
      </c>
      <c r="AF9" s="732">
        <v>3038.7</v>
      </c>
      <c r="AG9" s="732">
        <v>3038.7</v>
      </c>
      <c r="AH9" s="732">
        <v>3020.2</v>
      </c>
      <c r="AI9" s="732">
        <v>3020.2</v>
      </c>
      <c r="AJ9" s="732">
        <v>3020.2</v>
      </c>
      <c r="AK9" s="732">
        <v>2965.2</v>
      </c>
      <c r="AL9" s="732">
        <v>2965.2</v>
      </c>
      <c r="AM9" s="732">
        <v>2918.1</v>
      </c>
      <c r="AN9" s="732">
        <v>2918.1</v>
      </c>
      <c r="AO9" s="732">
        <v>2835.1</v>
      </c>
      <c r="AP9" s="732">
        <v>2835.1</v>
      </c>
      <c r="AQ9" s="732">
        <v>2820.1</v>
      </c>
      <c r="AR9" s="732">
        <v>2820.1</v>
      </c>
      <c r="AS9" s="732">
        <v>2820.1</v>
      </c>
      <c r="AT9" s="732">
        <v>2820.1</v>
      </c>
      <c r="AU9" s="732">
        <v>2730.8</v>
      </c>
      <c r="AV9" s="732">
        <v>2730.8</v>
      </c>
      <c r="AW9" s="732">
        <v>2730.8</v>
      </c>
      <c r="AX9" s="732">
        <v>2827.8</v>
      </c>
      <c r="AY9" s="732">
        <v>2827.8</v>
      </c>
      <c r="AZ9" s="735">
        <v>2827.8</v>
      </c>
      <c r="BA9" s="735">
        <v>2827.8</v>
      </c>
      <c r="BB9" s="735">
        <v>2827.8</v>
      </c>
      <c r="BC9" s="735">
        <v>2827.8</v>
      </c>
      <c r="BD9" s="735">
        <v>2827.8</v>
      </c>
      <c r="BE9" s="735">
        <v>2827.8</v>
      </c>
      <c r="BF9" s="735">
        <v>2827.8</v>
      </c>
      <c r="BG9" s="735">
        <v>2827.8</v>
      </c>
      <c r="BH9" s="735">
        <v>2827.8</v>
      </c>
      <c r="BI9" s="735">
        <v>2827.8</v>
      </c>
      <c r="BJ9" s="735">
        <v>2869.8</v>
      </c>
      <c r="BK9" s="735">
        <v>2869.8</v>
      </c>
      <c r="BL9" s="735">
        <v>2869.8</v>
      </c>
      <c r="BM9" s="735">
        <v>2869.8</v>
      </c>
      <c r="BN9" s="735">
        <v>2869.8</v>
      </c>
      <c r="BO9" s="735">
        <v>2869.8</v>
      </c>
      <c r="BP9" s="735">
        <v>2869.8</v>
      </c>
      <c r="BQ9" s="735">
        <v>2869.8</v>
      </c>
      <c r="BR9" s="735">
        <v>2869.8</v>
      </c>
      <c r="BS9" s="735">
        <v>2869.8</v>
      </c>
      <c r="BT9" s="735">
        <v>2869.8</v>
      </c>
      <c r="BU9" s="735">
        <v>2869.8</v>
      </c>
      <c r="BV9" s="735">
        <v>2869.8</v>
      </c>
    </row>
    <row r="10" spans="1:74" ht="12" customHeight="1" x14ac:dyDescent="0.25">
      <c r="A10" s="722" t="s">
        <v>1093</v>
      </c>
      <c r="B10" s="720" t="s">
        <v>1102</v>
      </c>
      <c r="C10" s="732">
        <v>79375.600000000006</v>
      </c>
      <c r="D10" s="732">
        <v>79432.600000000006</v>
      </c>
      <c r="E10" s="732">
        <v>79461.899999999994</v>
      </c>
      <c r="F10" s="732">
        <v>79499.3</v>
      </c>
      <c r="G10" s="732">
        <v>79499.3</v>
      </c>
      <c r="H10" s="732">
        <v>79528.600000000006</v>
      </c>
      <c r="I10" s="732">
        <v>79653.5</v>
      </c>
      <c r="J10" s="732">
        <v>79549.7</v>
      </c>
      <c r="K10" s="732">
        <v>79549.7</v>
      </c>
      <c r="L10" s="732">
        <v>79556.2</v>
      </c>
      <c r="M10" s="732">
        <v>79556.2</v>
      </c>
      <c r="N10" s="732">
        <v>79556.2</v>
      </c>
      <c r="O10" s="732">
        <v>79333.5</v>
      </c>
      <c r="P10" s="732">
        <v>79333.5</v>
      </c>
      <c r="Q10" s="732">
        <v>79335.899999999994</v>
      </c>
      <c r="R10" s="732">
        <v>79335.899999999994</v>
      </c>
      <c r="S10" s="732">
        <v>79335.899999999994</v>
      </c>
      <c r="T10" s="732">
        <v>79343.199999999997</v>
      </c>
      <c r="U10" s="732">
        <v>79393.8</v>
      </c>
      <c r="V10" s="732">
        <v>79437.3</v>
      </c>
      <c r="W10" s="732">
        <v>79437.3</v>
      </c>
      <c r="X10" s="732">
        <v>79437.3</v>
      </c>
      <c r="Y10" s="732">
        <v>79434.3</v>
      </c>
      <c r="Z10" s="732">
        <v>79431.600000000006</v>
      </c>
      <c r="AA10" s="732">
        <v>79493.7</v>
      </c>
      <c r="AB10" s="732">
        <v>79505.7</v>
      </c>
      <c r="AC10" s="732">
        <v>79505.7</v>
      </c>
      <c r="AD10" s="732">
        <v>79505.7</v>
      </c>
      <c r="AE10" s="732">
        <v>79466.7</v>
      </c>
      <c r="AF10" s="732">
        <v>79466.7</v>
      </c>
      <c r="AG10" s="732">
        <v>79464.5</v>
      </c>
      <c r="AH10" s="732">
        <v>79464.5</v>
      </c>
      <c r="AI10" s="732">
        <v>79464.5</v>
      </c>
      <c r="AJ10" s="732">
        <v>79464.5</v>
      </c>
      <c r="AK10" s="732">
        <v>79586.5</v>
      </c>
      <c r="AL10" s="732">
        <v>79577.899999999994</v>
      </c>
      <c r="AM10" s="732">
        <v>79500.399999999994</v>
      </c>
      <c r="AN10" s="732">
        <v>79471.399999999994</v>
      </c>
      <c r="AO10" s="732">
        <v>79606.399999999994</v>
      </c>
      <c r="AP10" s="732">
        <v>79595.399999999994</v>
      </c>
      <c r="AQ10" s="732">
        <v>79587</v>
      </c>
      <c r="AR10" s="732">
        <v>79586.600000000006</v>
      </c>
      <c r="AS10" s="732">
        <v>79591.899999999994</v>
      </c>
      <c r="AT10" s="732">
        <v>79479.100000000006</v>
      </c>
      <c r="AU10" s="732">
        <v>79477.899999999994</v>
      </c>
      <c r="AV10" s="732">
        <v>79484</v>
      </c>
      <c r="AW10" s="732">
        <v>79476.600000000006</v>
      </c>
      <c r="AX10" s="732">
        <v>79329.8</v>
      </c>
      <c r="AY10" s="732">
        <v>79373.600000000006</v>
      </c>
      <c r="AZ10" s="735">
        <v>79513.3</v>
      </c>
      <c r="BA10" s="735">
        <v>79536.600000000006</v>
      </c>
      <c r="BB10" s="735">
        <v>79544.600000000006</v>
      </c>
      <c r="BC10" s="735">
        <v>79544.600000000006</v>
      </c>
      <c r="BD10" s="735">
        <v>79536.3</v>
      </c>
      <c r="BE10" s="735">
        <v>79671.3</v>
      </c>
      <c r="BF10" s="735">
        <v>79662</v>
      </c>
      <c r="BG10" s="735">
        <v>79672.7</v>
      </c>
      <c r="BH10" s="735">
        <v>79728.7</v>
      </c>
      <c r="BI10" s="735">
        <v>79733.7</v>
      </c>
      <c r="BJ10" s="735">
        <v>79766.2</v>
      </c>
      <c r="BK10" s="735">
        <v>79723</v>
      </c>
      <c r="BL10" s="735">
        <v>79773</v>
      </c>
      <c r="BM10" s="735">
        <v>79785</v>
      </c>
      <c r="BN10" s="735">
        <v>79785</v>
      </c>
      <c r="BO10" s="735">
        <v>79785</v>
      </c>
      <c r="BP10" s="735">
        <v>79791.199999999997</v>
      </c>
      <c r="BQ10" s="735">
        <v>79791.199999999997</v>
      </c>
      <c r="BR10" s="735">
        <v>79791.199999999997</v>
      </c>
      <c r="BS10" s="735">
        <v>79791.199999999997</v>
      </c>
      <c r="BT10" s="735">
        <v>79796.5</v>
      </c>
      <c r="BU10" s="735">
        <v>79796.5</v>
      </c>
      <c r="BV10" s="735">
        <v>79819.3</v>
      </c>
    </row>
    <row r="11" spans="1:74" ht="12" customHeight="1" x14ac:dyDescent="0.25">
      <c r="A11" s="722" t="s">
        <v>1094</v>
      </c>
      <c r="B11" s="720" t="s">
        <v>91</v>
      </c>
      <c r="C11" s="732">
        <v>2516.6</v>
      </c>
      <c r="D11" s="732">
        <v>2516.6</v>
      </c>
      <c r="E11" s="732">
        <v>2516.6</v>
      </c>
      <c r="F11" s="732">
        <v>2516.6</v>
      </c>
      <c r="G11" s="732">
        <v>2516.6</v>
      </c>
      <c r="H11" s="732">
        <v>2516.6</v>
      </c>
      <c r="I11" s="732">
        <v>2516.6</v>
      </c>
      <c r="J11" s="732">
        <v>2516.6</v>
      </c>
      <c r="K11" s="732">
        <v>2516.6</v>
      </c>
      <c r="L11" s="732">
        <v>2516.6</v>
      </c>
      <c r="M11" s="732">
        <v>2516.6</v>
      </c>
      <c r="N11" s="732">
        <v>2516.6</v>
      </c>
      <c r="O11" s="732">
        <v>2508.6</v>
      </c>
      <c r="P11" s="732">
        <v>2508.6</v>
      </c>
      <c r="Q11" s="732">
        <v>2448.6</v>
      </c>
      <c r="R11" s="732">
        <v>2448.6</v>
      </c>
      <c r="S11" s="732">
        <v>2448.6</v>
      </c>
      <c r="T11" s="732">
        <v>2448.6</v>
      </c>
      <c r="U11" s="732">
        <v>2448.6</v>
      </c>
      <c r="V11" s="732">
        <v>2448.6</v>
      </c>
      <c r="W11" s="732">
        <v>2448.6</v>
      </c>
      <c r="X11" s="732">
        <v>2448.6</v>
      </c>
      <c r="Y11" s="732">
        <v>2448.6</v>
      </c>
      <c r="Z11" s="732">
        <v>2485.6</v>
      </c>
      <c r="AA11" s="732">
        <v>2403.5</v>
      </c>
      <c r="AB11" s="732">
        <v>2403.5</v>
      </c>
      <c r="AC11" s="732">
        <v>2392.1999999999998</v>
      </c>
      <c r="AD11" s="732">
        <v>2392.1999999999998</v>
      </c>
      <c r="AE11" s="732">
        <v>2392.1999999999998</v>
      </c>
      <c r="AF11" s="732">
        <v>2392.1999999999998</v>
      </c>
      <c r="AG11" s="732">
        <v>2392.1999999999998</v>
      </c>
      <c r="AH11" s="732">
        <v>2392.1999999999998</v>
      </c>
      <c r="AI11" s="732">
        <v>2392.1999999999998</v>
      </c>
      <c r="AJ11" s="732">
        <v>2398.6</v>
      </c>
      <c r="AK11" s="732">
        <v>2398.6</v>
      </c>
      <c r="AL11" s="732">
        <v>2401.3000000000002</v>
      </c>
      <c r="AM11" s="732">
        <v>2397.6</v>
      </c>
      <c r="AN11" s="732">
        <v>2397.6</v>
      </c>
      <c r="AO11" s="732">
        <v>2354.4</v>
      </c>
      <c r="AP11" s="732">
        <v>2405.5</v>
      </c>
      <c r="AQ11" s="732">
        <v>2405.5</v>
      </c>
      <c r="AR11" s="732">
        <v>2405.5</v>
      </c>
      <c r="AS11" s="732">
        <v>2405.5</v>
      </c>
      <c r="AT11" s="732">
        <v>2405.5</v>
      </c>
      <c r="AU11" s="732">
        <v>2405.5</v>
      </c>
      <c r="AV11" s="732">
        <v>2405.5</v>
      </c>
      <c r="AW11" s="732">
        <v>2405.5</v>
      </c>
      <c r="AX11" s="732">
        <v>2405.5</v>
      </c>
      <c r="AY11" s="732">
        <v>2405.5</v>
      </c>
      <c r="AZ11" s="735">
        <v>2405.5</v>
      </c>
      <c r="BA11" s="735">
        <v>2405.5</v>
      </c>
      <c r="BB11" s="735">
        <v>2405.5</v>
      </c>
      <c r="BC11" s="735">
        <v>2405.5</v>
      </c>
      <c r="BD11" s="735">
        <v>2405.5</v>
      </c>
      <c r="BE11" s="735">
        <v>2405.5</v>
      </c>
      <c r="BF11" s="735">
        <v>2405.5</v>
      </c>
      <c r="BG11" s="735">
        <v>2405.5</v>
      </c>
      <c r="BH11" s="735">
        <v>2405.5</v>
      </c>
      <c r="BI11" s="735">
        <v>2405.5</v>
      </c>
      <c r="BJ11" s="735">
        <v>2430.5</v>
      </c>
      <c r="BK11" s="735">
        <v>2430.5</v>
      </c>
      <c r="BL11" s="735">
        <v>2430.5</v>
      </c>
      <c r="BM11" s="735">
        <v>2430.5</v>
      </c>
      <c r="BN11" s="735">
        <v>2430.5</v>
      </c>
      <c r="BO11" s="735">
        <v>2430.5</v>
      </c>
      <c r="BP11" s="735">
        <v>2430.5</v>
      </c>
      <c r="BQ11" s="735">
        <v>2430.5</v>
      </c>
      <c r="BR11" s="735">
        <v>2430.5</v>
      </c>
      <c r="BS11" s="735">
        <v>2430.5</v>
      </c>
      <c r="BT11" s="735">
        <v>2430.5</v>
      </c>
      <c r="BU11" s="735">
        <v>2430.5</v>
      </c>
      <c r="BV11" s="735">
        <v>2430.5</v>
      </c>
    </row>
    <row r="12" spans="1:74" ht="12" customHeight="1" x14ac:dyDescent="0.25">
      <c r="A12" s="722" t="s">
        <v>1095</v>
      </c>
      <c r="B12" s="720" t="s">
        <v>1103</v>
      </c>
      <c r="C12" s="732">
        <v>13922.1</v>
      </c>
      <c r="D12" s="732">
        <v>14066.8</v>
      </c>
      <c r="E12" s="732">
        <v>14273.6</v>
      </c>
      <c r="F12" s="732">
        <v>14747.7</v>
      </c>
      <c r="G12" s="732">
        <v>14862.5</v>
      </c>
      <c r="H12" s="732">
        <v>15076.5</v>
      </c>
      <c r="I12" s="732">
        <v>15807.6</v>
      </c>
      <c r="J12" s="732">
        <v>16742.3</v>
      </c>
      <c r="K12" s="732">
        <v>17508.5</v>
      </c>
      <c r="L12" s="732">
        <v>17918.3</v>
      </c>
      <c r="M12" s="732">
        <v>18633.099999999999</v>
      </c>
      <c r="N12" s="732">
        <v>21625.5</v>
      </c>
      <c r="O12" s="732">
        <v>22017.8</v>
      </c>
      <c r="P12" s="732">
        <v>22205.7</v>
      </c>
      <c r="Q12" s="732">
        <v>22590.799999999999</v>
      </c>
      <c r="R12" s="732">
        <v>23113.5</v>
      </c>
      <c r="S12" s="732">
        <v>23415</v>
      </c>
      <c r="T12" s="732">
        <v>23624.1</v>
      </c>
      <c r="U12" s="732">
        <v>23736.799999999999</v>
      </c>
      <c r="V12" s="732">
        <v>23928.1</v>
      </c>
      <c r="W12" s="732">
        <v>24134.3</v>
      </c>
      <c r="X12" s="732">
        <v>24466.799999999999</v>
      </c>
      <c r="Y12" s="732">
        <v>25020.3</v>
      </c>
      <c r="Z12" s="732">
        <v>26432.1</v>
      </c>
      <c r="AA12" s="732">
        <v>27418.2</v>
      </c>
      <c r="AB12" s="732">
        <v>27517.4</v>
      </c>
      <c r="AC12" s="732">
        <v>28043.9</v>
      </c>
      <c r="AD12" s="732">
        <v>28321.1</v>
      </c>
      <c r="AE12" s="732">
        <v>28752.9</v>
      </c>
      <c r="AF12" s="732">
        <v>28924.2</v>
      </c>
      <c r="AG12" s="732">
        <v>29064.5</v>
      </c>
      <c r="AH12" s="732">
        <v>29145.4</v>
      </c>
      <c r="AI12" s="732">
        <v>29460.5</v>
      </c>
      <c r="AJ12" s="732">
        <v>29635.5</v>
      </c>
      <c r="AK12" s="732">
        <v>30169.4</v>
      </c>
      <c r="AL12" s="732">
        <v>31616.1</v>
      </c>
      <c r="AM12" s="732">
        <v>32279.1</v>
      </c>
      <c r="AN12" s="732">
        <v>32482.799999999999</v>
      </c>
      <c r="AO12" s="732">
        <v>32698.9</v>
      </c>
      <c r="AP12" s="732">
        <v>32805.800000000003</v>
      </c>
      <c r="AQ12" s="732">
        <v>32869</v>
      </c>
      <c r="AR12" s="732">
        <v>33184.300000000003</v>
      </c>
      <c r="AS12" s="732">
        <v>33409.199999999997</v>
      </c>
      <c r="AT12" s="732">
        <v>33622.400000000001</v>
      </c>
      <c r="AU12" s="732">
        <v>33830.199999999997</v>
      </c>
      <c r="AV12" s="732">
        <v>34318.400000000001</v>
      </c>
      <c r="AW12" s="732">
        <v>34960.800000000003</v>
      </c>
      <c r="AX12" s="732">
        <v>37457.9</v>
      </c>
      <c r="AY12" s="732">
        <v>38737.300000000003</v>
      </c>
      <c r="AZ12" s="735">
        <v>38799.300000000003</v>
      </c>
      <c r="BA12" s="735">
        <v>39304.199999999997</v>
      </c>
      <c r="BB12" s="735">
        <v>39976</v>
      </c>
      <c r="BC12" s="735">
        <v>40305.5</v>
      </c>
      <c r="BD12" s="735">
        <v>42165.4</v>
      </c>
      <c r="BE12" s="735">
        <v>42872.4</v>
      </c>
      <c r="BF12" s="735">
        <v>43161.5</v>
      </c>
      <c r="BG12" s="735">
        <v>43567.1</v>
      </c>
      <c r="BH12" s="735">
        <v>44135</v>
      </c>
      <c r="BI12" s="735">
        <v>44893.1</v>
      </c>
      <c r="BJ12" s="735">
        <v>51202.2</v>
      </c>
      <c r="BK12" s="735">
        <v>51302.7</v>
      </c>
      <c r="BL12" s="735">
        <v>51310.7</v>
      </c>
      <c r="BM12" s="735">
        <v>52193.7</v>
      </c>
      <c r="BN12" s="735">
        <v>53947.8</v>
      </c>
      <c r="BO12" s="735">
        <v>56147.6</v>
      </c>
      <c r="BP12" s="735">
        <v>58645.599999999999</v>
      </c>
      <c r="BQ12" s="735">
        <v>59049.599999999999</v>
      </c>
      <c r="BR12" s="735">
        <v>59680.6</v>
      </c>
      <c r="BS12" s="735">
        <v>60021.9</v>
      </c>
      <c r="BT12" s="735">
        <v>60193.9</v>
      </c>
      <c r="BU12" s="735">
        <v>60376.9</v>
      </c>
      <c r="BV12" s="735">
        <v>64418.9</v>
      </c>
    </row>
    <row r="13" spans="1:74" ht="12" customHeight="1" x14ac:dyDescent="0.25">
      <c r="A13" s="722" t="s">
        <v>1096</v>
      </c>
      <c r="B13" s="720" t="s">
        <v>92</v>
      </c>
      <c r="C13" s="732">
        <v>72948.2</v>
      </c>
      <c r="D13" s="732">
        <v>72948.2</v>
      </c>
      <c r="E13" s="732">
        <v>73306.8</v>
      </c>
      <c r="F13" s="732">
        <v>73469.100000000006</v>
      </c>
      <c r="G13" s="732">
        <v>73742.899999999994</v>
      </c>
      <c r="H13" s="732">
        <v>74163.3</v>
      </c>
      <c r="I13" s="732">
        <v>74604.899999999994</v>
      </c>
      <c r="J13" s="732">
        <v>74608.3</v>
      </c>
      <c r="K13" s="732">
        <v>74698.8</v>
      </c>
      <c r="L13" s="732">
        <v>75331.7</v>
      </c>
      <c r="M13" s="732">
        <v>76208.600000000006</v>
      </c>
      <c r="N13" s="732">
        <v>81336.399999999994</v>
      </c>
      <c r="O13" s="732">
        <v>81592.3</v>
      </c>
      <c r="P13" s="732">
        <v>81841.399999999994</v>
      </c>
      <c r="Q13" s="732">
        <v>82919.199999999997</v>
      </c>
      <c r="R13" s="732">
        <v>83070.399999999994</v>
      </c>
      <c r="S13" s="732">
        <v>83222.899999999994</v>
      </c>
      <c r="T13" s="732">
        <v>83378</v>
      </c>
      <c r="U13" s="732">
        <v>83860</v>
      </c>
      <c r="V13" s="732">
        <v>83860</v>
      </c>
      <c r="W13" s="732">
        <v>84109.2</v>
      </c>
      <c r="X13" s="732">
        <v>84358.2</v>
      </c>
      <c r="Y13" s="732">
        <v>85322.1</v>
      </c>
      <c r="Z13" s="732">
        <v>87488.4</v>
      </c>
      <c r="AA13" s="732">
        <v>88521.2</v>
      </c>
      <c r="AB13" s="732">
        <v>88745.7</v>
      </c>
      <c r="AC13" s="732">
        <v>88745.7</v>
      </c>
      <c r="AD13" s="732">
        <v>89045.7</v>
      </c>
      <c r="AE13" s="732">
        <v>89045.7</v>
      </c>
      <c r="AF13" s="732">
        <v>89194.7</v>
      </c>
      <c r="AG13" s="732">
        <v>89351.6</v>
      </c>
      <c r="AH13" s="732">
        <v>89433.600000000006</v>
      </c>
      <c r="AI13" s="732">
        <v>89903.6</v>
      </c>
      <c r="AJ13" s="732">
        <v>90240.9</v>
      </c>
      <c r="AK13" s="732">
        <v>90492.2</v>
      </c>
      <c r="AL13" s="732">
        <v>94375.8</v>
      </c>
      <c r="AM13" s="732">
        <v>95298.6</v>
      </c>
      <c r="AN13" s="732">
        <v>95714.2</v>
      </c>
      <c r="AO13" s="732">
        <v>96620.4</v>
      </c>
      <c r="AP13" s="732">
        <v>96622.2</v>
      </c>
      <c r="AQ13" s="732">
        <v>96851.7</v>
      </c>
      <c r="AR13" s="732">
        <v>98095.8</v>
      </c>
      <c r="AS13" s="732">
        <v>98371.4</v>
      </c>
      <c r="AT13" s="732">
        <v>98938.6</v>
      </c>
      <c r="AU13" s="732">
        <v>99674.4</v>
      </c>
      <c r="AV13" s="732">
        <v>99879</v>
      </c>
      <c r="AW13" s="732">
        <v>100710.39999999999</v>
      </c>
      <c r="AX13" s="732">
        <v>105080.8</v>
      </c>
      <c r="AY13" s="732">
        <v>106227.2</v>
      </c>
      <c r="AZ13" s="735">
        <v>106957.9</v>
      </c>
      <c r="BA13" s="735">
        <v>108236.8</v>
      </c>
      <c r="BB13" s="735">
        <v>108991</v>
      </c>
      <c r="BC13" s="735">
        <v>108991</v>
      </c>
      <c r="BD13" s="735">
        <v>109654</v>
      </c>
      <c r="BE13" s="735">
        <v>110020.6</v>
      </c>
      <c r="BF13" s="735">
        <v>111137.60000000001</v>
      </c>
      <c r="BG13" s="735">
        <v>112662.8</v>
      </c>
      <c r="BH13" s="735">
        <v>113854.6</v>
      </c>
      <c r="BI13" s="735">
        <v>115662.39999999999</v>
      </c>
      <c r="BJ13" s="735">
        <v>125791.8</v>
      </c>
      <c r="BK13" s="735">
        <v>126197.2</v>
      </c>
      <c r="BL13" s="735">
        <v>126197.2</v>
      </c>
      <c r="BM13" s="735">
        <v>126557.2</v>
      </c>
      <c r="BN13" s="735">
        <v>126557.2</v>
      </c>
      <c r="BO13" s="735">
        <v>126557.2</v>
      </c>
      <c r="BP13" s="735">
        <v>127593.9</v>
      </c>
      <c r="BQ13" s="735">
        <v>127893.9</v>
      </c>
      <c r="BR13" s="735">
        <v>127893.9</v>
      </c>
      <c r="BS13" s="735">
        <v>127973.9</v>
      </c>
      <c r="BT13" s="735">
        <v>128527.5</v>
      </c>
      <c r="BU13" s="735">
        <v>128527.5</v>
      </c>
      <c r="BV13" s="735">
        <v>130748.6</v>
      </c>
    </row>
    <row r="14" spans="1:74" ht="12" customHeight="1" x14ac:dyDescent="0.25">
      <c r="A14" s="722"/>
      <c r="B14" s="721" t="s">
        <v>1104</v>
      </c>
      <c r="C14" s="721"/>
      <c r="D14" s="721"/>
      <c r="E14" s="721"/>
      <c r="F14" s="721"/>
      <c r="G14" s="721"/>
      <c r="H14" s="721"/>
      <c r="I14" s="721"/>
      <c r="J14" s="721"/>
      <c r="K14" s="721"/>
      <c r="L14" s="721"/>
      <c r="M14" s="721"/>
      <c r="N14" s="721"/>
      <c r="O14" s="721"/>
      <c r="P14" s="721"/>
      <c r="Q14" s="721"/>
      <c r="R14" s="721"/>
      <c r="S14" s="721"/>
      <c r="T14" s="721"/>
      <c r="U14" s="721"/>
      <c r="V14" s="721"/>
      <c r="W14" s="721"/>
      <c r="X14" s="721"/>
      <c r="Y14" s="721"/>
      <c r="Z14" s="721"/>
      <c r="AA14" s="721"/>
      <c r="AB14" s="721"/>
      <c r="AC14" s="721"/>
      <c r="AD14" s="721"/>
      <c r="AE14" s="721"/>
      <c r="AF14" s="721"/>
      <c r="AG14" s="721"/>
      <c r="AH14" s="721"/>
      <c r="AI14" s="721"/>
      <c r="AJ14" s="721"/>
      <c r="AK14" s="721"/>
      <c r="AL14" s="721"/>
      <c r="AM14" s="721"/>
      <c r="AN14" s="721"/>
      <c r="AO14" s="721"/>
      <c r="AP14" s="721"/>
      <c r="AQ14" s="721"/>
      <c r="AR14" s="721"/>
      <c r="AS14" s="721"/>
      <c r="AT14" s="721"/>
      <c r="AU14" s="721"/>
      <c r="AV14" s="721"/>
      <c r="AW14" s="721"/>
      <c r="AX14" s="721"/>
      <c r="AY14" s="721"/>
      <c r="AZ14" s="736"/>
      <c r="BA14" s="736"/>
      <c r="BB14" s="736"/>
      <c r="BC14" s="736"/>
      <c r="BD14" s="736"/>
      <c r="BE14" s="736"/>
      <c r="BF14" s="736"/>
      <c r="BG14" s="736"/>
      <c r="BH14" s="736"/>
      <c r="BI14" s="736"/>
      <c r="BJ14" s="736"/>
      <c r="BK14" s="736"/>
      <c r="BL14" s="736"/>
      <c r="BM14" s="736"/>
      <c r="BN14" s="736"/>
      <c r="BO14" s="736"/>
      <c r="BP14" s="736"/>
      <c r="BQ14" s="736"/>
      <c r="BR14" s="736"/>
      <c r="BS14" s="736"/>
      <c r="BT14" s="736"/>
      <c r="BU14" s="736"/>
      <c r="BV14" s="736"/>
    </row>
    <row r="15" spans="1:74" ht="12" customHeight="1" x14ac:dyDescent="0.25">
      <c r="A15" s="722" t="s">
        <v>1105</v>
      </c>
      <c r="B15" s="720" t="s">
        <v>1099</v>
      </c>
      <c r="C15" s="732">
        <v>6727.6</v>
      </c>
      <c r="D15" s="732">
        <v>6726.2</v>
      </c>
      <c r="E15" s="732">
        <v>6717.3</v>
      </c>
      <c r="F15" s="732">
        <v>6714.3</v>
      </c>
      <c r="G15" s="732">
        <v>6714</v>
      </c>
      <c r="H15" s="732">
        <v>6713.6</v>
      </c>
      <c r="I15" s="732">
        <v>6713.4</v>
      </c>
      <c r="J15" s="732">
        <v>6712</v>
      </c>
      <c r="K15" s="732">
        <v>6712</v>
      </c>
      <c r="L15" s="732">
        <v>6712</v>
      </c>
      <c r="M15" s="732">
        <v>6712</v>
      </c>
      <c r="N15" s="732">
        <v>6657</v>
      </c>
      <c r="O15" s="732">
        <v>6647.7</v>
      </c>
      <c r="P15" s="732">
        <v>6645.1</v>
      </c>
      <c r="Q15" s="732">
        <v>6685.6</v>
      </c>
      <c r="R15" s="732">
        <v>6685.6</v>
      </c>
      <c r="S15" s="732">
        <v>6685.6</v>
      </c>
      <c r="T15" s="732">
        <v>6689.6</v>
      </c>
      <c r="U15" s="732">
        <v>6689.6</v>
      </c>
      <c r="V15" s="732">
        <v>6689.4</v>
      </c>
      <c r="W15" s="732">
        <v>6688.4</v>
      </c>
      <c r="X15" s="732">
        <v>6688.4</v>
      </c>
      <c r="Y15" s="732">
        <v>6688.4</v>
      </c>
      <c r="Z15" s="732">
        <v>6657.4</v>
      </c>
      <c r="AA15" s="732">
        <v>6707.9</v>
      </c>
      <c r="AB15" s="732">
        <v>6707.9</v>
      </c>
      <c r="AC15" s="732">
        <v>6675.4</v>
      </c>
      <c r="AD15" s="732">
        <v>6681.4</v>
      </c>
      <c r="AE15" s="732">
        <v>6679.8</v>
      </c>
      <c r="AF15" s="732">
        <v>6669.2</v>
      </c>
      <c r="AG15" s="732">
        <v>6660.9</v>
      </c>
      <c r="AH15" s="732">
        <v>6656.8</v>
      </c>
      <c r="AI15" s="732">
        <v>6656.8</v>
      </c>
      <c r="AJ15" s="732">
        <v>6656.8</v>
      </c>
      <c r="AK15" s="732">
        <v>6656.8</v>
      </c>
      <c r="AL15" s="732">
        <v>6656.4</v>
      </c>
      <c r="AM15" s="732">
        <v>6656.4</v>
      </c>
      <c r="AN15" s="732">
        <v>6656.4</v>
      </c>
      <c r="AO15" s="732">
        <v>6588.7</v>
      </c>
      <c r="AP15" s="732">
        <v>6576.3</v>
      </c>
      <c r="AQ15" s="732">
        <v>6577.7</v>
      </c>
      <c r="AR15" s="732">
        <v>6537.6</v>
      </c>
      <c r="AS15" s="732">
        <v>6537.6</v>
      </c>
      <c r="AT15" s="732">
        <v>6537.6</v>
      </c>
      <c r="AU15" s="732">
        <v>6537.6</v>
      </c>
      <c r="AV15" s="732">
        <v>6537.6</v>
      </c>
      <c r="AW15" s="732">
        <v>6505.6</v>
      </c>
      <c r="AX15" s="732">
        <v>6543.6</v>
      </c>
      <c r="AY15" s="732">
        <v>6552.1</v>
      </c>
      <c r="AZ15" s="735">
        <v>6566.1</v>
      </c>
      <c r="BA15" s="735">
        <v>6568.1</v>
      </c>
      <c r="BB15" s="735">
        <v>6568.1</v>
      </c>
      <c r="BC15" s="735">
        <v>6568.1</v>
      </c>
      <c r="BD15" s="735">
        <v>6568.1</v>
      </c>
      <c r="BE15" s="735">
        <v>6568.1</v>
      </c>
      <c r="BF15" s="735">
        <v>6568.1</v>
      </c>
      <c r="BG15" s="735">
        <v>6568.1</v>
      </c>
      <c r="BH15" s="735">
        <v>6568.1</v>
      </c>
      <c r="BI15" s="735">
        <v>6568.1</v>
      </c>
      <c r="BJ15" s="735">
        <v>6560.3</v>
      </c>
      <c r="BK15" s="735">
        <v>6560.3</v>
      </c>
      <c r="BL15" s="735">
        <v>6560.3</v>
      </c>
      <c r="BM15" s="735">
        <v>6572.3</v>
      </c>
      <c r="BN15" s="735">
        <v>6572.3</v>
      </c>
      <c r="BO15" s="735">
        <v>6571.3</v>
      </c>
      <c r="BP15" s="735">
        <v>6571.3</v>
      </c>
      <c r="BQ15" s="735">
        <v>6571.3</v>
      </c>
      <c r="BR15" s="735">
        <v>6571.3</v>
      </c>
      <c r="BS15" s="735">
        <v>6571.3</v>
      </c>
      <c r="BT15" s="735">
        <v>6571.3</v>
      </c>
      <c r="BU15" s="735">
        <v>6571.3</v>
      </c>
      <c r="BV15" s="735">
        <v>6571.3</v>
      </c>
    </row>
    <row r="16" spans="1:74" ht="12" customHeight="1" x14ac:dyDescent="0.25">
      <c r="A16" s="722" t="s">
        <v>1106</v>
      </c>
      <c r="B16" s="720" t="s">
        <v>1100</v>
      </c>
      <c r="C16" s="732">
        <v>944.9</v>
      </c>
      <c r="D16" s="732">
        <v>944.9</v>
      </c>
      <c r="E16" s="732">
        <v>943.8</v>
      </c>
      <c r="F16" s="732">
        <v>943.8</v>
      </c>
      <c r="G16" s="732">
        <v>943.5</v>
      </c>
      <c r="H16" s="732">
        <v>943.1</v>
      </c>
      <c r="I16" s="732">
        <v>942.9</v>
      </c>
      <c r="J16" s="732">
        <v>941.5</v>
      </c>
      <c r="K16" s="732">
        <v>941.5</v>
      </c>
      <c r="L16" s="732">
        <v>941.5</v>
      </c>
      <c r="M16" s="732">
        <v>941.5</v>
      </c>
      <c r="N16" s="732">
        <v>886.5</v>
      </c>
      <c r="O16" s="732">
        <v>883.2</v>
      </c>
      <c r="P16" s="732">
        <v>880.6</v>
      </c>
      <c r="Q16" s="732">
        <v>880.6</v>
      </c>
      <c r="R16" s="732">
        <v>880.6</v>
      </c>
      <c r="S16" s="732">
        <v>880.6</v>
      </c>
      <c r="T16" s="732">
        <v>884.6</v>
      </c>
      <c r="U16" s="732">
        <v>884.6</v>
      </c>
      <c r="V16" s="732">
        <v>884.4</v>
      </c>
      <c r="W16" s="732">
        <v>883.4</v>
      </c>
      <c r="X16" s="732">
        <v>883.4</v>
      </c>
      <c r="Y16" s="732">
        <v>883.4</v>
      </c>
      <c r="Z16" s="732">
        <v>872.4</v>
      </c>
      <c r="AA16" s="732">
        <v>850.4</v>
      </c>
      <c r="AB16" s="732">
        <v>850.4</v>
      </c>
      <c r="AC16" s="732">
        <v>850.4</v>
      </c>
      <c r="AD16" s="732">
        <v>850.4</v>
      </c>
      <c r="AE16" s="732">
        <v>849.8</v>
      </c>
      <c r="AF16" s="732">
        <v>849.2</v>
      </c>
      <c r="AG16" s="732">
        <v>849.2</v>
      </c>
      <c r="AH16" s="732">
        <v>845.1</v>
      </c>
      <c r="AI16" s="732">
        <v>845.1</v>
      </c>
      <c r="AJ16" s="732">
        <v>845.1</v>
      </c>
      <c r="AK16" s="732">
        <v>845.1</v>
      </c>
      <c r="AL16" s="732">
        <v>844.7</v>
      </c>
      <c r="AM16" s="732">
        <v>844.7</v>
      </c>
      <c r="AN16" s="732">
        <v>844.7</v>
      </c>
      <c r="AO16" s="732">
        <v>844.7</v>
      </c>
      <c r="AP16" s="732">
        <v>844.7</v>
      </c>
      <c r="AQ16" s="732">
        <v>846.1</v>
      </c>
      <c r="AR16" s="732">
        <v>846.1</v>
      </c>
      <c r="AS16" s="732">
        <v>846.1</v>
      </c>
      <c r="AT16" s="732">
        <v>846.1</v>
      </c>
      <c r="AU16" s="732">
        <v>846.1</v>
      </c>
      <c r="AV16" s="732">
        <v>846.1</v>
      </c>
      <c r="AW16" s="732">
        <v>846.1</v>
      </c>
      <c r="AX16" s="732">
        <v>846.1</v>
      </c>
      <c r="AY16" s="732">
        <v>846.1</v>
      </c>
      <c r="AZ16" s="735">
        <v>860.1</v>
      </c>
      <c r="BA16" s="735">
        <v>862.1</v>
      </c>
      <c r="BB16" s="735">
        <v>862.1</v>
      </c>
      <c r="BC16" s="735">
        <v>862.1</v>
      </c>
      <c r="BD16" s="735">
        <v>862.1</v>
      </c>
      <c r="BE16" s="735">
        <v>862.1</v>
      </c>
      <c r="BF16" s="735">
        <v>862.1</v>
      </c>
      <c r="BG16" s="735">
        <v>862.1</v>
      </c>
      <c r="BH16" s="735">
        <v>862.1</v>
      </c>
      <c r="BI16" s="735">
        <v>862.1</v>
      </c>
      <c r="BJ16" s="735">
        <v>862.1</v>
      </c>
      <c r="BK16" s="735">
        <v>862.1</v>
      </c>
      <c r="BL16" s="735">
        <v>862.1</v>
      </c>
      <c r="BM16" s="735">
        <v>874.1</v>
      </c>
      <c r="BN16" s="735">
        <v>874.1</v>
      </c>
      <c r="BO16" s="735">
        <v>873.1</v>
      </c>
      <c r="BP16" s="735">
        <v>873.1</v>
      </c>
      <c r="BQ16" s="735">
        <v>873.1</v>
      </c>
      <c r="BR16" s="735">
        <v>873.1</v>
      </c>
      <c r="BS16" s="735">
        <v>873.1</v>
      </c>
      <c r="BT16" s="735">
        <v>873.1</v>
      </c>
      <c r="BU16" s="735">
        <v>873.1</v>
      </c>
      <c r="BV16" s="735">
        <v>873.1</v>
      </c>
    </row>
    <row r="17" spans="1:74" ht="12" customHeight="1" x14ac:dyDescent="0.25">
      <c r="A17" s="722" t="s">
        <v>1107</v>
      </c>
      <c r="B17" s="720" t="s">
        <v>1101</v>
      </c>
      <c r="C17" s="732">
        <v>5782.7</v>
      </c>
      <c r="D17" s="732">
        <v>5781.3</v>
      </c>
      <c r="E17" s="732">
        <v>5773.5</v>
      </c>
      <c r="F17" s="732">
        <v>5770.5</v>
      </c>
      <c r="G17" s="732">
        <v>5770.5</v>
      </c>
      <c r="H17" s="732">
        <v>5770.5</v>
      </c>
      <c r="I17" s="732">
        <v>5770.5</v>
      </c>
      <c r="J17" s="732">
        <v>5770.5</v>
      </c>
      <c r="K17" s="732">
        <v>5770.5</v>
      </c>
      <c r="L17" s="732">
        <v>5770.5</v>
      </c>
      <c r="M17" s="732">
        <v>5770.5</v>
      </c>
      <c r="N17" s="732">
        <v>5770.5</v>
      </c>
      <c r="O17" s="732">
        <v>5764.5</v>
      </c>
      <c r="P17" s="732">
        <v>5764.5</v>
      </c>
      <c r="Q17" s="732">
        <v>5805</v>
      </c>
      <c r="R17" s="732">
        <v>5805</v>
      </c>
      <c r="S17" s="732">
        <v>5805</v>
      </c>
      <c r="T17" s="732">
        <v>5805</v>
      </c>
      <c r="U17" s="732">
        <v>5805</v>
      </c>
      <c r="V17" s="732">
        <v>5805</v>
      </c>
      <c r="W17" s="732">
        <v>5805</v>
      </c>
      <c r="X17" s="732">
        <v>5805</v>
      </c>
      <c r="Y17" s="732">
        <v>5805</v>
      </c>
      <c r="Z17" s="732">
        <v>5785</v>
      </c>
      <c r="AA17" s="732">
        <v>5857.5</v>
      </c>
      <c r="AB17" s="732">
        <v>5857.5</v>
      </c>
      <c r="AC17" s="732">
        <v>5825</v>
      </c>
      <c r="AD17" s="732">
        <v>5831</v>
      </c>
      <c r="AE17" s="732">
        <v>5830</v>
      </c>
      <c r="AF17" s="732">
        <v>5820</v>
      </c>
      <c r="AG17" s="732">
        <v>5811.7</v>
      </c>
      <c r="AH17" s="732">
        <v>5811.7</v>
      </c>
      <c r="AI17" s="732">
        <v>5811.7</v>
      </c>
      <c r="AJ17" s="732">
        <v>5811.7</v>
      </c>
      <c r="AK17" s="732">
        <v>5811.7</v>
      </c>
      <c r="AL17" s="732">
        <v>5811.7</v>
      </c>
      <c r="AM17" s="732">
        <v>5811.7</v>
      </c>
      <c r="AN17" s="732">
        <v>5811.7</v>
      </c>
      <c r="AO17" s="732">
        <v>5744</v>
      </c>
      <c r="AP17" s="732">
        <v>5731.6</v>
      </c>
      <c r="AQ17" s="732">
        <v>5731.6</v>
      </c>
      <c r="AR17" s="732">
        <v>5691.5</v>
      </c>
      <c r="AS17" s="732">
        <v>5691.5</v>
      </c>
      <c r="AT17" s="732">
        <v>5691.5</v>
      </c>
      <c r="AU17" s="732">
        <v>5691.5</v>
      </c>
      <c r="AV17" s="732">
        <v>5691.5</v>
      </c>
      <c r="AW17" s="732">
        <v>5659.5</v>
      </c>
      <c r="AX17" s="732">
        <v>5697.5</v>
      </c>
      <c r="AY17" s="732">
        <v>5706</v>
      </c>
      <c r="AZ17" s="735">
        <v>5706</v>
      </c>
      <c r="BA17" s="735">
        <v>5706</v>
      </c>
      <c r="BB17" s="735">
        <v>5706</v>
      </c>
      <c r="BC17" s="735">
        <v>5706</v>
      </c>
      <c r="BD17" s="735">
        <v>5706</v>
      </c>
      <c r="BE17" s="735">
        <v>5706</v>
      </c>
      <c r="BF17" s="735">
        <v>5706</v>
      </c>
      <c r="BG17" s="735">
        <v>5706</v>
      </c>
      <c r="BH17" s="735">
        <v>5706</v>
      </c>
      <c r="BI17" s="735">
        <v>5706</v>
      </c>
      <c r="BJ17" s="735">
        <v>5698.2</v>
      </c>
      <c r="BK17" s="735">
        <v>5698.2</v>
      </c>
      <c r="BL17" s="735">
        <v>5698.2</v>
      </c>
      <c r="BM17" s="735">
        <v>5698.2</v>
      </c>
      <c r="BN17" s="735">
        <v>5698.2</v>
      </c>
      <c r="BO17" s="735">
        <v>5698.2</v>
      </c>
      <c r="BP17" s="735">
        <v>5698.2</v>
      </c>
      <c r="BQ17" s="735">
        <v>5698.2</v>
      </c>
      <c r="BR17" s="735">
        <v>5698.2</v>
      </c>
      <c r="BS17" s="735">
        <v>5698.2</v>
      </c>
      <c r="BT17" s="735">
        <v>5698.2</v>
      </c>
      <c r="BU17" s="735">
        <v>5698.2</v>
      </c>
      <c r="BV17" s="735">
        <v>5698.2</v>
      </c>
    </row>
    <row r="18" spans="1:74" ht="12" customHeight="1" x14ac:dyDescent="0.25">
      <c r="A18" s="722" t="s">
        <v>1108</v>
      </c>
      <c r="B18" s="720" t="s">
        <v>1102</v>
      </c>
      <c r="C18" s="732">
        <v>354.6</v>
      </c>
      <c r="D18" s="732">
        <v>354.6</v>
      </c>
      <c r="E18" s="732">
        <v>354.6</v>
      </c>
      <c r="F18" s="732">
        <v>354.6</v>
      </c>
      <c r="G18" s="732">
        <v>355.8</v>
      </c>
      <c r="H18" s="732">
        <v>355.8</v>
      </c>
      <c r="I18" s="732">
        <v>355.8</v>
      </c>
      <c r="J18" s="732">
        <v>355.8</v>
      </c>
      <c r="K18" s="732">
        <v>356.7</v>
      </c>
      <c r="L18" s="732">
        <v>356.7</v>
      </c>
      <c r="M18" s="732">
        <v>356.7</v>
      </c>
      <c r="N18" s="732">
        <v>356.7</v>
      </c>
      <c r="O18" s="732">
        <v>357.1</v>
      </c>
      <c r="P18" s="732">
        <v>357.1</v>
      </c>
      <c r="Q18" s="732">
        <v>357.1</v>
      </c>
      <c r="R18" s="732">
        <v>357.1</v>
      </c>
      <c r="S18" s="732">
        <v>357.1</v>
      </c>
      <c r="T18" s="732">
        <v>357.1</v>
      </c>
      <c r="U18" s="732">
        <v>357.1</v>
      </c>
      <c r="V18" s="732">
        <v>357.1</v>
      </c>
      <c r="W18" s="732">
        <v>357.1</v>
      </c>
      <c r="X18" s="732">
        <v>357.1</v>
      </c>
      <c r="Y18" s="732">
        <v>357.1</v>
      </c>
      <c r="Z18" s="732">
        <v>357.1</v>
      </c>
      <c r="AA18" s="732">
        <v>283.60000000000002</v>
      </c>
      <c r="AB18" s="732">
        <v>283.60000000000002</v>
      </c>
      <c r="AC18" s="732">
        <v>283.60000000000002</v>
      </c>
      <c r="AD18" s="732">
        <v>283.60000000000002</v>
      </c>
      <c r="AE18" s="732">
        <v>283.60000000000002</v>
      </c>
      <c r="AF18" s="732">
        <v>283.60000000000002</v>
      </c>
      <c r="AG18" s="732">
        <v>283.60000000000002</v>
      </c>
      <c r="AH18" s="732">
        <v>283.60000000000002</v>
      </c>
      <c r="AI18" s="732">
        <v>283.60000000000002</v>
      </c>
      <c r="AJ18" s="732">
        <v>283.60000000000002</v>
      </c>
      <c r="AK18" s="732">
        <v>283.60000000000002</v>
      </c>
      <c r="AL18" s="732">
        <v>283.60000000000002</v>
      </c>
      <c r="AM18" s="732">
        <v>290.10000000000002</v>
      </c>
      <c r="AN18" s="732">
        <v>290.10000000000002</v>
      </c>
      <c r="AO18" s="732">
        <v>290.10000000000002</v>
      </c>
      <c r="AP18" s="732">
        <v>290.10000000000002</v>
      </c>
      <c r="AQ18" s="732">
        <v>290.10000000000002</v>
      </c>
      <c r="AR18" s="732">
        <v>290.10000000000002</v>
      </c>
      <c r="AS18" s="732">
        <v>290.10000000000002</v>
      </c>
      <c r="AT18" s="732">
        <v>290.10000000000002</v>
      </c>
      <c r="AU18" s="732">
        <v>290.10000000000002</v>
      </c>
      <c r="AV18" s="732">
        <v>290.10000000000002</v>
      </c>
      <c r="AW18" s="732">
        <v>290.10000000000002</v>
      </c>
      <c r="AX18" s="732">
        <v>290.10000000000002</v>
      </c>
      <c r="AY18" s="732">
        <v>290.10000000000002</v>
      </c>
      <c r="AZ18" s="735">
        <v>290.10000000000002</v>
      </c>
      <c r="BA18" s="735">
        <v>290.10000000000002</v>
      </c>
      <c r="BB18" s="735">
        <v>290.10000000000002</v>
      </c>
      <c r="BC18" s="735">
        <v>290.10000000000002</v>
      </c>
      <c r="BD18" s="735">
        <v>290.10000000000002</v>
      </c>
      <c r="BE18" s="735">
        <v>290.10000000000002</v>
      </c>
      <c r="BF18" s="735">
        <v>290.10000000000002</v>
      </c>
      <c r="BG18" s="735">
        <v>290.10000000000002</v>
      </c>
      <c r="BH18" s="735">
        <v>290.10000000000002</v>
      </c>
      <c r="BI18" s="735">
        <v>290.10000000000002</v>
      </c>
      <c r="BJ18" s="735">
        <v>290.10000000000002</v>
      </c>
      <c r="BK18" s="735">
        <v>290.10000000000002</v>
      </c>
      <c r="BL18" s="735">
        <v>290.10000000000002</v>
      </c>
      <c r="BM18" s="735">
        <v>290.10000000000002</v>
      </c>
      <c r="BN18" s="735">
        <v>290.10000000000002</v>
      </c>
      <c r="BO18" s="735">
        <v>288.89999999999998</v>
      </c>
      <c r="BP18" s="735">
        <v>291.39999999999998</v>
      </c>
      <c r="BQ18" s="735">
        <v>291.39999999999998</v>
      </c>
      <c r="BR18" s="735">
        <v>289.3</v>
      </c>
      <c r="BS18" s="735">
        <v>289.3</v>
      </c>
      <c r="BT18" s="735">
        <v>289.3</v>
      </c>
      <c r="BU18" s="735">
        <v>289.3</v>
      </c>
      <c r="BV18" s="735">
        <v>289.3</v>
      </c>
    </row>
    <row r="19" spans="1:74" ht="12" customHeight="1" x14ac:dyDescent="0.25">
      <c r="A19" s="722" t="s">
        <v>1109</v>
      </c>
      <c r="B19" s="720" t="s">
        <v>1103</v>
      </c>
      <c r="C19" s="732">
        <v>309.3</v>
      </c>
      <c r="D19" s="732">
        <v>309.3</v>
      </c>
      <c r="E19" s="732">
        <v>309.3</v>
      </c>
      <c r="F19" s="732">
        <v>311.2</v>
      </c>
      <c r="G19" s="732">
        <v>312.2</v>
      </c>
      <c r="H19" s="732">
        <v>313.7</v>
      </c>
      <c r="I19" s="732">
        <v>313.7</v>
      </c>
      <c r="J19" s="732">
        <v>315.7</v>
      </c>
      <c r="K19" s="732">
        <v>315.7</v>
      </c>
      <c r="L19" s="732">
        <v>316.10000000000002</v>
      </c>
      <c r="M19" s="732">
        <v>316.10000000000002</v>
      </c>
      <c r="N19" s="732">
        <v>320.2</v>
      </c>
      <c r="O19" s="732">
        <v>321.89999999999998</v>
      </c>
      <c r="P19" s="732">
        <v>321.89999999999998</v>
      </c>
      <c r="Q19" s="732">
        <v>321.89999999999998</v>
      </c>
      <c r="R19" s="732">
        <v>321.89999999999998</v>
      </c>
      <c r="S19" s="732">
        <v>325.89999999999998</v>
      </c>
      <c r="T19" s="732">
        <v>340.3</v>
      </c>
      <c r="U19" s="732">
        <v>340.3</v>
      </c>
      <c r="V19" s="732">
        <v>340.3</v>
      </c>
      <c r="W19" s="732">
        <v>340.3</v>
      </c>
      <c r="X19" s="732">
        <v>340.3</v>
      </c>
      <c r="Y19" s="732">
        <v>344.1</v>
      </c>
      <c r="Z19" s="732">
        <v>349.1</v>
      </c>
      <c r="AA19" s="732">
        <v>375</v>
      </c>
      <c r="AB19" s="732">
        <v>375</v>
      </c>
      <c r="AC19" s="732">
        <v>377.1</v>
      </c>
      <c r="AD19" s="732">
        <v>376.3</v>
      </c>
      <c r="AE19" s="732">
        <v>384.3</v>
      </c>
      <c r="AF19" s="732">
        <v>387.4</v>
      </c>
      <c r="AG19" s="732">
        <v>387.4</v>
      </c>
      <c r="AH19" s="732">
        <v>392.4</v>
      </c>
      <c r="AI19" s="732">
        <v>394.9</v>
      </c>
      <c r="AJ19" s="732">
        <v>397.1</v>
      </c>
      <c r="AK19" s="732">
        <v>397.1</v>
      </c>
      <c r="AL19" s="732">
        <v>405</v>
      </c>
      <c r="AM19" s="732">
        <v>405.7</v>
      </c>
      <c r="AN19" s="732">
        <v>407.7</v>
      </c>
      <c r="AO19" s="732">
        <v>409</v>
      </c>
      <c r="AP19" s="732">
        <v>411.5</v>
      </c>
      <c r="AQ19" s="732">
        <v>411.5</v>
      </c>
      <c r="AR19" s="732">
        <v>414.8</v>
      </c>
      <c r="AS19" s="732">
        <v>414.8</v>
      </c>
      <c r="AT19" s="732">
        <v>424.8</v>
      </c>
      <c r="AU19" s="732">
        <v>424.8</v>
      </c>
      <c r="AV19" s="732">
        <v>424.8</v>
      </c>
      <c r="AW19" s="732">
        <v>429.4</v>
      </c>
      <c r="AX19" s="732">
        <v>429.4</v>
      </c>
      <c r="AY19" s="732">
        <v>429.4</v>
      </c>
      <c r="AZ19" s="735">
        <v>429.4</v>
      </c>
      <c r="BA19" s="735">
        <v>429.4</v>
      </c>
      <c r="BB19" s="735">
        <v>429.4</v>
      </c>
      <c r="BC19" s="735">
        <v>429.4</v>
      </c>
      <c r="BD19" s="735">
        <v>431.5</v>
      </c>
      <c r="BE19" s="735">
        <v>433.3</v>
      </c>
      <c r="BF19" s="735">
        <v>433.3</v>
      </c>
      <c r="BG19" s="735">
        <v>433.3</v>
      </c>
      <c r="BH19" s="735">
        <v>433.3</v>
      </c>
      <c r="BI19" s="735">
        <v>433.3</v>
      </c>
      <c r="BJ19" s="735">
        <v>434</v>
      </c>
      <c r="BK19" s="735">
        <v>434</v>
      </c>
      <c r="BL19" s="735">
        <v>434</v>
      </c>
      <c r="BM19" s="735">
        <v>434</v>
      </c>
      <c r="BN19" s="735">
        <v>434</v>
      </c>
      <c r="BO19" s="735">
        <v>434</v>
      </c>
      <c r="BP19" s="735">
        <v>434</v>
      </c>
      <c r="BQ19" s="735">
        <v>434</v>
      </c>
      <c r="BR19" s="735">
        <v>434</v>
      </c>
      <c r="BS19" s="735">
        <v>434</v>
      </c>
      <c r="BT19" s="735">
        <v>434</v>
      </c>
      <c r="BU19" s="735">
        <v>434</v>
      </c>
      <c r="BV19" s="735">
        <v>434</v>
      </c>
    </row>
    <row r="20" spans="1:74" ht="12" customHeight="1" x14ac:dyDescent="0.25">
      <c r="A20" s="722" t="s">
        <v>1110</v>
      </c>
      <c r="B20" s="720" t="s">
        <v>1111</v>
      </c>
      <c r="C20" s="733" t="s">
        <v>1136</v>
      </c>
      <c r="D20" s="733" t="s">
        <v>1136</v>
      </c>
      <c r="E20" s="733" t="s">
        <v>1136</v>
      </c>
      <c r="F20" s="733" t="s">
        <v>1136</v>
      </c>
      <c r="G20" s="733" t="s">
        <v>1136</v>
      </c>
      <c r="H20" s="733" t="s">
        <v>1136</v>
      </c>
      <c r="I20" s="733" t="s">
        <v>1136</v>
      </c>
      <c r="J20" s="733" t="s">
        <v>1136</v>
      </c>
      <c r="K20" s="733" t="s">
        <v>1136</v>
      </c>
      <c r="L20" s="733" t="s">
        <v>1136</v>
      </c>
      <c r="M20" s="733" t="s">
        <v>1136</v>
      </c>
      <c r="N20" s="733" t="s">
        <v>1136</v>
      </c>
      <c r="O20" s="732">
        <v>12970.145</v>
      </c>
      <c r="P20" s="732">
        <v>13271.998</v>
      </c>
      <c r="Q20" s="732">
        <v>13558.931</v>
      </c>
      <c r="R20" s="732">
        <v>13815.096</v>
      </c>
      <c r="S20" s="732">
        <v>14115.338</v>
      </c>
      <c r="T20" s="732">
        <v>14401.791999999999</v>
      </c>
      <c r="U20" s="732">
        <v>14670.808000000001</v>
      </c>
      <c r="V20" s="732">
        <v>15018.726000000001</v>
      </c>
      <c r="W20" s="732">
        <v>15216.331</v>
      </c>
      <c r="X20" s="732">
        <v>15456.589</v>
      </c>
      <c r="Y20" s="732">
        <v>15719.896000000001</v>
      </c>
      <c r="Z20" s="732">
        <v>16147.758</v>
      </c>
      <c r="AA20" s="732">
        <v>16647.878000000001</v>
      </c>
      <c r="AB20" s="732">
        <v>16888.875</v>
      </c>
      <c r="AC20" s="732">
        <v>17172.449000000001</v>
      </c>
      <c r="AD20" s="732">
        <v>17431.162</v>
      </c>
      <c r="AE20" s="732">
        <v>17714.661</v>
      </c>
      <c r="AF20" s="732">
        <v>17988.499</v>
      </c>
      <c r="AG20" s="732">
        <v>18239.913</v>
      </c>
      <c r="AH20" s="732">
        <v>18519.620999999999</v>
      </c>
      <c r="AI20" s="732">
        <v>18780.940999999999</v>
      </c>
      <c r="AJ20" s="732">
        <v>19059.823</v>
      </c>
      <c r="AK20" s="732">
        <v>19319.962</v>
      </c>
      <c r="AL20" s="732">
        <v>19547.129000000001</v>
      </c>
      <c r="AM20" s="732">
        <v>19773.025000000001</v>
      </c>
      <c r="AN20" s="732">
        <v>20010.266</v>
      </c>
      <c r="AO20" s="732">
        <v>20327.044999999998</v>
      </c>
      <c r="AP20" s="732">
        <v>20605.704000000002</v>
      </c>
      <c r="AQ20" s="732">
        <v>20915.108</v>
      </c>
      <c r="AR20" s="732">
        <v>21181.32</v>
      </c>
      <c r="AS20" s="732">
        <v>21534.580999999998</v>
      </c>
      <c r="AT20" s="732">
        <v>21836.712</v>
      </c>
      <c r="AU20" s="732">
        <v>22148.195</v>
      </c>
      <c r="AV20" s="732">
        <v>22467.830999999998</v>
      </c>
      <c r="AW20" s="732">
        <v>22704.582999999999</v>
      </c>
      <c r="AX20" s="732">
        <v>23028.13</v>
      </c>
      <c r="AY20" s="732">
        <v>23353.88</v>
      </c>
      <c r="AZ20" s="735">
        <v>23687.51</v>
      </c>
      <c r="BA20" s="735">
        <v>24026.89</v>
      </c>
      <c r="BB20" s="735">
        <v>24373.37</v>
      </c>
      <c r="BC20" s="735">
        <v>24726.720000000001</v>
      </c>
      <c r="BD20" s="735">
        <v>25087.360000000001</v>
      </c>
      <c r="BE20" s="735">
        <v>25455.39</v>
      </c>
      <c r="BF20" s="735">
        <v>25830.36</v>
      </c>
      <c r="BG20" s="735">
        <v>26212.55</v>
      </c>
      <c r="BH20" s="735">
        <v>26602.57</v>
      </c>
      <c r="BI20" s="735">
        <v>26999.31</v>
      </c>
      <c r="BJ20" s="735">
        <v>27403.33</v>
      </c>
      <c r="BK20" s="735">
        <v>27813.4</v>
      </c>
      <c r="BL20" s="735">
        <v>28233.279999999999</v>
      </c>
      <c r="BM20" s="735">
        <v>28661.8</v>
      </c>
      <c r="BN20" s="735">
        <v>29099.81</v>
      </c>
      <c r="BO20" s="735">
        <v>29545.65</v>
      </c>
      <c r="BP20" s="735">
        <v>30000.14</v>
      </c>
      <c r="BQ20" s="735">
        <v>30463.55</v>
      </c>
      <c r="BR20" s="735">
        <v>30935.68</v>
      </c>
      <c r="BS20" s="735">
        <v>31416.799999999999</v>
      </c>
      <c r="BT20" s="735">
        <v>31907.41</v>
      </c>
      <c r="BU20" s="735">
        <v>32406.78</v>
      </c>
      <c r="BV20" s="735">
        <v>32915.379999999997</v>
      </c>
    </row>
    <row r="21" spans="1:74" ht="12" customHeight="1" x14ac:dyDescent="0.25">
      <c r="A21" s="722" t="s">
        <v>1112</v>
      </c>
      <c r="B21" s="720" t="s">
        <v>1113</v>
      </c>
      <c r="C21" s="733" t="s">
        <v>1136</v>
      </c>
      <c r="D21" s="733" t="s">
        <v>1136</v>
      </c>
      <c r="E21" s="733" t="s">
        <v>1136</v>
      </c>
      <c r="F21" s="733" t="s">
        <v>1136</v>
      </c>
      <c r="G21" s="733" t="s">
        <v>1136</v>
      </c>
      <c r="H21" s="733" t="s">
        <v>1136</v>
      </c>
      <c r="I21" s="733" t="s">
        <v>1136</v>
      </c>
      <c r="J21" s="733" t="s">
        <v>1136</v>
      </c>
      <c r="K21" s="733" t="s">
        <v>1136</v>
      </c>
      <c r="L21" s="733" t="s">
        <v>1136</v>
      </c>
      <c r="M21" s="733" t="s">
        <v>1136</v>
      </c>
      <c r="N21" s="733" t="s">
        <v>1136</v>
      </c>
      <c r="O21" s="732">
        <v>7754.924</v>
      </c>
      <c r="P21" s="732">
        <v>7946.3239999999996</v>
      </c>
      <c r="Q21" s="732">
        <v>8115.3429999999998</v>
      </c>
      <c r="R21" s="732">
        <v>8269.3269999999993</v>
      </c>
      <c r="S21" s="732">
        <v>8453.16</v>
      </c>
      <c r="T21" s="732">
        <v>8618.19</v>
      </c>
      <c r="U21" s="732">
        <v>8778.32</v>
      </c>
      <c r="V21" s="732">
        <v>8961.2710000000006</v>
      </c>
      <c r="W21" s="732">
        <v>9113.0169999999998</v>
      </c>
      <c r="X21" s="732">
        <v>9265.2009999999991</v>
      </c>
      <c r="Y21" s="732">
        <v>9429.8420000000006</v>
      </c>
      <c r="Z21" s="732">
        <v>9626.7999999999993</v>
      </c>
      <c r="AA21" s="732">
        <v>9816.9639999999999</v>
      </c>
      <c r="AB21" s="732">
        <v>9977.5040000000008</v>
      </c>
      <c r="AC21" s="732">
        <v>10144.519</v>
      </c>
      <c r="AD21" s="732">
        <v>10301.445</v>
      </c>
      <c r="AE21" s="732">
        <v>10476.821</v>
      </c>
      <c r="AF21" s="732">
        <v>10643.474</v>
      </c>
      <c r="AG21" s="732">
        <v>10810.71</v>
      </c>
      <c r="AH21" s="732">
        <v>10991.834999999999</v>
      </c>
      <c r="AI21" s="732">
        <v>11157.656999999999</v>
      </c>
      <c r="AJ21" s="732">
        <v>11354.29</v>
      </c>
      <c r="AK21" s="732">
        <v>11529.06</v>
      </c>
      <c r="AL21" s="732">
        <v>11720.380999999999</v>
      </c>
      <c r="AM21" s="732">
        <v>11898.319</v>
      </c>
      <c r="AN21" s="732">
        <v>12069.694</v>
      </c>
      <c r="AO21" s="732">
        <v>12270.665000000001</v>
      </c>
      <c r="AP21" s="732">
        <v>12454.049000000001</v>
      </c>
      <c r="AQ21" s="732">
        <v>12650.226000000001</v>
      </c>
      <c r="AR21" s="732">
        <v>12840.412</v>
      </c>
      <c r="AS21" s="732">
        <v>13095.964</v>
      </c>
      <c r="AT21" s="732">
        <v>13308.097</v>
      </c>
      <c r="AU21" s="732">
        <v>13525.831</v>
      </c>
      <c r="AV21" s="732">
        <v>13760.907999999999</v>
      </c>
      <c r="AW21" s="732">
        <v>13983.772000000001</v>
      </c>
      <c r="AX21" s="732">
        <v>14223.13</v>
      </c>
      <c r="AY21" s="732">
        <v>14463.87</v>
      </c>
      <c r="AZ21" s="735">
        <v>14711.68</v>
      </c>
      <c r="BA21" s="735">
        <v>14964.41</v>
      </c>
      <c r="BB21" s="735">
        <v>15223.41</v>
      </c>
      <c r="BC21" s="735">
        <v>15488.43</v>
      </c>
      <c r="BD21" s="735">
        <v>15759.88</v>
      </c>
      <c r="BE21" s="735">
        <v>16037.86</v>
      </c>
      <c r="BF21" s="735">
        <v>16321.92</v>
      </c>
      <c r="BG21" s="735">
        <v>16612.32</v>
      </c>
      <c r="BH21" s="735">
        <v>16909.66</v>
      </c>
      <c r="BI21" s="735">
        <v>17212.830000000002</v>
      </c>
      <c r="BJ21" s="735">
        <v>17522.37</v>
      </c>
      <c r="BK21" s="735">
        <v>17837.05</v>
      </c>
      <c r="BL21" s="735">
        <v>18160.62</v>
      </c>
      <c r="BM21" s="735">
        <v>18491.900000000001</v>
      </c>
      <c r="BN21" s="735">
        <v>18831.73</v>
      </c>
      <c r="BO21" s="735">
        <v>19178.45</v>
      </c>
      <c r="BP21" s="735">
        <v>19532.849999999999</v>
      </c>
      <c r="BQ21" s="735">
        <v>19895.21</v>
      </c>
      <c r="BR21" s="735">
        <v>20265.32</v>
      </c>
      <c r="BS21" s="735">
        <v>20643.439999999999</v>
      </c>
      <c r="BT21" s="735">
        <v>21030.03</v>
      </c>
      <c r="BU21" s="735">
        <v>21424.400000000001</v>
      </c>
      <c r="BV21" s="735">
        <v>21826.98</v>
      </c>
    </row>
    <row r="22" spans="1:74" ht="12" customHeight="1" x14ac:dyDescent="0.25">
      <c r="A22" s="722" t="s">
        <v>1114</v>
      </c>
      <c r="B22" s="720" t="s">
        <v>1115</v>
      </c>
      <c r="C22" s="733" t="s">
        <v>1136</v>
      </c>
      <c r="D22" s="733" t="s">
        <v>1136</v>
      </c>
      <c r="E22" s="733" t="s">
        <v>1136</v>
      </c>
      <c r="F22" s="733" t="s">
        <v>1136</v>
      </c>
      <c r="G22" s="733" t="s">
        <v>1136</v>
      </c>
      <c r="H22" s="733" t="s">
        <v>1136</v>
      </c>
      <c r="I22" s="733" t="s">
        <v>1136</v>
      </c>
      <c r="J22" s="733" t="s">
        <v>1136</v>
      </c>
      <c r="K22" s="733" t="s">
        <v>1136</v>
      </c>
      <c r="L22" s="733" t="s">
        <v>1136</v>
      </c>
      <c r="M22" s="733" t="s">
        <v>1136</v>
      </c>
      <c r="N22" s="733" t="s">
        <v>1136</v>
      </c>
      <c r="O22" s="732">
        <v>4071.5250000000001</v>
      </c>
      <c r="P22" s="732">
        <v>4110.9089999999997</v>
      </c>
      <c r="Q22" s="732">
        <v>4203.6229999999996</v>
      </c>
      <c r="R22" s="732">
        <v>4293.5730000000003</v>
      </c>
      <c r="S22" s="732">
        <v>4381.8220000000001</v>
      </c>
      <c r="T22" s="732">
        <v>4481.7510000000002</v>
      </c>
      <c r="U22" s="732">
        <v>4565.3209999999999</v>
      </c>
      <c r="V22" s="732">
        <v>4711.4549999999999</v>
      </c>
      <c r="W22" s="732">
        <v>4738.4290000000001</v>
      </c>
      <c r="X22" s="732">
        <v>4826.6750000000002</v>
      </c>
      <c r="Y22" s="732">
        <v>4924.9470000000001</v>
      </c>
      <c r="Z22" s="732">
        <v>5155.8119999999999</v>
      </c>
      <c r="AA22" s="732">
        <v>5460.2240000000002</v>
      </c>
      <c r="AB22" s="732">
        <v>5530.9459999999999</v>
      </c>
      <c r="AC22" s="732">
        <v>5629.9210000000003</v>
      </c>
      <c r="AD22" s="732">
        <v>5712.2219999999998</v>
      </c>
      <c r="AE22" s="732">
        <v>5801.6059999999998</v>
      </c>
      <c r="AF22" s="732">
        <v>5890.9849999999997</v>
      </c>
      <c r="AG22" s="732">
        <v>5966.9830000000002</v>
      </c>
      <c r="AH22" s="732">
        <v>6055.3890000000001</v>
      </c>
      <c r="AI22" s="732">
        <v>6132.2820000000002</v>
      </c>
      <c r="AJ22" s="732">
        <v>6204.1589999999997</v>
      </c>
      <c r="AK22" s="732">
        <v>6261.1980000000003</v>
      </c>
      <c r="AL22" s="732">
        <v>6271.3609999999999</v>
      </c>
      <c r="AM22" s="732">
        <v>6295.4189999999999</v>
      </c>
      <c r="AN22" s="732">
        <v>6350.1189999999997</v>
      </c>
      <c r="AO22" s="732">
        <v>6445.6689999999999</v>
      </c>
      <c r="AP22" s="732">
        <v>6511.1090000000004</v>
      </c>
      <c r="AQ22" s="732">
        <v>6596.8609999999999</v>
      </c>
      <c r="AR22" s="732">
        <v>6651.625</v>
      </c>
      <c r="AS22" s="732">
        <v>6739.7640000000001</v>
      </c>
      <c r="AT22" s="732">
        <v>6814.3119999999999</v>
      </c>
      <c r="AU22" s="732">
        <v>6885.2049999999999</v>
      </c>
      <c r="AV22" s="732">
        <v>6957.2039999999997</v>
      </c>
      <c r="AW22" s="732">
        <v>6957.45</v>
      </c>
      <c r="AX22" s="732">
        <v>7024.6480000000001</v>
      </c>
      <c r="AY22" s="732">
        <v>7092.5950000000003</v>
      </c>
      <c r="AZ22" s="735">
        <v>7161.2969999999996</v>
      </c>
      <c r="BA22" s="735">
        <v>7230.7629999999999</v>
      </c>
      <c r="BB22" s="735">
        <v>7300.9979999999996</v>
      </c>
      <c r="BC22" s="735">
        <v>7372.0119999999997</v>
      </c>
      <c r="BD22" s="735">
        <v>7443.81</v>
      </c>
      <c r="BE22" s="735">
        <v>7516.4009999999998</v>
      </c>
      <c r="BF22" s="735">
        <v>7589.7929999999997</v>
      </c>
      <c r="BG22" s="735">
        <v>7663.9930000000004</v>
      </c>
      <c r="BH22" s="735">
        <v>7739.009</v>
      </c>
      <c r="BI22" s="735">
        <v>7814.8490000000002</v>
      </c>
      <c r="BJ22" s="735">
        <v>7891.52</v>
      </c>
      <c r="BK22" s="735">
        <v>7969.0320000000002</v>
      </c>
      <c r="BL22" s="735">
        <v>8047.3909999999996</v>
      </c>
      <c r="BM22" s="735">
        <v>8126.607</v>
      </c>
      <c r="BN22" s="735">
        <v>8206.6869999999999</v>
      </c>
      <c r="BO22" s="735">
        <v>8287.64</v>
      </c>
      <c r="BP22" s="735">
        <v>8369.4740000000002</v>
      </c>
      <c r="BQ22" s="735">
        <v>8452.1970000000001</v>
      </c>
      <c r="BR22" s="735">
        <v>8535.8189999999995</v>
      </c>
      <c r="BS22" s="735">
        <v>8620.348</v>
      </c>
      <c r="BT22" s="735">
        <v>8705.7919999999995</v>
      </c>
      <c r="BU22" s="735">
        <v>8792.1610000000001</v>
      </c>
      <c r="BV22" s="735">
        <v>8879.4639999999999</v>
      </c>
    </row>
    <row r="23" spans="1:74" ht="12" customHeight="1" x14ac:dyDescent="0.25">
      <c r="A23" s="722" t="s">
        <v>1116</v>
      </c>
      <c r="B23" s="720" t="s">
        <v>1117</v>
      </c>
      <c r="C23" s="733" t="s">
        <v>1136</v>
      </c>
      <c r="D23" s="733" t="s">
        <v>1136</v>
      </c>
      <c r="E23" s="733" t="s">
        <v>1136</v>
      </c>
      <c r="F23" s="733" t="s">
        <v>1136</v>
      </c>
      <c r="G23" s="733" t="s">
        <v>1136</v>
      </c>
      <c r="H23" s="733" t="s">
        <v>1136</v>
      </c>
      <c r="I23" s="733" t="s">
        <v>1136</v>
      </c>
      <c r="J23" s="733" t="s">
        <v>1136</v>
      </c>
      <c r="K23" s="733" t="s">
        <v>1136</v>
      </c>
      <c r="L23" s="733" t="s">
        <v>1136</v>
      </c>
      <c r="M23" s="733" t="s">
        <v>1136</v>
      </c>
      <c r="N23" s="733" t="s">
        <v>1136</v>
      </c>
      <c r="O23" s="732">
        <v>1143.6969999999999</v>
      </c>
      <c r="P23" s="732">
        <v>1214.7660000000001</v>
      </c>
      <c r="Q23" s="732">
        <v>1239.9649999999999</v>
      </c>
      <c r="R23" s="732">
        <v>1252.1959999999999</v>
      </c>
      <c r="S23" s="732">
        <v>1280.356</v>
      </c>
      <c r="T23" s="732">
        <v>1301.8510000000001</v>
      </c>
      <c r="U23" s="732">
        <v>1327.1669999999999</v>
      </c>
      <c r="V23" s="732">
        <v>1346</v>
      </c>
      <c r="W23" s="732">
        <v>1364.886</v>
      </c>
      <c r="X23" s="732">
        <v>1364.7139999999999</v>
      </c>
      <c r="Y23" s="732">
        <v>1365.107</v>
      </c>
      <c r="Z23" s="732">
        <v>1365.146</v>
      </c>
      <c r="AA23" s="732">
        <v>1370.69</v>
      </c>
      <c r="AB23" s="732">
        <v>1380.425</v>
      </c>
      <c r="AC23" s="732">
        <v>1398.009</v>
      </c>
      <c r="AD23" s="732">
        <v>1417.4949999999999</v>
      </c>
      <c r="AE23" s="732">
        <v>1436.2339999999999</v>
      </c>
      <c r="AF23" s="732">
        <v>1454.04</v>
      </c>
      <c r="AG23" s="732">
        <v>1462.22</v>
      </c>
      <c r="AH23" s="732">
        <v>1472.3969999999999</v>
      </c>
      <c r="AI23" s="732">
        <v>1491.002</v>
      </c>
      <c r="AJ23" s="732">
        <v>1501.374</v>
      </c>
      <c r="AK23" s="732">
        <v>1529.704</v>
      </c>
      <c r="AL23" s="732">
        <v>1555.3869999999999</v>
      </c>
      <c r="AM23" s="732">
        <v>1579.287</v>
      </c>
      <c r="AN23" s="732">
        <v>1590.453</v>
      </c>
      <c r="AO23" s="732">
        <v>1610.711</v>
      </c>
      <c r="AP23" s="732">
        <v>1640.546</v>
      </c>
      <c r="AQ23" s="732">
        <v>1668.021</v>
      </c>
      <c r="AR23" s="732">
        <v>1689.2829999999999</v>
      </c>
      <c r="AS23" s="732">
        <v>1698.8530000000001</v>
      </c>
      <c r="AT23" s="732">
        <v>1714.3030000000001</v>
      </c>
      <c r="AU23" s="732">
        <v>1737.1590000000001</v>
      </c>
      <c r="AV23" s="732">
        <v>1749.7190000000001</v>
      </c>
      <c r="AW23" s="732">
        <v>1763.3610000000001</v>
      </c>
      <c r="AX23" s="732">
        <v>1780.3520000000001</v>
      </c>
      <c r="AY23" s="732">
        <v>1797.4069999999999</v>
      </c>
      <c r="AZ23" s="735">
        <v>1814.527</v>
      </c>
      <c r="BA23" s="735">
        <v>1831.712</v>
      </c>
      <c r="BB23" s="735">
        <v>1848.9639999999999</v>
      </c>
      <c r="BC23" s="735">
        <v>1866.2829999999999</v>
      </c>
      <c r="BD23" s="735">
        <v>1883.6690000000001</v>
      </c>
      <c r="BE23" s="735">
        <v>1901.123</v>
      </c>
      <c r="BF23" s="735">
        <v>1918.646</v>
      </c>
      <c r="BG23" s="735">
        <v>1936.239</v>
      </c>
      <c r="BH23" s="735">
        <v>1953.902</v>
      </c>
      <c r="BI23" s="735">
        <v>1971.635</v>
      </c>
      <c r="BJ23" s="735">
        <v>1989.44</v>
      </c>
      <c r="BK23" s="735">
        <v>2007.318</v>
      </c>
      <c r="BL23" s="735">
        <v>2025.268</v>
      </c>
      <c r="BM23" s="735">
        <v>2043.2919999999999</v>
      </c>
      <c r="BN23" s="735">
        <v>2061.39</v>
      </c>
      <c r="BO23" s="735">
        <v>2079.5630000000001</v>
      </c>
      <c r="BP23" s="735">
        <v>2097.8119999999999</v>
      </c>
      <c r="BQ23" s="735">
        <v>2116.1379999999999</v>
      </c>
      <c r="BR23" s="735">
        <v>2134.5410000000002</v>
      </c>
      <c r="BS23" s="735">
        <v>2153.0210000000002</v>
      </c>
      <c r="BT23" s="735">
        <v>2171.5810000000001</v>
      </c>
      <c r="BU23" s="735">
        <v>2190.2199999999998</v>
      </c>
      <c r="BV23" s="735">
        <v>2208.9389999999999</v>
      </c>
    </row>
    <row r="24" spans="1:74" ht="12" customHeight="1" x14ac:dyDescent="0.25">
      <c r="A24" s="722" t="s">
        <v>1118</v>
      </c>
      <c r="B24" s="720" t="s">
        <v>92</v>
      </c>
      <c r="C24" s="732">
        <v>88.6</v>
      </c>
      <c r="D24" s="732">
        <v>88.6</v>
      </c>
      <c r="E24" s="732">
        <v>88.6</v>
      </c>
      <c r="F24" s="732">
        <v>88.6</v>
      </c>
      <c r="G24" s="732">
        <v>88.6</v>
      </c>
      <c r="H24" s="732">
        <v>88.6</v>
      </c>
      <c r="I24" s="732">
        <v>88.6</v>
      </c>
      <c r="J24" s="732">
        <v>88.6</v>
      </c>
      <c r="K24" s="732">
        <v>88.6</v>
      </c>
      <c r="L24" s="732">
        <v>88.6</v>
      </c>
      <c r="M24" s="732">
        <v>88.6</v>
      </c>
      <c r="N24" s="732">
        <v>88.6</v>
      </c>
      <c r="O24" s="732">
        <v>92.7</v>
      </c>
      <c r="P24" s="732">
        <v>92.7</v>
      </c>
      <c r="Q24" s="732">
        <v>94.2</v>
      </c>
      <c r="R24" s="732">
        <v>94.2</v>
      </c>
      <c r="S24" s="732">
        <v>94.2</v>
      </c>
      <c r="T24" s="732">
        <v>92.6</v>
      </c>
      <c r="U24" s="732">
        <v>92.6</v>
      </c>
      <c r="V24" s="732">
        <v>92.6</v>
      </c>
      <c r="W24" s="732">
        <v>92.6</v>
      </c>
      <c r="X24" s="732">
        <v>97.1</v>
      </c>
      <c r="Y24" s="732">
        <v>97.1</v>
      </c>
      <c r="Z24" s="732">
        <v>97.1</v>
      </c>
      <c r="AA24" s="732">
        <v>113.5</v>
      </c>
      <c r="AB24" s="732">
        <v>113.5</v>
      </c>
      <c r="AC24" s="732">
        <v>115</v>
      </c>
      <c r="AD24" s="732">
        <v>115</v>
      </c>
      <c r="AE24" s="732">
        <v>112</v>
      </c>
      <c r="AF24" s="732">
        <v>112</v>
      </c>
      <c r="AG24" s="732">
        <v>115.4</v>
      </c>
      <c r="AH24" s="732">
        <v>115.4</v>
      </c>
      <c r="AI24" s="732">
        <v>118.4</v>
      </c>
      <c r="AJ24" s="732">
        <v>118.4</v>
      </c>
      <c r="AK24" s="732">
        <v>118.4</v>
      </c>
      <c r="AL24" s="732">
        <v>118.4</v>
      </c>
      <c r="AM24" s="732">
        <v>118.4</v>
      </c>
      <c r="AN24" s="732">
        <v>118.4</v>
      </c>
      <c r="AO24" s="732">
        <v>118.4</v>
      </c>
      <c r="AP24" s="732">
        <v>118.4</v>
      </c>
      <c r="AQ24" s="732">
        <v>118.4</v>
      </c>
      <c r="AR24" s="732">
        <v>118.4</v>
      </c>
      <c r="AS24" s="732">
        <v>118.4</v>
      </c>
      <c r="AT24" s="732">
        <v>118.4</v>
      </c>
      <c r="AU24" s="732">
        <v>118.4</v>
      </c>
      <c r="AV24" s="732">
        <v>118.4</v>
      </c>
      <c r="AW24" s="732">
        <v>118.4</v>
      </c>
      <c r="AX24" s="732">
        <v>127.4</v>
      </c>
      <c r="AY24" s="732">
        <v>127.4</v>
      </c>
      <c r="AZ24" s="735">
        <v>127.4</v>
      </c>
      <c r="BA24" s="735">
        <v>127.4</v>
      </c>
      <c r="BB24" s="735">
        <v>127.4</v>
      </c>
      <c r="BC24" s="735">
        <v>127.4</v>
      </c>
      <c r="BD24" s="735">
        <v>353.4</v>
      </c>
      <c r="BE24" s="735">
        <v>353.4</v>
      </c>
      <c r="BF24" s="735">
        <v>353.4</v>
      </c>
      <c r="BG24" s="735">
        <v>353.4</v>
      </c>
      <c r="BH24" s="735">
        <v>353.4</v>
      </c>
      <c r="BI24" s="735">
        <v>353.4</v>
      </c>
      <c r="BJ24" s="735">
        <v>353.4</v>
      </c>
      <c r="BK24" s="735">
        <v>353.4</v>
      </c>
      <c r="BL24" s="735">
        <v>353.4</v>
      </c>
      <c r="BM24" s="735">
        <v>353.4</v>
      </c>
      <c r="BN24" s="735">
        <v>353.4</v>
      </c>
      <c r="BO24" s="735">
        <v>353.4</v>
      </c>
      <c r="BP24" s="735">
        <v>353.4</v>
      </c>
      <c r="BQ24" s="735">
        <v>353.4</v>
      </c>
      <c r="BR24" s="735">
        <v>353.4</v>
      </c>
      <c r="BS24" s="735">
        <v>353.4</v>
      </c>
      <c r="BT24" s="735">
        <v>353.4</v>
      </c>
      <c r="BU24" s="735">
        <v>353.4</v>
      </c>
      <c r="BV24" s="735">
        <v>353.4</v>
      </c>
    </row>
    <row r="25" spans="1:74" ht="12" customHeight="1" x14ac:dyDescent="0.25">
      <c r="A25" s="722"/>
      <c r="B25" s="717"/>
      <c r="C25" s="721"/>
      <c r="D25" s="721"/>
      <c r="E25" s="721"/>
      <c r="F25" s="721"/>
      <c r="G25" s="721"/>
      <c r="H25" s="721"/>
      <c r="I25" s="721"/>
      <c r="J25" s="721"/>
      <c r="K25" s="721"/>
      <c r="L25" s="721"/>
      <c r="M25" s="721"/>
      <c r="N25" s="721"/>
      <c r="O25" s="721"/>
      <c r="P25" s="721"/>
      <c r="Q25" s="721"/>
      <c r="R25" s="734"/>
      <c r="S25" s="734"/>
      <c r="T25" s="734"/>
      <c r="U25" s="734"/>
      <c r="V25" s="734"/>
      <c r="W25" s="734"/>
      <c r="X25" s="734"/>
      <c r="Y25" s="734"/>
      <c r="Z25" s="734"/>
      <c r="AA25" s="734"/>
      <c r="AB25" s="734"/>
      <c r="AC25" s="734"/>
      <c r="AD25" s="734"/>
      <c r="AE25" s="734"/>
      <c r="AF25" s="734"/>
      <c r="AG25" s="734"/>
      <c r="AH25" s="734"/>
      <c r="AI25" s="734"/>
      <c r="AJ25" s="734"/>
      <c r="AK25" s="734"/>
      <c r="AL25" s="734"/>
      <c r="AM25" s="734"/>
      <c r="AN25" s="734"/>
      <c r="AO25" s="734"/>
      <c r="AP25" s="734"/>
      <c r="AQ25" s="734"/>
      <c r="AR25" s="734"/>
      <c r="AS25" s="734"/>
      <c r="AT25" s="734"/>
      <c r="AU25" s="734"/>
      <c r="AV25" s="734"/>
      <c r="AW25" s="734"/>
      <c r="AX25" s="734"/>
      <c r="AY25" s="734"/>
      <c r="AZ25" s="737"/>
      <c r="BA25" s="737"/>
      <c r="BB25" s="737"/>
      <c r="BC25" s="737"/>
      <c r="BD25" s="737"/>
      <c r="BE25" s="737"/>
      <c r="BF25" s="737"/>
      <c r="BG25" s="737"/>
      <c r="BH25" s="737"/>
      <c r="BI25" s="737"/>
      <c r="BJ25" s="737"/>
      <c r="BK25" s="737"/>
      <c r="BL25" s="737"/>
      <c r="BM25" s="737"/>
      <c r="BN25" s="737"/>
      <c r="BO25" s="737"/>
      <c r="BP25" s="737"/>
      <c r="BQ25" s="737"/>
      <c r="BR25" s="737"/>
      <c r="BS25" s="737"/>
      <c r="BT25" s="737"/>
      <c r="BU25" s="737"/>
      <c r="BV25" s="737"/>
    </row>
    <row r="26" spans="1:74" ht="12" customHeight="1" x14ac:dyDescent="0.25">
      <c r="A26" s="722"/>
      <c r="B26" s="721" t="s">
        <v>1374</v>
      </c>
      <c r="C26" s="721"/>
      <c r="D26" s="721"/>
      <c r="E26" s="721"/>
      <c r="F26" s="721"/>
      <c r="G26" s="721"/>
      <c r="H26" s="721"/>
      <c r="I26" s="721"/>
      <c r="J26" s="721"/>
      <c r="K26" s="721"/>
      <c r="L26" s="721"/>
      <c r="M26" s="721"/>
      <c r="N26" s="721"/>
      <c r="O26" s="721"/>
      <c r="P26" s="721"/>
      <c r="Q26" s="721"/>
      <c r="R26" s="734"/>
      <c r="S26" s="734"/>
      <c r="T26" s="734"/>
      <c r="U26" s="734"/>
      <c r="V26" s="734"/>
      <c r="W26" s="734"/>
      <c r="X26" s="734"/>
      <c r="Y26" s="734"/>
      <c r="Z26" s="734"/>
      <c r="AA26" s="734"/>
      <c r="AB26" s="734"/>
      <c r="AC26" s="734"/>
      <c r="AD26" s="734"/>
      <c r="AE26" s="734"/>
      <c r="AF26" s="734"/>
      <c r="AG26" s="734"/>
      <c r="AH26" s="734"/>
      <c r="AI26" s="734"/>
      <c r="AJ26" s="734"/>
      <c r="AK26" s="734"/>
      <c r="AL26" s="734"/>
      <c r="AM26" s="734"/>
      <c r="AN26" s="734"/>
      <c r="AO26" s="734"/>
      <c r="AP26" s="734"/>
      <c r="AQ26" s="734"/>
      <c r="AR26" s="734"/>
      <c r="AS26" s="734"/>
      <c r="AT26" s="734"/>
      <c r="AU26" s="734"/>
      <c r="AV26" s="734"/>
      <c r="AW26" s="734"/>
      <c r="AX26" s="734"/>
      <c r="AY26" s="734"/>
      <c r="AZ26" s="737"/>
      <c r="BA26" s="737"/>
      <c r="BB26" s="737"/>
      <c r="BC26" s="737"/>
      <c r="BD26" s="737"/>
      <c r="BE26" s="737"/>
      <c r="BF26" s="737"/>
      <c r="BG26" s="737"/>
      <c r="BH26" s="737"/>
      <c r="BI26" s="737"/>
      <c r="BJ26" s="737"/>
      <c r="BK26" s="737"/>
      <c r="BL26" s="737"/>
      <c r="BM26" s="737"/>
      <c r="BN26" s="737"/>
      <c r="BO26" s="737"/>
      <c r="BP26" s="737"/>
      <c r="BQ26" s="737"/>
      <c r="BR26" s="737"/>
      <c r="BS26" s="737"/>
      <c r="BT26" s="737"/>
      <c r="BU26" s="737"/>
      <c r="BV26" s="737"/>
    </row>
    <row r="27" spans="1:74" ht="12" customHeight="1" x14ac:dyDescent="0.25">
      <c r="A27" s="722"/>
      <c r="B27" s="721" t="s">
        <v>1098</v>
      </c>
      <c r="C27" s="721"/>
      <c r="D27" s="721"/>
      <c r="E27" s="721"/>
      <c r="F27" s="721"/>
      <c r="G27" s="721"/>
      <c r="H27" s="721"/>
      <c r="I27" s="721"/>
      <c r="J27" s="721"/>
      <c r="K27" s="721"/>
      <c r="L27" s="721"/>
      <c r="M27" s="721"/>
      <c r="N27" s="721"/>
      <c r="O27" s="721"/>
      <c r="P27" s="721"/>
      <c r="Q27" s="721"/>
      <c r="R27" s="734"/>
      <c r="S27" s="734"/>
      <c r="T27" s="734"/>
      <c r="U27" s="734"/>
      <c r="V27" s="734"/>
      <c r="W27" s="734"/>
      <c r="X27" s="734"/>
      <c r="Y27" s="734"/>
      <c r="Z27" s="734"/>
      <c r="AA27" s="734"/>
      <c r="AB27" s="734"/>
      <c r="AC27" s="734"/>
      <c r="AD27" s="734"/>
      <c r="AE27" s="734"/>
      <c r="AF27" s="734"/>
      <c r="AG27" s="734"/>
      <c r="AH27" s="734"/>
      <c r="AI27" s="734"/>
      <c r="AJ27" s="734"/>
      <c r="AK27" s="734"/>
      <c r="AL27" s="734"/>
      <c r="AM27" s="734"/>
      <c r="AN27" s="734"/>
      <c r="AO27" s="734"/>
      <c r="AP27" s="734"/>
      <c r="AQ27" s="734"/>
      <c r="AR27" s="734"/>
      <c r="AS27" s="734"/>
      <c r="AT27" s="734"/>
      <c r="AU27" s="734"/>
      <c r="AV27" s="734"/>
      <c r="AW27" s="734"/>
      <c r="AX27" s="734"/>
      <c r="AY27" s="734"/>
      <c r="AZ27" s="737"/>
      <c r="BA27" s="737"/>
      <c r="BB27" s="737"/>
      <c r="BC27" s="737"/>
      <c r="BD27" s="737"/>
      <c r="BE27" s="737"/>
      <c r="BF27" s="737"/>
      <c r="BG27" s="737"/>
      <c r="BH27" s="737"/>
      <c r="BI27" s="737"/>
      <c r="BJ27" s="737"/>
      <c r="BK27" s="737"/>
      <c r="BL27" s="737"/>
      <c r="BM27" s="737"/>
      <c r="BN27" s="737"/>
      <c r="BO27" s="737"/>
      <c r="BP27" s="737"/>
      <c r="BQ27" s="737"/>
      <c r="BR27" s="737"/>
      <c r="BS27" s="737"/>
      <c r="BT27" s="737"/>
      <c r="BU27" s="737"/>
      <c r="BV27" s="737"/>
    </row>
    <row r="28" spans="1:74" ht="12" customHeight="1" x14ac:dyDescent="0.25">
      <c r="A28" s="722" t="s">
        <v>1266</v>
      </c>
      <c r="B28" s="720" t="s">
        <v>1099</v>
      </c>
      <c r="C28" s="768">
        <v>2.6922903260000002</v>
      </c>
      <c r="D28" s="768">
        <v>2.607369856</v>
      </c>
      <c r="E28" s="768">
        <v>2.6252150329999999</v>
      </c>
      <c r="F28" s="768">
        <v>2.3843547049999998</v>
      </c>
      <c r="G28" s="768">
        <v>2.5324055649999999</v>
      </c>
      <c r="H28" s="768">
        <v>2.6100580770000001</v>
      </c>
      <c r="I28" s="768">
        <v>2.7766789749999998</v>
      </c>
      <c r="J28" s="768">
        <v>2.8697601810000002</v>
      </c>
      <c r="K28" s="768">
        <v>2.6423389799999999</v>
      </c>
      <c r="L28" s="768">
        <v>2.3572095829999999</v>
      </c>
      <c r="M28" s="768">
        <v>2.6432804320000001</v>
      </c>
      <c r="N28" s="768">
        <v>2.8620619519999999</v>
      </c>
      <c r="O28" s="768">
        <v>2.83509272</v>
      </c>
      <c r="P28" s="768">
        <v>2.483653565</v>
      </c>
      <c r="Q28" s="768">
        <v>2.7602272750000001</v>
      </c>
      <c r="R28" s="768">
        <v>2.4394207520000002</v>
      </c>
      <c r="S28" s="768">
        <v>2.5312207039999999</v>
      </c>
      <c r="T28" s="768">
        <v>2.60795449</v>
      </c>
      <c r="U28" s="768">
        <v>2.7518554740000001</v>
      </c>
      <c r="V28" s="768">
        <v>2.7789265900000002</v>
      </c>
      <c r="W28" s="768">
        <v>2.5093160669999999</v>
      </c>
      <c r="X28" s="768">
        <v>2.5192473770000001</v>
      </c>
      <c r="Y28" s="768">
        <v>2.6582102710000002</v>
      </c>
      <c r="Z28" s="768">
        <v>2.8498886159999999</v>
      </c>
      <c r="AA28" s="768">
        <v>2.8523723890000001</v>
      </c>
      <c r="AB28" s="768">
        <v>2.592616155</v>
      </c>
      <c r="AC28" s="768">
        <v>2.733876312</v>
      </c>
      <c r="AD28" s="768">
        <v>2.3982216460000001</v>
      </c>
      <c r="AE28" s="768">
        <v>2.4932074929999999</v>
      </c>
      <c r="AF28" s="768">
        <v>2.6284628489999999</v>
      </c>
      <c r="AG28" s="768">
        <v>2.750952297</v>
      </c>
      <c r="AH28" s="768">
        <v>2.6997930210000001</v>
      </c>
      <c r="AI28" s="768">
        <v>2.385446671</v>
      </c>
      <c r="AJ28" s="768">
        <v>2.4541334849999998</v>
      </c>
      <c r="AK28" s="768">
        <v>2.483504881</v>
      </c>
      <c r="AL28" s="768">
        <v>2.5353854180000002</v>
      </c>
      <c r="AM28" s="768">
        <v>2.57589106</v>
      </c>
      <c r="AN28" s="768">
        <v>2.283888658</v>
      </c>
      <c r="AO28" s="768">
        <v>2.320049842</v>
      </c>
      <c r="AP28" s="768">
        <v>2.1078402180000002</v>
      </c>
      <c r="AQ28" s="768">
        <v>2.503902396</v>
      </c>
      <c r="AR28" s="768">
        <v>2.4046493089999998</v>
      </c>
      <c r="AS28" s="768">
        <v>2.5603308949999999</v>
      </c>
      <c r="AT28" s="768">
        <v>2.669668412</v>
      </c>
      <c r="AU28" s="768">
        <v>2.4100772539999999</v>
      </c>
      <c r="AV28" s="768">
        <v>2.2823152580000001</v>
      </c>
      <c r="AW28" s="768">
        <v>2.1741567659999999</v>
      </c>
      <c r="AX28" s="768">
        <v>1.4032359999999999</v>
      </c>
      <c r="AY28" s="768">
        <v>1.594274</v>
      </c>
      <c r="AZ28" s="769">
        <v>1.6866049999999999</v>
      </c>
      <c r="BA28" s="769">
        <v>2.0655730000000001</v>
      </c>
      <c r="BB28" s="769">
        <v>2.015908</v>
      </c>
      <c r="BC28" s="769">
        <v>2.5215350000000001</v>
      </c>
      <c r="BD28" s="769">
        <v>2.479403</v>
      </c>
      <c r="BE28" s="769">
        <v>2.5660059999999998</v>
      </c>
      <c r="BF28" s="769">
        <v>2.7056809999999998</v>
      </c>
      <c r="BG28" s="769">
        <v>2.2571059999999998</v>
      </c>
      <c r="BH28" s="769">
        <v>2.254318</v>
      </c>
      <c r="BI28" s="769">
        <v>2.1375090000000001</v>
      </c>
      <c r="BJ28" s="769">
        <v>1.5795539999999999</v>
      </c>
      <c r="BK28" s="769">
        <v>2.1606719999999999</v>
      </c>
      <c r="BL28" s="769">
        <v>1.9077820000000001</v>
      </c>
      <c r="BM28" s="769">
        <v>2.1584979999999998</v>
      </c>
      <c r="BN28" s="769">
        <v>2.1091890000000002</v>
      </c>
      <c r="BO28" s="769">
        <v>2.5703749999999999</v>
      </c>
      <c r="BP28" s="769">
        <v>2.5044330000000001</v>
      </c>
      <c r="BQ28" s="769">
        <v>2.6013760000000001</v>
      </c>
      <c r="BR28" s="769">
        <v>2.671605</v>
      </c>
      <c r="BS28" s="769">
        <v>2.2796379999999998</v>
      </c>
      <c r="BT28" s="769">
        <v>2.2749820000000001</v>
      </c>
      <c r="BU28" s="769">
        <v>2.1781540000000001</v>
      </c>
      <c r="BV28" s="769">
        <v>1.595505</v>
      </c>
    </row>
    <row r="29" spans="1:74" ht="12" customHeight="1" x14ac:dyDescent="0.25">
      <c r="A29" s="722" t="s">
        <v>1366</v>
      </c>
      <c r="B29" s="720" t="s">
        <v>1100</v>
      </c>
      <c r="C29" s="768">
        <v>1.4899824399999999</v>
      </c>
      <c r="D29" s="768">
        <v>1.4242332120000001</v>
      </c>
      <c r="E29" s="768">
        <v>1.490667089</v>
      </c>
      <c r="F29" s="768">
        <v>1.5011477449999999</v>
      </c>
      <c r="G29" s="768">
        <v>1.585054296</v>
      </c>
      <c r="H29" s="768">
        <v>1.515689557</v>
      </c>
      <c r="I29" s="768">
        <v>1.534412753</v>
      </c>
      <c r="J29" s="768">
        <v>1.5565114980000001</v>
      </c>
      <c r="K29" s="768">
        <v>1.474435658</v>
      </c>
      <c r="L29" s="768">
        <v>1.4056017700000001</v>
      </c>
      <c r="M29" s="768">
        <v>1.577050649</v>
      </c>
      <c r="N29" s="768">
        <v>1.6283427189999999</v>
      </c>
      <c r="O29" s="768">
        <v>1.6458511709999999</v>
      </c>
      <c r="P29" s="768">
        <v>1.4225672949999999</v>
      </c>
      <c r="Q29" s="768">
        <v>1.5440642680000001</v>
      </c>
      <c r="R29" s="768">
        <v>1.4646890509999999</v>
      </c>
      <c r="S29" s="768">
        <v>1.5538919920000001</v>
      </c>
      <c r="T29" s="768">
        <v>1.5150064999999999</v>
      </c>
      <c r="U29" s="768">
        <v>1.512502963</v>
      </c>
      <c r="V29" s="768">
        <v>1.5077254360000001</v>
      </c>
      <c r="W29" s="768">
        <v>1.4217151539999999</v>
      </c>
      <c r="X29" s="768">
        <v>1.4360065719999999</v>
      </c>
      <c r="Y29" s="768">
        <v>1.49568944</v>
      </c>
      <c r="Z29" s="768">
        <v>1.564012612</v>
      </c>
      <c r="AA29" s="768">
        <v>1.5318969170000001</v>
      </c>
      <c r="AB29" s="768">
        <v>1.455156095</v>
      </c>
      <c r="AC29" s="768">
        <v>1.5339783259999999</v>
      </c>
      <c r="AD29" s="768">
        <v>1.450110856</v>
      </c>
      <c r="AE29" s="768">
        <v>1.4555804029999999</v>
      </c>
      <c r="AF29" s="768">
        <v>1.460067387</v>
      </c>
      <c r="AG29" s="768">
        <v>1.4801326690000001</v>
      </c>
      <c r="AH29" s="768">
        <v>1.4829386579999999</v>
      </c>
      <c r="AI29" s="768">
        <v>1.3411104899999999</v>
      </c>
      <c r="AJ29" s="768">
        <v>1.4650783430000001</v>
      </c>
      <c r="AK29" s="768">
        <v>1.453472431</v>
      </c>
      <c r="AL29" s="768">
        <v>1.5137033600000001</v>
      </c>
      <c r="AM29" s="768">
        <v>1.34314383</v>
      </c>
      <c r="AN29" s="768">
        <v>1.2142115410000001</v>
      </c>
      <c r="AO29" s="768">
        <v>1.3237064030000001</v>
      </c>
      <c r="AP29" s="768">
        <v>1.2352325449999999</v>
      </c>
      <c r="AQ29" s="768">
        <v>1.3335543160000001</v>
      </c>
      <c r="AR29" s="768">
        <v>1.324842504</v>
      </c>
      <c r="AS29" s="768">
        <v>1.3612718749999999</v>
      </c>
      <c r="AT29" s="768">
        <v>1.368383635</v>
      </c>
      <c r="AU29" s="768">
        <v>1.2888469300000001</v>
      </c>
      <c r="AV29" s="768">
        <v>1.325842424</v>
      </c>
      <c r="AW29" s="768">
        <v>1.261969165</v>
      </c>
      <c r="AX29" s="768">
        <v>1.2333449999999999</v>
      </c>
      <c r="AY29" s="768">
        <v>1.166682</v>
      </c>
      <c r="AZ29" s="769">
        <v>1.106284</v>
      </c>
      <c r="BA29" s="769">
        <v>1.255571</v>
      </c>
      <c r="BB29" s="769">
        <v>1.2179580000000001</v>
      </c>
      <c r="BC29" s="769">
        <v>1.3527100000000001</v>
      </c>
      <c r="BD29" s="769">
        <v>1.338109</v>
      </c>
      <c r="BE29" s="769">
        <v>1.3788450000000001</v>
      </c>
      <c r="BF29" s="769">
        <v>1.3958140000000001</v>
      </c>
      <c r="BG29" s="769">
        <v>1.2401850000000001</v>
      </c>
      <c r="BH29" s="769">
        <v>1.3292649999999999</v>
      </c>
      <c r="BI29" s="769">
        <v>1.2467090000000001</v>
      </c>
      <c r="BJ29" s="769">
        <v>1.267717</v>
      </c>
      <c r="BK29" s="769">
        <v>1.2700659999999999</v>
      </c>
      <c r="BL29" s="769">
        <v>1.104651</v>
      </c>
      <c r="BM29" s="769">
        <v>1.2627740000000001</v>
      </c>
      <c r="BN29" s="769">
        <v>1.2383679999999999</v>
      </c>
      <c r="BO29" s="769">
        <v>1.365049</v>
      </c>
      <c r="BP29" s="769">
        <v>1.342964</v>
      </c>
      <c r="BQ29" s="769">
        <v>1.4021859999999999</v>
      </c>
      <c r="BR29" s="769">
        <v>1.381257</v>
      </c>
      <c r="BS29" s="769">
        <v>1.2387859999999999</v>
      </c>
      <c r="BT29" s="769">
        <v>1.3252489999999999</v>
      </c>
      <c r="BU29" s="769">
        <v>1.244014</v>
      </c>
      <c r="BV29" s="769">
        <v>1.2721709999999999</v>
      </c>
    </row>
    <row r="30" spans="1:74" ht="12" customHeight="1" x14ac:dyDescent="0.25">
      <c r="A30" s="722" t="s">
        <v>1367</v>
      </c>
      <c r="B30" s="720" t="s">
        <v>1101</v>
      </c>
      <c r="C30" s="768">
        <v>1.202307886</v>
      </c>
      <c r="D30" s="768">
        <v>1.183136644</v>
      </c>
      <c r="E30" s="768">
        <v>1.1345479439999999</v>
      </c>
      <c r="F30" s="768">
        <v>0.88320695999999999</v>
      </c>
      <c r="G30" s="768">
        <v>0.947351269</v>
      </c>
      <c r="H30" s="768">
        <v>1.09436852</v>
      </c>
      <c r="I30" s="768">
        <v>1.242266222</v>
      </c>
      <c r="J30" s="768">
        <v>1.3132486830000001</v>
      </c>
      <c r="K30" s="768">
        <v>1.1679033219999999</v>
      </c>
      <c r="L30" s="768">
        <v>0.95160781299999997</v>
      </c>
      <c r="M30" s="768">
        <v>1.066229783</v>
      </c>
      <c r="N30" s="768">
        <v>1.233719233</v>
      </c>
      <c r="O30" s="768">
        <v>1.1892415489999999</v>
      </c>
      <c r="P30" s="768">
        <v>1.0610862700000001</v>
      </c>
      <c r="Q30" s="768">
        <v>1.216163007</v>
      </c>
      <c r="R30" s="768">
        <v>0.97473170099999995</v>
      </c>
      <c r="S30" s="768">
        <v>0.97732871200000004</v>
      </c>
      <c r="T30" s="768">
        <v>1.0929479900000001</v>
      </c>
      <c r="U30" s="768">
        <v>1.2393525110000001</v>
      </c>
      <c r="V30" s="768">
        <v>1.2712011540000001</v>
      </c>
      <c r="W30" s="768">
        <v>1.0876009129999999</v>
      </c>
      <c r="X30" s="768">
        <v>1.083240805</v>
      </c>
      <c r="Y30" s="768">
        <v>1.1625208309999999</v>
      </c>
      <c r="Z30" s="768">
        <v>1.2858760039999999</v>
      </c>
      <c r="AA30" s="768">
        <v>1.320475472</v>
      </c>
      <c r="AB30" s="768">
        <v>1.13746006</v>
      </c>
      <c r="AC30" s="768">
        <v>1.1998979860000001</v>
      </c>
      <c r="AD30" s="768">
        <v>0.94811078999999998</v>
      </c>
      <c r="AE30" s="768">
        <v>1.03762709</v>
      </c>
      <c r="AF30" s="768">
        <v>1.1683954620000001</v>
      </c>
      <c r="AG30" s="768">
        <v>1.2708196279999999</v>
      </c>
      <c r="AH30" s="768">
        <v>1.2168543629999999</v>
      </c>
      <c r="AI30" s="768">
        <v>1.044336181</v>
      </c>
      <c r="AJ30" s="768">
        <v>0.989055142</v>
      </c>
      <c r="AK30" s="768">
        <v>1.03003245</v>
      </c>
      <c r="AL30" s="768">
        <v>1.0216820579999999</v>
      </c>
      <c r="AM30" s="768">
        <v>1.23274723</v>
      </c>
      <c r="AN30" s="768">
        <v>1.0696771169999999</v>
      </c>
      <c r="AO30" s="768">
        <v>0.996343439</v>
      </c>
      <c r="AP30" s="768">
        <v>0.87260767299999997</v>
      </c>
      <c r="AQ30" s="768">
        <v>1.1703480799999999</v>
      </c>
      <c r="AR30" s="768">
        <v>1.079806805</v>
      </c>
      <c r="AS30" s="768">
        <v>1.19905902</v>
      </c>
      <c r="AT30" s="768">
        <v>1.301284777</v>
      </c>
      <c r="AU30" s="768">
        <v>1.1212303239999999</v>
      </c>
      <c r="AV30" s="768">
        <v>0.95647283400000005</v>
      </c>
      <c r="AW30" s="768">
        <v>0.91218760099999996</v>
      </c>
      <c r="AX30" s="768">
        <v>0.16989070000000001</v>
      </c>
      <c r="AY30" s="768">
        <v>0.42759249999999999</v>
      </c>
      <c r="AZ30" s="769">
        <v>0.58032159999999999</v>
      </c>
      <c r="BA30" s="769">
        <v>0.810002</v>
      </c>
      <c r="BB30" s="769">
        <v>0.7979501</v>
      </c>
      <c r="BC30" s="769">
        <v>1.1688259999999999</v>
      </c>
      <c r="BD30" s="769">
        <v>1.1412929999999999</v>
      </c>
      <c r="BE30" s="769">
        <v>1.1871609999999999</v>
      </c>
      <c r="BF30" s="769">
        <v>1.3098669999999999</v>
      </c>
      <c r="BG30" s="769">
        <v>1.016921</v>
      </c>
      <c r="BH30" s="769">
        <v>0.9250524</v>
      </c>
      <c r="BI30" s="769">
        <v>0.89079969999999997</v>
      </c>
      <c r="BJ30" s="769">
        <v>0.31183699999999998</v>
      </c>
      <c r="BK30" s="769">
        <v>0.89060689999999998</v>
      </c>
      <c r="BL30" s="769">
        <v>0.80313049999999997</v>
      </c>
      <c r="BM30" s="769">
        <v>0.89572339999999995</v>
      </c>
      <c r="BN30" s="769">
        <v>0.87082179999999998</v>
      </c>
      <c r="BO30" s="769">
        <v>1.2053259999999999</v>
      </c>
      <c r="BP30" s="769">
        <v>1.1614690000000001</v>
      </c>
      <c r="BQ30" s="769">
        <v>1.1991909999999999</v>
      </c>
      <c r="BR30" s="769">
        <v>1.2903480000000001</v>
      </c>
      <c r="BS30" s="769">
        <v>1.040851</v>
      </c>
      <c r="BT30" s="769">
        <v>0.94973339999999995</v>
      </c>
      <c r="BU30" s="769">
        <v>0.93414010000000003</v>
      </c>
      <c r="BV30" s="769">
        <v>0.32333390000000001</v>
      </c>
    </row>
    <row r="31" spans="1:74" ht="12" customHeight="1" x14ac:dyDescent="0.25">
      <c r="A31" s="722" t="s">
        <v>1263</v>
      </c>
      <c r="B31" s="720" t="s">
        <v>1102</v>
      </c>
      <c r="C31" s="768">
        <v>25.463883343999999</v>
      </c>
      <c r="D31" s="768">
        <v>24.005828575999999</v>
      </c>
      <c r="E31" s="768">
        <v>27.225644544000001</v>
      </c>
      <c r="F31" s="768">
        <v>25.734887539999999</v>
      </c>
      <c r="G31" s="768">
        <v>25.355410851999999</v>
      </c>
      <c r="H31" s="768">
        <v>23.125486846000001</v>
      </c>
      <c r="I31" s="768">
        <v>21.336666547</v>
      </c>
      <c r="J31" s="768">
        <v>19.458009986</v>
      </c>
      <c r="K31" s="768">
        <v>16.278917528000001</v>
      </c>
      <c r="L31" s="768">
        <v>17.229361544</v>
      </c>
      <c r="M31" s="768">
        <v>18.721487344</v>
      </c>
      <c r="N31" s="768">
        <v>22.390337258999999</v>
      </c>
      <c r="O31" s="768">
        <v>26.635124529999999</v>
      </c>
      <c r="P31" s="768">
        <v>23.512950132</v>
      </c>
      <c r="Q31" s="768">
        <v>29.12596426</v>
      </c>
      <c r="R31" s="768">
        <v>29.221115293</v>
      </c>
      <c r="S31" s="768">
        <v>32.205104990999999</v>
      </c>
      <c r="T31" s="768">
        <v>30.082813378000001</v>
      </c>
      <c r="U31" s="768">
        <v>26.362805812000001</v>
      </c>
      <c r="V31" s="768">
        <v>21.740628482999998</v>
      </c>
      <c r="W31" s="768">
        <v>18.977782783999999</v>
      </c>
      <c r="X31" s="768">
        <v>18.170779733</v>
      </c>
      <c r="Y31" s="768">
        <v>20.420851729999999</v>
      </c>
      <c r="Z31" s="768">
        <v>22.254988574999999</v>
      </c>
      <c r="AA31" s="768">
        <v>24.96201993</v>
      </c>
      <c r="AB31" s="768">
        <v>24.793710240999999</v>
      </c>
      <c r="AC31" s="768">
        <v>25.752148085000002</v>
      </c>
      <c r="AD31" s="768">
        <v>27.989979192</v>
      </c>
      <c r="AE31" s="768">
        <v>30.318598342000001</v>
      </c>
      <c r="AF31" s="768">
        <v>27.502186480999999</v>
      </c>
      <c r="AG31" s="768">
        <v>25.002925764</v>
      </c>
      <c r="AH31" s="768">
        <v>21.908293526000001</v>
      </c>
      <c r="AI31" s="768">
        <v>19.059726191999999</v>
      </c>
      <c r="AJ31" s="768">
        <v>19.426419968000001</v>
      </c>
      <c r="AK31" s="768">
        <v>21.780770564000001</v>
      </c>
      <c r="AL31" s="768">
        <v>22.650886192000002</v>
      </c>
      <c r="AM31" s="768">
        <v>24.093835069000001</v>
      </c>
      <c r="AN31" s="768">
        <v>21.725672366000001</v>
      </c>
      <c r="AO31" s="768">
        <v>25.428745714000001</v>
      </c>
      <c r="AP31" s="768">
        <v>25.372404320000001</v>
      </c>
      <c r="AQ31" s="768">
        <v>29.935592397000001</v>
      </c>
      <c r="AR31" s="768">
        <v>26.352818835000001</v>
      </c>
      <c r="AS31" s="768">
        <v>23.622422825000001</v>
      </c>
      <c r="AT31" s="768">
        <v>20.689235401000001</v>
      </c>
      <c r="AU31" s="768">
        <v>16.278871351999999</v>
      </c>
      <c r="AV31" s="768">
        <v>16.207952964</v>
      </c>
      <c r="AW31" s="768">
        <v>20.445136955999999</v>
      </c>
      <c r="AX31" s="768">
        <v>22.15624</v>
      </c>
      <c r="AY31" s="768">
        <v>26.068930000000002</v>
      </c>
      <c r="AZ31" s="769">
        <v>23.044699999999999</v>
      </c>
      <c r="BA31" s="769">
        <v>27.251110000000001</v>
      </c>
      <c r="BB31" s="769">
        <v>26.107959999999999</v>
      </c>
      <c r="BC31" s="769">
        <v>31.44717</v>
      </c>
      <c r="BD31" s="769">
        <v>29.30829</v>
      </c>
      <c r="BE31" s="769">
        <v>25.818829999999998</v>
      </c>
      <c r="BF31" s="769">
        <v>21.77901</v>
      </c>
      <c r="BG31" s="769">
        <v>16.966159999999999</v>
      </c>
      <c r="BH31" s="769">
        <v>17.472770000000001</v>
      </c>
      <c r="BI31" s="769">
        <v>21.306899999999999</v>
      </c>
      <c r="BJ31" s="769">
        <v>24.881139999999998</v>
      </c>
      <c r="BK31" s="769">
        <v>25.090969999999999</v>
      </c>
      <c r="BL31" s="769">
        <v>21.384599999999999</v>
      </c>
      <c r="BM31" s="769">
        <v>25.623670000000001</v>
      </c>
      <c r="BN31" s="769">
        <v>24.68056</v>
      </c>
      <c r="BO31" s="769">
        <v>28.59365</v>
      </c>
      <c r="BP31" s="769">
        <v>28.822559999999999</v>
      </c>
      <c r="BQ31" s="769">
        <v>25.70438</v>
      </c>
      <c r="BR31" s="769">
        <v>21.818840000000002</v>
      </c>
      <c r="BS31" s="769">
        <v>16.297440000000002</v>
      </c>
      <c r="BT31" s="769">
        <v>16.839549999999999</v>
      </c>
      <c r="BU31" s="769">
        <v>20.209060000000001</v>
      </c>
      <c r="BV31" s="769">
        <v>25.408159999999999</v>
      </c>
    </row>
    <row r="32" spans="1:74" ht="12" customHeight="1" x14ac:dyDescent="0.25">
      <c r="A32" s="722" t="s">
        <v>1267</v>
      </c>
      <c r="B32" s="720" t="s">
        <v>1119</v>
      </c>
      <c r="C32" s="768">
        <v>1.3320060929999999</v>
      </c>
      <c r="D32" s="768">
        <v>1.243383806</v>
      </c>
      <c r="E32" s="768">
        <v>1.315158662</v>
      </c>
      <c r="F32" s="768">
        <v>1.208969835</v>
      </c>
      <c r="G32" s="768">
        <v>1.341840417</v>
      </c>
      <c r="H32" s="768">
        <v>1.251392659</v>
      </c>
      <c r="I32" s="768">
        <v>1.311215298</v>
      </c>
      <c r="J32" s="768">
        <v>1.3242636430000001</v>
      </c>
      <c r="K32" s="768">
        <v>1.32667585</v>
      </c>
      <c r="L32" s="768">
        <v>1.3531674170000001</v>
      </c>
      <c r="M32" s="768">
        <v>1.3638496870000001</v>
      </c>
      <c r="N32" s="768">
        <v>1.453883633</v>
      </c>
      <c r="O32" s="768">
        <v>1.38259964</v>
      </c>
      <c r="P32" s="768">
        <v>1.238879219</v>
      </c>
      <c r="Q32" s="768">
        <v>1.3845126619999999</v>
      </c>
      <c r="R32" s="768">
        <v>1.3367918329999999</v>
      </c>
      <c r="S32" s="768">
        <v>1.2834570190000001</v>
      </c>
      <c r="T32" s="768">
        <v>1.213937228</v>
      </c>
      <c r="U32" s="768">
        <v>1.3554001259999999</v>
      </c>
      <c r="V32" s="768">
        <v>1.3450315399999999</v>
      </c>
      <c r="W32" s="768">
        <v>1.2969612800000001</v>
      </c>
      <c r="X32" s="768">
        <v>1.229009276</v>
      </c>
      <c r="Y32" s="768">
        <v>1.2892570139999999</v>
      </c>
      <c r="Z32" s="768">
        <v>1.5709278179999999</v>
      </c>
      <c r="AA32" s="768">
        <v>1.341307424</v>
      </c>
      <c r="AB32" s="768">
        <v>1.2740925759999999</v>
      </c>
      <c r="AC32" s="768">
        <v>1.366753028</v>
      </c>
      <c r="AD32" s="768">
        <v>1.1879366360000001</v>
      </c>
      <c r="AE32" s="768">
        <v>1.38262025</v>
      </c>
      <c r="AF32" s="768">
        <v>1.299834782</v>
      </c>
      <c r="AG32" s="768">
        <v>1.3696112949999999</v>
      </c>
      <c r="AH32" s="768">
        <v>1.3670550370000001</v>
      </c>
      <c r="AI32" s="768">
        <v>1.3279076910000001</v>
      </c>
      <c r="AJ32" s="768">
        <v>1.273090287</v>
      </c>
      <c r="AK32" s="768">
        <v>1.330843628</v>
      </c>
      <c r="AL32" s="768">
        <v>1.4126393660000001</v>
      </c>
      <c r="AM32" s="768">
        <v>1.378283428</v>
      </c>
      <c r="AN32" s="768">
        <v>1.2658902489999999</v>
      </c>
      <c r="AO32" s="768">
        <v>1.391177375</v>
      </c>
      <c r="AP32" s="768">
        <v>1.2103553140000001</v>
      </c>
      <c r="AQ32" s="768">
        <v>1.308654644</v>
      </c>
      <c r="AR32" s="768">
        <v>1.3274659360000001</v>
      </c>
      <c r="AS32" s="768">
        <v>1.3774183520000001</v>
      </c>
      <c r="AT32" s="768">
        <v>1.377193388</v>
      </c>
      <c r="AU32" s="768">
        <v>1.353421918</v>
      </c>
      <c r="AV32" s="768">
        <v>1.2380112560000001</v>
      </c>
      <c r="AW32" s="768">
        <v>1.0695062070000001</v>
      </c>
      <c r="AX32" s="768">
        <v>1.2886709999999999</v>
      </c>
      <c r="AY32" s="768">
        <v>1.408962</v>
      </c>
      <c r="AZ32" s="769">
        <v>1.2300070000000001</v>
      </c>
      <c r="BA32" s="769">
        <v>1.291901</v>
      </c>
      <c r="BB32" s="769">
        <v>1.226205</v>
      </c>
      <c r="BC32" s="769">
        <v>1.3469409999999999</v>
      </c>
      <c r="BD32" s="769">
        <v>1.327361</v>
      </c>
      <c r="BE32" s="769">
        <v>1.4224950000000001</v>
      </c>
      <c r="BF32" s="769">
        <v>1.4315720000000001</v>
      </c>
      <c r="BG32" s="769">
        <v>1.3213299999999999</v>
      </c>
      <c r="BH32" s="769">
        <v>1.1950259999999999</v>
      </c>
      <c r="BI32" s="769">
        <v>0.91990110000000003</v>
      </c>
      <c r="BJ32" s="769">
        <v>1.3618459999999999</v>
      </c>
      <c r="BK32" s="769">
        <v>1.2664740000000001</v>
      </c>
      <c r="BL32" s="769">
        <v>1.052046</v>
      </c>
      <c r="BM32" s="769">
        <v>1.0300499999999999</v>
      </c>
      <c r="BN32" s="769">
        <v>1.1569100000000001</v>
      </c>
      <c r="BO32" s="769">
        <v>1.357667</v>
      </c>
      <c r="BP32" s="769">
        <v>1.3477779999999999</v>
      </c>
      <c r="BQ32" s="769">
        <v>1.4271879999999999</v>
      </c>
      <c r="BR32" s="769">
        <v>1.4440440000000001</v>
      </c>
      <c r="BS32" s="769">
        <v>1.3353120000000001</v>
      </c>
      <c r="BT32" s="769">
        <v>1.216747</v>
      </c>
      <c r="BU32" s="769">
        <v>0.98487780000000003</v>
      </c>
      <c r="BV32" s="769">
        <v>1.3221050000000001</v>
      </c>
    </row>
    <row r="33" spans="1:74" ht="12" customHeight="1" x14ac:dyDescent="0.25">
      <c r="A33" s="722" t="s">
        <v>1265</v>
      </c>
      <c r="B33" s="720" t="s">
        <v>1103</v>
      </c>
      <c r="C33" s="768">
        <v>1.4581818280000001</v>
      </c>
      <c r="D33" s="768">
        <v>2.2005458170000001</v>
      </c>
      <c r="E33" s="768">
        <v>2.5707716139999999</v>
      </c>
      <c r="F33" s="768">
        <v>2.8311145660000001</v>
      </c>
      <c r="G33" s="768">
        <v>3.3750025219999999</v>
      </c>
      <c r="H33" s="768">
        <v>3.4177261799999998</v>
      </c>
      <c r="I33" s="768">
        <v>3.8864771469999999</v>
      </c>
      <c r="J33" s="768">
        <v>3.9084050939999999</v>
      </c>
      <c r="K33" s="768">
        <v>3.5841792450000001</v>
      </c>
      <c r="L33" s="768">
        <v>3.1466032849999999</v>
      </c>
      <c r="M33" s="768">
        <v>2.7294060500000001</v>
      </c>
      <c r="N33" s="768">
        <v>2.3889669429999998</v>
      </c>
      <c r="O33" s="768">
        <v>2.0113707110000001</v>
      </c>
      <c r="P33" s="768">
        <v>2.5263937589999999</v>
      </c>
      <c r="Q33" s="768">
        <v>4.2001654549999996</v>
      </c>
      <c r="R33" s="768">
        <v>4.6461027880000003</v>
      </c>
      <c r="S33" s="768">
        <v>5.6054859800000001</v>
      </c>
      <c r="T33" s="768">
        <v>6.1094939119999996</v>
      </c>
      <c r="U33" s="768">
        <v>5.6898626930000002</v>
      </c>
      <c r="V33" s="768">
        <v>5.374119394</v>
      </c>
      <c r="W33" s="768">
        <v>5.0589946619999999</v>
      </c>
      <c r="X33" s="768">
        <v>4.7709950760000002</v>
      </c>
      <c r="Y33" s="768">
        <v>3.3723608999999999</v>
      </c>
      <c r="Z33" s="768">
        <v>3.3575164989999999</v>
      </c>
      <c r="AA33" s="768">
        <v>3.2878421100000002</v>
      </c>
      <c r="AB33" s="768">
        <v>3.862710603</v>
      </c>
      <c r="AC33" s="768">
        <v>5.0091143149999997</v>
      </c>
      <c r="AD33" s="768">
        <v>6.0023999479999999</v>
      </c>
      <c r="AE33" s="768">
        <v>6.7877244069999998</v>
      </c>
      <c r="AF33" s="768">
        <v>7.3474862559999998</v>
      </c>
      <c r="AG33" s="768">
        <v>6.6913073829999998</v>
      </c>
      <c r="AH33" s="768">
        <v>6.6335520260000003</v>
      </c>
      <c r="AI33" s="768">
        <v>5.9109033249999996</v>
      </c>
      <c r="AJ33" s="768">
        <v>4.9262676990000003</v>
      </c>
      <c r="AK33" s="768">
        <v>3.711003957</v>
      </c>
      <c r="AL33" s="768">
        <v>3.082523423</v>
      </c>
      <c r="AM33" s="768">
        <v>3.6079472670000001</v>
      </c>
      <c r="AN33" s="768">
        <v>3.7786438109999998</v>
      </c>
      <c r="AO33" s="768">
        <v>5.8326060740000001</v>
      </c>
      <c r="AP33" s="768">
        <v>6.7483710300000004</v>
      </c>
      <c r="AQ33" s="768">
        <v>7.0989291579999998</v>
      </c>
      <c r="AR33" s="768">
        <v>7.9032076059999996</v>
      </c>
      <c r="AS33" s="768">
        <v>8.0608608490000009</v>
      </c>
      <c r="AT33" s="768">
        <v>7.7759726269999998</v>
      </c>
      <c r="AU33" s="768">
        <v>6.6684130770000003</v>
      </c>
      <c r="AV33" s="768">
        <v>6.0603528280000001</v>
      </c>
      <c r="AW33" s="768">
        <v>4.3308585900000001</v>
      </c>
      <c r="AX33" s="768">
        <v>3.4638200000000001</v>
      </c>
      <c r="AY33" s="768">
        <v>4.4530099999999999</v>
      </c>
      <c r="AZ33" s="769">
        <v>4.714105</v>
      </c>
      <c r="BA33" s="769">
        <v>6.7184660000000003</v>
      </c>
      <c r="BB33" s="769">
        <v>8.1260100000000008</v>
      </c>
      <c r="BC33" s="769">
        <v>8.8851209999999998</v>
      </c>
      <c r="BD33" s="769">
        <v>9.8781119999999998</v>
      </c>
      <c r="BE33" s="769">
        <v>10.39967</v>
      </c>
      <c r="BF33" s="769">
        <v>10.06474</v>
      </c>
      <c r="BG33" s="769">
        <v>8.592257</v>
      </c>
      <c r="BH33" s="769">
        <v>7.7492390000000002</v>
      </c>
      <c r="BI33" s="769">
        <v>5.6484529999999999</v>
      </c>
      <c r="BJ33" s="769">
        <v>4.9797000000000002</v>
      </c>
      <c r="BK33" s="769">
        <v>5.8421070000000004</v>
      </c>
      <c r="BL33" s="769">
        <v>6.3703789999999998</v>
      </c>
      <c r="BM33" s="769">
        <v>8.9627610000000004</v>
      </c>
      <c r="BN33" s="769">
        <v>10.74076</v>
      </c>
      <c r="BO33" s="769">
        <v>12.42817</v>
      </c>
      <c r="BP33" s="769">
        <v>13.746880000000001</v>
      </c>
      <c r="BQ33" s="769">
        <v>14.16229</v>
      </c>
      <c r="BR33" s="769">
        <v>13.951969999999999</v>
      </c>
      <c r="BS33" s="769">
        <v>11.85313</v>
      </c>
      <c r="BT33" s="769">
        <v>10.451219999999999</v>
      </c>
      <c r="BU33" s="769">
        <v>7.708018</v>
      </c>
      <c r="BV33" s="769">
        <v>6.3135940000000002</v>
      </c>
    </row>
    <row r="34" spans="1:74" ht="12" customHeight="1" x14ac:dyDescent="0.25">
      <c r="A34" s="722" t="s">
        <v>1264</v>
      </c>
      <c r="B34" s="720" t="s">
        <v>1120</v>
      </c>
      <c r="C34" s="768">
        <v>18.446884036</v>
      </c>
      <c r="D34" s="768">
        <v>20.118434685</v>
      </c>
      <c r="E34" s="768">
        <v>21.919792248</v>
      </c>
      <c r="F34" s="768">
        <v>20.780961161</v>
      </c>
      <c r="G34" s="768">
        <v>18.831989532000001</v>
      </c>
      <c r="H34" s="768">
        <v>16.289831368000002</v>
      </c>
      <c r="I34" s="768">
        <v>17.605110055000001</v>
      </c>
      <c r="J34" s="768">
        <v>13.578829418</v>
      </c>
      <c r="K34" s="768">
        <v>16.390679785</v>
      </c>
      <c r="L34" s="768">
        <v>20.317940924999998</v>
      </c>
      <c r="M34" s="768">
        <v>19.387820299000001</v>
      </c>
      <c r="N34" s="768">
        <v>23.122019547000001</v>
      </c>
      <c r="O34" s="768">
        <v>19.821557472999999</v>
      </c>
      <c r="P34" s="768">
        <v>21.178905960000002</v>
      </c>
      <c r="Q34" s="768">
        <v>24.967858157999999</v>
      </c>
      <c r="R34" s="768">
        <v>24.59097852</v>
      </c>
      <c r="S34" s="768">
        <v>22.429443505999998</v>
      </c>
      <c r="T34" s="768">
        <v>19.791476312</v>
      </c>
      <c r="U34" s="768">
        <v>15.948165603</v>
      </c>
      <c r="V34" s="768">
        <v>13.611459654000001</v>
      </c>
      <c r="W34" s="768">
        <v>17.83981854</v>
      </c>
      <c r="X34" s="768">
        <v>25.282942181999999</v>
      </c>
      <c r="Y34" s="768">
        <v>24.058954143000001</v>
      </c>
      <c r="Z34" s="768">
        <v>24.552425012</v>
      </c>
      <c r="AA34" s="768">
        <v>25.568495308999999</v>
      </c>
      <c r="AB34" s="768">
        <v>23.163573897999999</v>
      </c>
      <c r="AC34" s="768">
        <v>26.433195717</v>
      </c>
      <c r="AD34" s="768">
        <v>26.404351177999999</v>
      </c>
      <c r="AE34" s="768">
        <v>23.930206885</v>
      </c>
      <c r="AF34" s="768">
        <v>24.681250038000002</v>
      </c>
      <c r="AG34" s="768">
        <v>16.430433538999999</v>
      </c>
      <c r="AH34" s="768">
        <v>19.828948305000001</v>
      </c>
      <c r="AI34" s="768">
        <v>18.500520235</v>
      </c>
      <c r="AJ34" s="768">
        <v>21.168288813</v>
      </c>
      <c r="AK34" s="768">
        <v>21.989541356</v>
      </c>
      <c r="AL34" s="768">
        <v>24.279958934</v>
      </c>
      <c r="AM34" s="768">
        <v>25.111913009999999</v>
      </c>
      <c r="AN34" s="768">
        <v>22.970732728000002</v>
      </c>
      <c r="AO34" s="768">
        <v>26.075687642999998</v>
      </c>
      <c r="AP34" s="768">
        <v>29.676250092</v>
      </c>
      <c r="AQ34" s="768">
        <v>25.945702763</v>
      </c>
      <c r="AR34" s="768">
        <v>22.918737198999999</v>
      </c>
      <c r="AS34" s="768">
        <v>22.000012827999999</v>
      </c>
      <c r="AT34" s="768">
        <v>19.849122892</v>
      </c>
      <c r="AU34" s="768">
        <v>24.277478919</v>
      </c>
      <c r="AV34" s="768">
        <v>28.118107796</v>
      </c>
      <c r="AW34" s="768">
        <v>25.632493416999999</v>
      </c>
      <c r="AX34" s="768">
        <v>28.052659999999999</v>
      </c>
      <c r="AY34" s="768">
        <v>29.119910000000001</v>
      </c>
      <c r="AZ34" s="769">
        <v>27.295480000000001</v>
      </c>
      <c r="BA34" s="769">
        <v>28.747129999999999</v>
      </c>
      <c r="BB34" s="769">
        <v>35.913890000000002</v>
      </c>
      <c r="BC34" s="769">
        <v>29.237780000000001</v>
      </c>
      <c r="BD34" s="769">
        <v>25.48545</v>
      </c>
      <c r="BE34" s="769">
        <v>24.6</v>
      </c>
      <c r="BF34" s="769">
        <v>23.794560000000001</v>
      </c>
      <c r="BG34" s="769">
        <v>24.769549999999999</v>
      </c>
      <c r="BH34" s="769">
        <v>32.880929999999999</v>
      </c>
      <c r="BI34" s="769">
        <v>28.79964</v>
      </c>
      <c r="BJ34" s="769">
        <v>34.738079999999997</v>
      </c>
      <c r="BK34" s="769">
        <v>34.778829999999999</v>
      </c>
      <c r="BL34" s="769">
        <v>30.875979999999998</v>
      </c>
      <c r="BM34" s="769">
        <v>35.19791</v>
      </c>
      <c r="BN34" s="769">
        <v>40.893590000000003</v>
      </c>
      <c r="BO34" s="769">
        <v>32.938459999999999</v>
      </c>
      <c r="BP34" s="769">
        <v>29.651409999999998</v>
      </c>
      <c r="BQ34" s="769">
        <v>28.738520000000001</v>
      </c>
      <c r="BR34" s="769">
        <v>26.77308</v>
      </c>
      <c r="BS34" s="769">
        <v>28.861969999999999</v>
      </c>
      <c r="BT34" s="769">
        <v>36.792029999999997</v>
      </c>
      <c r="BU34" s="769">
        <v>32.744579999999999</v>
      </c>
      <c r="BV34" s="769">
        <v>36.394849999999998</v>
      </c>
    </row>
    <row r="35" spans="1:74" ht="12" customHeight="1" x14ac:dyDescent="0.25">
      <c r="A35" s="722"/>
      <c r="B35" s="721" t="s">
        <v>1104</v>
      </c>
      <c r="C35" s="768"/>
      <c r="D35" s="768"/>
      <c r="E35" s="768"/>
      <c r="F35" s="768"/>
      <c r="G35" s="768"/>
      <c r="H35" s="768"/>
      <c r="I35" s="768"/>
      <c r="J35" s="768"/>
      <c r="K35" s="768"/>
      <c r="L35" s="768"/>
      <c r="M35" s="768"/>
      <c r="N35" s="768"/>
      <c r="O35" s="768"/>
      <c r="P35" s="768"/>
      <c r="Q35" s="768"/>
      <c r="R35" s="768"/>
      <c r="S35" s="768"/>
      <c r="T35" s="768"/>
      <c r="U35" s="768"/>
      <c r="V35" s="768"/>
      <c r="W35" s="768"/>
      <c r="X35" s="768"/>
      <c r="Y35" s="768"/>
      <c r="Z35" s="768"/>
      <c r="AA35" s="768"/>
      <c r="AB35" s="768"/>
      <c r="AC35" s="768"/>
      <c r="AD35" s="768"/>
      <c r="AE35" s="768"/>
      <c r="AF35" s="768"/>
      <c r="AG35" s="768"/>
      <c r="AH35" s="768"/>
      <c r="AI35" s="768"/>
      <c r="AJ35" s="768"/>
      <c r="AK35" s="768"/>
      <c r="AL35" s="768"/>
      <c r="AM35" s="768"/>
      <c r="AN35" s="768"/>
      <c r="AO35" s="768"/>
      <c r="AP35" s="768"/>
      <c r="AQ35" s="768"/>
      <c r="AR35" s="768"/>
      <c r="AS35" s="768"/>
      <c r="AT35" s="768"/>
      <c r="AU35" s="768"/>
      <c r="AV35" s="768"/>
      <c r="AW35" s="768"/>
      <c r="AX35" s="768"/>
      <c r="AY35" s="768"/>
      <c r="AZ35" s="769"/>
      <c r="BA35" s="769"/>
      <c r="BB35" s="769"/>
      <c r="BC35" s="769"/>
      <c r="BD35" s="769"/>
      <c r="BE35" s="769"/>
      <c r="BF35" s="769"/>
      <c r="BG35" s="769"/>
      <c r="BH35" s="769"/>
      <c r="BI35" s="769"/>
      <c r="BJ35" s="769"/>
      <c r="BK35" s="769"/>
      <c r="BL35" s="769"/>
      <c r="BM35" s="769"/>
      <c r="BN35" s="769"/>
      <c r="BO35" s="769"/>
      <c r="BP35" s="769"/>
      <c r="BQ35" s="769"/>
      <c r="BR35" s="769"/>
      <c r="BS35" s="769"/>
      <c r="BT35" s="769"/>
      <c r="BU35" s="769"/>
      <c r="BV35" s="769"/>
    </row>
    <row r="36" spans="1:74" ht="12" customHeight="1" x14ac:dyDescent="0.25">
      <c r="A36" s="722" t="s">
        <v>1368</v>
      </c>
      <c r="B36" s="720" t="s">
        <v>1099</v>
      </c>
      <c r="C36" s="768">
        <v>2.702523169</v>
      </c>
      <c r="D36" s="768">
        <v>2.507323328</v>
      </c>
      <c r="E36" s="768">
        <v>2.5868358800000002</v>
      </c>
      <c r="F36" s="768">
        <v>2.3941346669999999</v>
      </c>
      <c r="G36" s="768">
        <v>2.5637329109999998</v>
      </c>
      <c r="H36" s="768">
        <v>2.5979708750000001</v>
      </c>
      <c r="I36" s="768">
        <v>2.7214271249999999</v>
      </c>
      <c r="J36" s="768">
        <v>2.7127849909999999</v>
      </c>
      <c r="K36" s="768">
        <v>2.5216551919999999</v>
      </c>
      <c r="L36" s="768">
        <v>2.5119770799999999</v>
      </c>
      <c r="M36" s="768">
        <v>2.6391902960000002</v>
      </c>
      <c r="N36" s="768">
        <v>2.6978788420000002</v>
      </c>
      <c r="O36" s="768">
        <v>2.6180523920000001</v>
      </c>
      <c r="P36" s="768">
        <v>2.3964748409999999</v>
      </c>
      <c r="Q36" s="768">
        <v>2.5505457580000002</v>
      </c>
      <c r="R36" s="768">
        <v>2.4641994679999999</v>
      </c>
      <c r="S36" s="768">
        <v>2.5171235150000002</v>
      </c>
      <c r="T36" s="768">
        <v>2.6268324010000002</v>
      </c>
      <c r="U36" s="768">
        <v>2.7643808550000002</v>
      </c>
      <c r="V36" s="768">
        <v>2.7818081659999998</v>
      </c>
      <c r="W36" s="768">
        <v>2.4810259129999999</v>
      </c>
      <c r="X36" s="768">
        <v>2.5037476679999999</v>
      </c>
      <c r="Y36" s="768">
        <v>2.5666289010000001</v>
      </c>
      <c r="Z36" s="768">
        <v>2.7658357840000001</v>
      </c>
      <c r="AA36" s="768">
        <v>2.6620626449999998</v>
      </c>
      <c r="AB36" s="768">
        <v>2.36413655</v>
      </c>
      <c r="AC36" s="768">
        <v>2.6415690469999999</v>
      </c>
      <c r="AD36" s="768">
        <v>2.4354663589999999</v>
      </c>
      <c r="AE36" s="768">
        <v>2.5963431680000002</v>
      </c>
      <c r="AF36" s="768">
        <v>2.5671292120000002</v>
      </c>
      <c r="AG36" s="768">
        <v>2.7521497030000002</v>
      </c>
      <c r="AH36" s="768">
        <v>2.691324185</v>
      </c>
      <c r="AI36" s="768">
        <v>2.490515845</v>
      </c>
      <c r="AJ36" s="768">
        <v>2.5118499160000001</v>
      </c>
      <c r="AK36" s="768">
        <v>2.511780699</v>
      </c>
      <c r="AL36" s="768">
        <v>2.6687742270000001</v>
      </c>
      <c r="AM36" s="768">
        <v>2.5611917160000002</v>
      </c>
      <c r="AN36" s="768">
        <v>2.3260452059999999</v>
      </c>
      <c r="AO36" s="768">
        <v>2.5169301449999999</v>
      </c>
      <c r="AP36" s="768">
        <v>2.3787285420000002</v>
      </c>
      <c r="AQ36" s="768">
        <v>2.4022983600000001</v>
      </c>
      <c r="AR36" s="768">
        <v>2.4914131980000001</v>
      </c>
      <c r="AS36" s="768">
        <v>2.5973878350000001</v>
      </c>
      <c r="AT36" s="768">
        <v>2.6486363079999999</v>
      </c>
      <c r="AU36" s="768">
        <v>2.3824140360000001</v>
      </c>
      <c r="AV36" s="768">
        <v>2.3700048929999999</v>
      </c>
      <c r="AW36" s="768">
        <v>2.4306053919999999</v>
      </c>
      <c r="AX36" s="768">
        <v>2.668774</v>
      </c>
      <c r="AY36" s="768">
        <v>2.5611920000000001</v>
      </c>
      <c r="AZ36" s="769">
        <v>2.4091179999999999</v>
      </c>
      <c r="BA36" s="769">
        <v>2.5169299999999999</v>
      </c>
      <c r="BB36" s="769">
        <v>2.3787289999999999</v>
      </c>
      <c r="BC36" s="769">
        <v>2.4022990000000002</v>
      </c>
      <c r="BD36" s="769">
        <v>2.4914130000000001</v>
      </c>
      <c r="BE36" s="769">
        <v>2.597388</v>
      </c>
      <c r="BF36" s="769">
        <v>2.6486360000000002</v>
      </c>
      <c r="BG36" s="769">
        <v>2.3824139999999998</v>
      </c>
      <c r="BH36" s="769">
        <v>2.3700049999999999</v>
      </c>
      <c r="BI36" s="769">
        <v>2.4306049999999999</v>
      </c>
      <c r="BJ36" s="769">
        <v>2.6687750000000001</v>
      </c>
      <c r="BK36" s="769">
        <v>2.5611899999999999</v>
      </c>
      <c r="BL36" s="769">
        <v>2.3260450000000001</v>
      </c>
      <c r="BM36" s="769">
        <v>2.5169299999999999</v>
      </c>
      <c r="BN36" s="769">
        <v>2.3787289999999999</v>
      </c>
      <c r="BO36" s="769">
        <v>2.4022990000000002</v>
      </c>
      <c r="BP36" s="769">
        <v>2.4914130000000001</v>
      </c>
      <c r="BQ36" s="769">
        <v>2.597388</v>
      </c>
      <c r="BR36" s="769">
        <v>2.6486360000000002</v>
      </c>
      <c r="BS36" s="769">
        <v>2.3824139999999998</v>
      </c>
      <c r="BT36" s="769">
        <v>2.3700049999999999</v>
      </c>
      <c r="BU36" s="769">
        <v>2.4306049999999999</v>
      </c>
      <c r="BV36" s="769">
        <v>2.6687750000000001</v>
      </c>
    </row>
    <row r="37" spans="1:74" ht="12" customHeight="1" x14ac:dyDescent="0.25">
      <c r="A37" s="722" t="s">
        <v>1369</v>
      </c>
      <c r="B37" s="720" t="s">
        <v>1100</v>
      </c>
      <c r="C37" s="768">
        <v>0.30456746899999998</v>
      </c>
      <c r="D37" s="768">
        <v>0.28406959599999998</v>
      </c>
      <c r="E37" s="768">
        <v>0.31855067300000001</v>
      </c>
      <c r="F37" s="768">
        <v>0.31033686100000002</v>
      </c>
      <c r="G37" s="768">
        <v>0.32395664699999999</v>
      </c>
      <c r="H37" s="768">
        <v>0.278776739</v>
      </c>
      <c r="I37" s="768">
        <v>0.30599538500000001</v>
      </c>
      <c r="J37" s="768">
        <v>0.30379789000000001</v>
      </c>
      <c r="K37" s="768">
        <v>0.28220068799999998</v>
      </c>
      <c r="L37" s="768">
        <v>0.287502113</v>
      </c>
      <c r="M37" s="768">
        <v>0.31419796700000002</v>
      </c>
      <c r="N37" s="768">
        <v>0.31614945799999999</v>
      </c>
      <c r="O37" s="768">
        <v>0.30186723300000001</v>
      </c>
      <c r="P37" s="768">
        <v>0.27107102</v>
      </c>
      <c r="Q37" s="768">
        <v>0.30943701899999998</v>
      </c>
      <c r="R37" s="768">
        <v>0.290050743</v>
      </c>
      <c r="S37" s="768">
        <v>0.305025084</v>
      </c>
      <c r="T37" s="768">
        <v>0.28042729700000002</v>
      </c>
      <c r="U37" s="768">
        <v>0.30026196100000002</v>
      </c>
      <c r="V37" s="768">
        <v>0.29999501299999998</v>
      </c>
      <c r="W37" s="768">
        <v>0.27442552999999997</v>
      </c>
      <c r="X37" s="768">
        <v>0.28141631499999997</v>
      </c>
      <c r="Y37" s="768">
        <v>0.29889563299999999</v>
      </c>
      <c r="Z37" s="768">
        <v>0.31329566599999997</v>
      </c>
      <c r="AA37" s="768">
        <v>0.28471027700000001</v>
      </c>
      <c r="AB37" s="768">
        <v>0.260908115</v>
      </c>
      <c r="AC37" s="768">
        <v>0.28778520000000002</v>
      </c>
      <c r="AD37" s="768">
        <v>0.27558682299999998</v>
      </c>
      <c r="AE37" s="768">
        <v>0.27598138700000002</v>
      </c>
      <c r="AF37" s="768">
        <v>0.25992764899999998</v>
      </c>
      <c r="AG37" s="768">
        <v>0.26989844800000001</v>
      </c>
      <c r="AH37" s="768">
        <v>0.27458047699999999</v>
      </c>
      <c r="AI37" s="768">
        <v>0.24844701999999999</v>
      </c>
      <c r="AJ37" s="768">
        <v>0.27830796299999999</v>
      </c>
      <c r="AK37" s="768">
        <v>0.27082224500000002</v>
      </c>
      <c r="AL37" s="768">
        <v>0.28558314200000001</v>
      </c>
      <c r="AM37" s="768">
        <v>0.26113466099999999</v>
      </c>
      <c r="AN37" s="768">
        <v>0.23181612600000001</v>
      </c>
      <c r="AO37" s="768">
        <v>0.26093549500000002</v>
      </c>
      <c r="AP37" s="768">
        <v>0.228917069</v>
      </c>
      <c r="AQ37" s="768">
        <v>0.208077075</v>
      </c>
      <c r="AR37" s="768">
        <v>0.228994489</v>
      </c>
      <c r="AS37" s="768">
        <v>0.225321205</v>
      </c>
      <c r="AT37" s="768">
        <v>0.23327672899999999</v>
      </c>
      <c r="AU37" s="768">
        <v>0.216421328</v>
      </c>
      <c r="AV37" s="768">
        <v>0.24014253199999999</v>
      </c>
      <c r="AW37" s="768">
        <v>0.23592800799999999</v>
      </c>
      <c r="AX37" s="768">
        <v>0.28558309999999998</v>
      </c>
      <c r="AY37" s="768">
        <v>0.2611347</v>
      </c>
      <c r="AZ37" s="769">
        <v>0.24009530000000001</v>
      </c>
      <c r="BA37" s="769">
        <v>0.26093549999999999</v>
      </c>
      <c r="BB37" s="769">
        <v>0.22891710000000001</v>
      </c>
      <c r="BC37" s="769">
        <v>0.20807709999999999</v>
      </c>
      <c r="BD37" s="769">
        <v>0.22899449999999999</v>
      </c>
      <c r="BE37" s="769">
        <v>0.2253212</v>
      </c>
      <c r="BF37" s="769">
        <v>0.2332767</v>
      </c>
      <c r="BG37" s="769">
        <v>0.21642130000000001</v>
      </c>
      <c r="BH37" s="769">
        <v>0.24014250000000001</v>
      </c>
      <c r="BI37" s="769">
        <v>0.235928</v>
      </c>
      <c r="BJ37" s="769">
        <v>0.28558309999999998</v>
      </c>
      <c r="BK37" s="769">
        <v>0.26113449999999999</v>
      </c>
      <c r="BL37" s="769">
        <v>0.2318161</v>
      </c>
      <c r="BM37" s="769">
        <v>0.26093549999999999</v>
      </c>
      <c r="BN37" s="769">
        <v>0.22891710000000001</v>
      </c>
      <c r="BO37" s="769">
        <v>0.20807709999999999</v>
      </c>
      <c r="BP37" s="769">
        <v>0.22899449999999999</v>
      </c>
      <c r="BQ37" s="769">
        <v>0.2253212</v>
      </c>
      <c r="BR37" s="769">
        <v>0.2332767</v>
      </c>
      <c r="BS37" s="769">
        <v>0.21642130000000001</v>
      </c>
      <c r="BT37" s="769">
        <v>0.24014250000000001</v>
      </c>
      <c r="BU37" s="769">
        <v>0.235928</v>
      </c>
      <c r="BV37" s="769">
        <v>0.28558309999999998</v>
      </c>
    </row>
    <row r="38" spans="1:74" ht="12" customHeight="1" x14ac:dyDescent="0.25">
      <c r="A38" s="722" t="s">
        <v>1370</v>
      </c>
      <c r="B38" s="720" t="s">
        <v>1101</v>
      </c>
      <c r="C38" s="768">
        <v>2.3979556999999998</v>
      </c>
      <c r="D38" s="768">
        <v>2.2232537319999999</v>
      </c>
      <c r="E38" s="768">
        <v>2.2682852069999999</v>
      </c>
      <c r="F38" s="768">
        <v>2.0837978060000002</v>
      </c>
      <c r="G38" s="768">
        <v>2.2397762640000001</v>
      </c>
      <c r="H38" s="768">
        <v>2.3191941360000001</v>
      </c>
      <c r="I38" s="768">
        <v>2.4154317399999998</v>
      </c>
      <c r="J38" s="768">
        <v>2.4089871010000001</v>
      </c>
      <c r="K38" s="768">
        <v>2.2394545039999998</v>
      </c>
      <c r="L38" s="768">
        <v>2.2244749669999999</v>
      </c>
      <c r="M38" s="768">
        <v>2.3249923290000001</v>
      </c>
      <c r="N38" s="768">
        <v>2.3817293839999998</v>
      </c>
      <c r="O38" s="768">
        <v>2.3161851590000002</v>
      </c>
      <c r="P38" s="768">
        <v>2.1254038209999999</v>
      </c>
      <c r="Q38" s="768">
        <v>2.241108739</v>
      </c>
      <c r="R38" s="768">
        <v>2.1741487249999998</v>
      </c>
      <c r="S38" s="768">
        <v>2.2120984309999998</v>
      </c>
      <c r="T38" s="768">
        <v>2.346405104</v>
      </c>
      <c r="U38" s="768">
        <v>2.4641188939999998</v>
      </c>
      <c r="V38" s="768">
        <v>2.481813153</v>
      </c>
      <c r="W38" s="768">
        <v>2.2066003830000001</v>
      </c>
      <c r="X38" s="768">
        <v>2.222331353</v>
      </c>
      <c r="Y38" s="768">
        <v>2.2677332680000002</v>
      </c>
      <c r="Z38" s="768">
        <v>2.4525401179999999</v>
      </c>
      <c r="AA38" s="768">
        <v>2.3773523679999999</v>
      </c>
      <c r="AB38" s="768">
        <v>2.1032284350000001</v>
      </c>
      <c r="AC38" s="768">
        <v>2.3537838469999999</v>
      </c>
      <c r="AD38" s="768">
        <v>2.159879536</v>
      </c>
      <c r="AE38" s="768">
        <v>2.3203617809999999</v>
      </c>
      <c r="AF38" s="768">
        <v>2.307201563</v>
      </c>
      <c r="AG38" s="768">
        <v>2.482251255</v>
      </c>
      <c r="AH38" s="768">
        <v>2.4167437079999998</v>
      </c>
      <c r="AI38" s="768">
        <v>2.242068825</v>
      </c>
      <c r="AJ38" s="768">
        <v>2.233541953</v>
      </c>
      <c r="AK38" s="768">
        <v>2.2409584539999998</v>
      </c>
      <c r="AL38" s="768">
        <v>2.383191085</v>
      </c>
      <c r="AM38" s="768">
        <v>2.3000570549999999</v>
      </c>
      <c r="AN38" s="768">
        <v>2.0942290799999999</v>
      </c>
      <c r="AO38" s="768">
        <v>2.2559946499999999</v>
      </c>
      <c r="AP38" s="768">
        <v>2.1498114730000002</v>
      </c>
      <c r="AQ38" s="768">
        <v>2.1942212849999998</v>
      </c>
      <c r="AR38" s="768">
        <v>2.2624187089999999</v>
      </c>
      <c r="AS38" s="768">
        <v>2.37206663</v>
      </c>
      <c r="AT38" s="768">
        <v>2.415359579</v>
      </c>
      <c r="AU38" s="768">
        <v>2.1659927080000001</v>
      </c>
      <c r="AV38" s="768">
        <v>2.1298623609999998</v>
      </c>
      <c r="AW38" s="768">
        <v>2.1946773839999998</v>
      </c>
      <c r="AX38" s="768">
        <v>2.3831910000000001</v>
      </c>
      <c r="AY38" s="768">
        <v>2.3000569999999998</v>
      </c>
      <c r="AZ38" s="769">
        <v>2.1690230000000001</v>
      </c>
      <c r="BA38" s="769">
        <v>2.255995</v>
      </c>
      <c r="BB38" s="769">
        <v>2.1498110000000001</v>
      </c>
      <c r="BC38" s="769">
        <v>2.1942219999999999</v>
      </c>
      <c r="BD38" s="769">
        <v>2.262419</v>
      </c>
      <c r="BE38" s="769">
        <v>2.3720669999999999</v>
      </c>
      <c r="BF38" s="769">
        <v>2.4153600000000002</v>
      </c>
      <c r="BG38" s="769">
        <v>2.1659929999999998</v>
      </c>
      <c r="BH38" s="769">
        <v>2.1298620000000001</v>
      </c>
      <c r="BI38" s="769">
        <v>2.194677</v>
      </c>
      <c r="BJ38" s="769">
        <v>2.3831920000000002</v>
      </c>
      <c r="BK38" s="769">
        <v>2.3000560000000001</v>
      </c>
      <c r="BL38" s="769">
        <v>2.0942289999999999</v>
      </c>
      <c r="BM38" s="769">
        <v>2.255995</v>
      </c>
      <c r="BN38" s="769">
        <v>2.1498110000000001</v>
      </c>
      <c r="BO38" s="769">
        <v>2.1942219999999999</v>
      </c>
      <c r="BP38" s="769">
        <v>2.262419</v>
      </c>
      <c r="BQ38" s="769">
        <v>2.3720669999999999</v>
      </c>
      <c r="BR38" s="769">
        <v>2.4153600000000002</v>
      </c>
      <c r="BS38" s="769">
        <v>2.1659929999999998</v>
      </c>
      <c r="BT38" s="769">
        <v>2.1298620000000001</v>
      </c>
      <c r="BU38" s="769">
        <v>2.194677</v>
      </c>
      <c r="BV38" s="769">
        <v>2.3831920000000002</v>
      </c>
    </row>
    <row r="39" spans="1:74" ht="12" customHeight="1" x14ac:dyDescent="0.25">
      <c r="A39" s="722" t="s">
        <v>1371</v>
      </c>
      <c r="B39" s="720" t="s">
        <v>1102</v>
      </c>
      <c r="C39" s="768">
        <v>0.15065898799999999</v>
      </c>
      <c r="D39" s="768">
        <v>0.133186903</v>
      </c>
      <c r="E39" s="768">
        <v>0.16423265100000001</v>
      </c>
      <c r="F39" s="768">
        <v>0.14314123500000001</v>
      </c>
      <c r="G39" s="768">
        <v>0.13097057600000001</v>
      </c>
      <c r="H39" s="768">
        <v>0.111380545</v>
      </c>
      <c r="I39" s="768">
        <v>0.118654383</v>
      </c>
      <c r="J39" s="768">
        <v>0.111539154</v>
      </c>
      <c r="K39" s="768">
        <v>8.8766498999999999E-2</v>
      </c>
      <c r="L39" s="768">
        <v>0.109494997</v>
      </c>
      <c r="M39" s="768">
        <v>8.6777938999999998E-2</v>
      </c>
      <c r="N39" s="768">
        <v>0.1374273</v>
      </c>
      <c r="O39" s="768">
        <v>0.152727322</v>
      </c>
      <c r="P39" s="768">
        <v>0.130297993</v>
      </c>
      <c r="Q39" s="768">
        <v>0.145613085</v>
      </c>
      <c r="R39" s="768">
        <v>0.16884965699999999</v>
      </c>
      <c r="S39" s="768">
        <v>0.17907555999999999</v>
      </c>
      <c r="T39" s="768">
        <v>0.13906112600000001</v>
      </c>
      <c r="U39" s="768">
        <v>0.12846864099999999</v>
      </c>
      <c r="V39" s="768">
        <v>0.110205637</v>
      </c>
      <c r="W39" s="768">
        <v>8.9153014000000003E-2</v>
      </c>
      <c r="X39" s="768">
        <v>0.113098694</v>
      </c>
      <c r="Y39" s="768">
        <v>0.14377742199999999</v>
      </c>
      <c r="Z39" s="768">
        <v>0.121917662</v>
      </c>
      <c r="AA39" s="768">
        <v>0.102056698</v>
      </c>
      <c r="AB39" s="768">
        <v>0.10854733799999999</v>
      </c>
      <c r="AC39" s="768">
        <v>0.108455914</v>
      </c>
      <c r="AD39" s="768">
        <v>0.12517532300000001</v>
      </c>
      <c r="AE39" s="768">
        <v>0.125685506</v>
      </c>
      <c r="AF39" s="768">
        <v>9.5301986000000005E-2</v>
      </c>
      <c r="AG39" s="768">
        <v>9.6603192000000004E-2</v>
      </c>
      <c r="AH39" s="768">
        <v>0.10861182899999999</v>
      </c>
      <c r="AI39" s="768">
        <v>0.105894603</v>
      </c>
      <c r="AJ39" s="768">
        <v>0.121770948</v>
      </c>
      <c r="AK39" s="768">
        <v>0.13194586899999999</v>
      </c>
      <c r="AL39" s="768">
        <v>0.14627511400000001</v>
      </c>
      <c r="AM39" s="768">
        <v>0.121627096</v>
      </c>
      <c r="AN39" s="768">
        <v>0.10382646399999999</v>
      </c>
      <c r="AO39" s="768">
        <v>0.12119168299999999</v>
      </c>
      <c r="AP39" s="768">
        <v>0.114082223</v>
      </c>
      <c r="AQ39" s="768">
        <v>0.127314751</v>
      </c>
      <c r="AR39" s="768">
        <v>0.117712478</v>
      </c>
      <c r="AS39" s="768">
        <v>0.110519751</v>
      </c>
      <c r="AT39" s="768">
        <v>0.102837941</v>
      </c>
      <c r="AU39" s="768">
        <v>9.3001798999999996E-2</v>
      </c>
      <c r="AV39" s="768">
        <v>9.5002131000000004E-2</v>
      </c>
      <c r="AW39" s="768">
        <v>0.105780577</v>
      </c>
      <c r="AX39" s="768">
        <v>0.14627509999999999</v>
      </c>
      <c r="AY39" s="768">
        <v>0.1216271</v>
      </c>
      <c r="AZ39" s="769">
        <v>0.10753459999999999</v>
      </c>
      <c r="BA39" s="769">
        <v>0.1211917</v>
      </c>
      <c r="BB39" s="769">
        <v>0.11408219999999999</v>
      </c>
      <c r="BC39" s="769">
        <v>0.1273147</v>
      </c>
      <c r="BD39" s="769">
        <v>0.1177125</v>
      </c>
      <c r="BE39" s="769">
        <v>0.1105198</v>
      </c>
      <c r="BF39" s="769">
        <v>0.1028379</v>
      </c>
      <c r="BG39" s="769">
        <v>9.3001799999999996E-2</v>
      </c>
      <c r="BH39" s="769">
        <v>9.5002100000000006E-2</v>
      </c>
      <c r="BI39" s="769">
        <v>0.1057806</v>
      </c>
      <c r="BJ39" s="769">
        <v>0.14627509999999999</v>
      </c>
      <c r="BK39" s="769">
        <v>0.1216272</v>
      </c>
      <c r="BL39" s="769">
        <v>0.1038265</v>
      </c>
      <c r="BM39" s="769">
        <v>0.1211917</v>
      </c>
      <c r="BN39" s="769">
        <v>0.11408219999999999</v>
      </c>
      <c r="BO39" s="769">
        <v>0.1273147</v>
      </c>
      <c r="BP39" s="769">
        <v>0.1177125</v>
      </c>
      <c r="BQ39" s="769">
        <v>0.1105198</v>
      </c>
      <c r="BR39" s="769">
        <v>0.1028379</v>
      </c>
      <c r="BS39" s="769">
        <v>9.3001799999999996E-2</v>
      </c>
      <c r="BT39" s="769">
        <v>9.5002100000000006E-2</v>
      </c>
      <c r="BU39" s="769">
        <v>0.1057806</v>
      </c>
      <c r="BV39" s="769">
        <v>0.14627509999999999</v>
      </c>
    </row>
    <row r="40" spans="1:74" ht="12" customHeight="1" x14ac:dyDescent="0.25">
      <c r="A40" s="722" t="s">
        <v>1372</v>
      </c>
      <c r="B40" s="720" t="s">
        <v>1103</v>
      </c>
      <c r="C40" s="768">
        <v>2.7619988000000002E-2</v>
      </c>
      <c r="D40" s="768">
        <v>4.1017605999999998E-2</v>
      </c>
      <c r="E40" s="768">
        <v>4.6680639000000003E-2</v>
      </c>
      <c r="F40" s="768">
        <v>4.8567300000000001E-2</v>
      </c>
      <c r="G40" s="768">
        <v>5.0180924000000002E-2</v>
      </c>
      <c r="H40" s="768">
        <v>5.5771658000000002E-2</v>
      </c>
      <c r="I40" s="768">
        <v>5.8315737999999999E-2</v>
      </c>
      <c r="J40" s="768">
        <v>6.0781138999999998E-2</v>
      </c>
      <c r="K40" s="768">
        <v>5.0890034000000001E-2</v>
      </c>
      <c r="L40" s="768">
        <v>4.4620893000000002E-2</v>
      </c>
      <c r="M40" s="768">
        <v>3.7738441999999997E-2</v>
      </c>
      <c r="N40" s="768">
        <v>3.4556495E-2</v>
      </c>
      <c r="O40" s="768">
        <v>1.8824297E-2</v>
      </c>
      <c r="P40" s="768">
        <v>2.8558534E-2</v>
      </c>
      <c r="Q40" s="768">
        <v>4.5283184999999997E-2</v>
      </c>
      <c r="R40" s="768">
        <v>4.9533315000000001E-2</v>
      </c>
      <c r="S40" s="768">
        <v>5.7269553000000001E-2</v>
      </c>
      <c r="T40" s="768">
        <v>6.5733499000000001E-2</v>
      </c>
      <c r="U40" s="768">
        <v>6.3339472999999993E-2</v>
      </c>
      <c r="V40" s="768">
        <v>5.9913955999999997E-2</v>
      </c>
      <c r="W40" s="768">
        <v>5.6091096E-2</v>
      </c>
      <c r="X40" s="768">
        <v>5.0369650000000002E-2</v>
      </c>
      <c r="Y40" s="768">
        <v>3.6728143999999997E-2</v>
      </c>
      <c r="Z40" s="768">
        <v>3.1667795999999998E-2</v>
      </c>
      <c r="AA40" s="768">
        <v>3.1133594000000001E-2</v>
      </c>
      <c r="AB40" s="768">
        <v>3.3704204000000001E-2</v>
      </c>
      <c r="AC40" s="768">
        <v>4.7124691000000003E-2</v>
      </c>
      <c r="AD40" s="768">
        <v>5.4327579000000001E-2</v>
      </c>
      <c r="AE40" s="768">
        <v>6.1288771999999998E-2</v>
      </c>
      <c r="AF40" s="768">
        <v>6.7181648999999996E-2</v>
      </c>
      <c r="AG40" s="768">
        <v>6.3569146000000007E-2</v>
      </c>
      <c r="AH40" s="768">
        <v>6.1856726000000001E-2</v>
      </c>
      <c r="AI40" s="768">
        <v>4.9999039000000002E-2</v>
      </c>
      <c r="AJ40" s="768">
        <v>4.3423979000000001E-2</v>
      </c>
      <c r="AK40" s="768">
        <v>3.1761566999999997E-2</v>
      </c>
      <c r="AL40" s="768">
        <v>2.7116772000000001E-2</v>
      </c>
      <c r="AM40" s="768">
        <v>3.2841456999999998E-2</v>
      </c>
      <c r="AN40" s="768">
        <v>3.1991774000000001E-2</v>
      </c>
      <c r="AO40" s="768">
        <v>5.2087596E-2</v>
      </c>
      <c r="AP40" s="768">
        <v>5.7831036000000002E-2</v>
      </c>
      <c r="AQ40" s="768">
        <v>6.1664001000000003E-2</v>
      </c>
      <c r="AR40" s="768">
        <v>6.7601382000000002E-2</v>
      </c>
      <c r="AS40" s="768">
        <v>7.1184111999999994E-2</v>
      </c>
      <c r="AT40" s="768">
        <v>6.8121802999999995E-2</v>
      </c>
      <c r="AU40" s="768">
        <v>5.7479753000000001E-2</v>
      </c>
      <c r="AV40" s="768">
        <v>5.0246030999999997E-2</v>
      </c>
      <c r="AW40" s="768">
        <v>4.1795028999999997E-2</v>
      </c>
      <c r="AX40" s="768">
        <v>5.0803800000000003E-2</v>
      </c>
      <c r="AY40" s="768">
        <v>5.93003E-2</v>
      </c>
      <c r="AZ40" s="769">
        <v>6.90833E-2</v>
      </c>
      <c r="BA40" s="769">
        <v>8.2961400000000005E-2</v>
      </c>
      <c r="BB40" s="769">
        <v>8.7552099999999994E-2</v>
      </c>
      <c r="BC40" s="769">
        <v>9.55289E-2</v>
      </c>
      <c r="BD40" s="769">
        <v>9.7664600000000004E-2</v>
      </c>
      <c r="BE40" s="769">
        <v>9.9724699999999999E-2</v>
      </c>
      <c r="BF40" s="769">
        <v>0.1012947</v>
      </c>
      <c r="BG40" s="769">
        <v>9.7220600000000004E-2</v>
      </c>
      <c r="BH40" s="769">
        <v>9.82798E-2</v>
      </c>
      <c r="BI40" s="769">
        <v>9.2055999999999999E-2</v>
      </c>
      <c r="BJ40" s="769">
        <v>9.1905700000000007E-2</v>
      </c>
      <c r="BK40" s="769">
        <v>9.1750300000000007E-2</v>
      </c>
      <c r="BL40" s="769">
        <v>9.0381600000000006E-2</v>
      </c>
      <c r="BM40" s="769">
        <v>0.10468959999999999</v>
      </c>
      <c r="BN40" s="769">
        <v>0.1054495</v>
      </c>
      <c r="BO40" s="769">
        <v>0.1116931</v>
      </c>
      <c r="BP40" s="769">
        <v>0.1116833</v>
      </c>
      <c r="BQ40" s="769">
        <v>0.1130018</v>
      </c>
      <c r="BR40" s="769">
        <v>0.11370089999999999</v>
      </c>
      <c r="BS40" s="769">
        <v>0.10861949999999999</v>
      </c>
      <c r="BT40" s="769">
        <v>0.1096067</v>
      </c>
      <c r="BU40" s="769">
        <v>0.1027025</v>
      </c>
      <c r="BV40" s="769">
        <v>0.1026725</v>
      </c>
    </row>
    <row r="41" spans="1:74" ht="12" customHeight="1" x14ac:dyDescent="0.25">
      <c r="A41" s="722" t="s">
        <v>1121</v>
      </c>
      <c r="B41" s="720" t="s">
        <v>1111</v>
      </c>
      <c r="C41" s="770" t="s">
        <v>1136</v>
      </c>
      <c r="D41" s="770" t="s">
        <v>1136</v>
      </c>
      <c r="E41" s="770" t="s">
        <v>1136</v>
      </c>
      <c r="F41" s="770" t="s">
        <v>1136</v>
      </c>
      <c r="G41" s="770" t="s">
        <v>1136</v>
      </c>
      <c r="H41" s="770" t="s">
        <v>1136</v>
      </c>
      <c r="I41" s="770" t="s">
        <v>1136</v>
      </c>
      <c r="J41" s="770" t="s">
        <v>1136</v>
      </c>
      <c r="K41" s="770" t="s">
        <v>1136</v>
      </c>
      <c r="L41" s="770" t="s">
        <v>1136</v>
      </c>
      <c r="M41" s="770" t="s">
        <v>1136</v>
      </c>
      <c r="N41" s="770" t="s">
        <v>1136</v>
      </c>
      <c r="O41" s="768">
        <v>1.24603</v>
      </c>
      <c r="P41" s="768">
        <v>1.384155</v>
      </c>
      <c r="Q41" s="768">
        <v>1.972458</v>
      </c>
      <c r="R41" s="768">
        <v>2.1951260000000001</v>
      </c>
      <c r="S41" s="768">
        <v>2.4231880000000001</v>
      </c>
      <c r="T41" s="768">
        <v>2.4867720000000002</v>
      </c>
      <c r="U41" s="768">
        <v>2.554646</v>
      </c>
      <c r="V41" s="768">
        <v>2.4796360000000002</v>
      </c>
      <c r="W41" s="768">
        <v>2.2253799999999999</v>
      </c>
      <c r="X41" s="768">
        <v>1.9899340000000001</v>
      </c>
      <c r="Y41" s="768">
        <v>1.5611060000000001</v>
      </c>
      <c r="Z41" s="768">
        <v>1.471854</v>
      </c>
      <c r="AA41" s="768">
        <v>1.6193599999999999</v>
      </c>
      <c r="AB41" s="768">
        <v>1.7663409999999999</v>
      </c>
      <c r="AC41" s="768">
        <v>2.4339580000000001</v>
      </c>
      <c r="AD41" s="768">
        <v>2.7397119999999999</v>
      </c>
      <c r="AE41" s="768">
        <v>3.0112100000000002</v>
      </c>
      <c r="AF41" s="768">
        <v>3.0591110000000001</v>
      </c>
      <c r="AG41" s="768">
        <v>3.14642</v>
      </c>
      <c r="AH41" s="768">
        <v>3.0169000000000001</v>
      </c>
      <c r="AI41" s="768">
        <v>2.6743329999999998</v>
      </c>
      <c r="AJ41" s="768">
        <v>2.391775</v>
      </c>
      <c r="AK41" s="768">
        <v>1.9052819999999999</v>
      </c>
      <c r="AL41" s="768">
        <v>1.7748729999999999</v>
      </c>
      <c r="AM41" s="768">
        <v>1.910355</v>
      </c>
      <c r="AN41" s="768">
        <v>2.0662370000000001</v>
      </c>
      <c r="AO41" s="768">
        <v>2.9246340000000002</v>
      </c>
      <c r="AP41" s="768">
        <v>3.2600630000000002</v>
      </c>
      <c r="AQ41" s="768">
        <v>3.565931</v>
      </c>
      <c r="AR41" s="768">
        <v>3.6219440000000001</v>
      </c>
      <c r="AS41" s="768">
        <v>3.7825190000000002</v>
      </c>
      <c r="AT41" s="768">
        <v>3.6300469999999998</v>
      </c>
      <c r="AU41" s="768">
        <v>3.2220119999999999</v>
      </c>
      <c r="AV41" s="768">
        <v>2.8452160000000002</v>
      </c>
      <c r="AW41" s="768">
        <v>2.2313890000000001</v>
      </c>
      <c r="AX41" s="768">
        <v>2.0779290000000001</v>
      </c>
      <c r="AY41" s="768">
        <v>2.2038389999999999</v>
      </c>
      <c r="AZ41" s="769">
        <v>2.4436100000000001</v>
      </c>
      <c r="BA41" s="769">
        <v>3.4197860000000002</v>
      </c>
      <c r="BB41" s="769">
        <v>3.8132990000000002</v>
      </c>
      <c r="BC41" s="769">
        <v>4.1942110000000001</v>
      </c>
      <c r="BD41" s="769">
        <v>4.2579609999999999</v>
      </c>
      <c r="BE41" s="769">
        <v>4.4123489999999999</v>
      </c>
      <c r="BF41" s="769">
        <v>4.2651700000000003</v>
      </c>
      <c r="BG41" s="769">
        <v>3.8157559999999999</v>
      </c>
      <c r="BH41" s="769">
        <v>3.4146339999999999</v>
      </c>
      <c r="BI41" s="769">
        <v>2.7320009999999999</v>
      </c>
      <c r="BJ41" s="769">
        <v>2.5353270000000001</v>
      </c>
      <c r="BK41" s="769">
        <v>2.674134</v>
      </c>
      <c r="BL41" s="769">
        <v>2.9530319999999999</v>
      </c>
      <c r="BM41" s="769">
        <v>4.112889</v>
      </c>
      <c r="BN41" s="769">
        <v>4.5816179999999997</v>
      </c>
      <c r="BO41" s="769">
        <v>5.035374</v>
      </c>
      <c r="BP41" s="769">
        <v>5.1125740000000004</v>
      </c>
      <c r="BQ41" s="769">
        <v>5.2968580000000003</v>
      </c>
      <c r="BR41" s="769">
        <v>5.1221430000000003</v>
      </c>
      <c r="BS41" s="769">
        <v>4.5836240000000004</v>
      </c>
      <c r="BT41" s="769">
        <v>4.1040840000000003</v>
      </c>
      <c r="BU41" s="769">
        <v>3.2878769999999999</v>
      </c>
      <c r="BV41" s="769">
        <v>3.0503420000000001</v>
      </c>
    </row>
    <row r="42" spans="1:74" ht="12" customHeight="1" x14ac:dyDescent="0.25">
      <c r="A42" s="722" t="s">
        <v>1122</v>
      </c>
      <c r="B42" s="720" t="s">
        <v>1123</v>
      </c>
      <c r="C42" s="770" t="s">
        <v>1136</v>
      </c>
      <c r="D42" s="770" t="s">
        <v>1136</v>
      </c>
      <c r="E42" s="770" t="s">
        <v>1136</v>
      </c>
      <c r="F42" s="770" t="s">
        <v>1136</v>
      </c>
      <c r="G42" s="770" t="s">
        <v>1136</v>
      </c>
      <c r="H42" s="770" t="s">
        <v>1136</v>
      </c>
      <c r="I42" s="770" t="s">
        <v>1136</v>
      </c>
      <c r="J42" s="770" t="s">
        <v>1136</v>
      </c>
      <c r="K42" s="770" t="s">
        <v>1136</v>
      </c>
      <c r="L42" s="770" t="s">
        <v>1136</v>
      </c>
      <c r="M42" s="770" t="s">
        <v>1136</v>
      </c>
      <c r="N42" s="770" t="s">
        <v>1136</v>
      </c>
      <c r="O42" s="768">
        <v>0.7029128</v>
      </c>
      <c r="P42" s="768">
        <v>0.78945410000000005</v>
      </c>
      <c r="Q42" s="768">
        <v>1.146679</v>
      </c>
      <c r="R42" s="768">
        <v>1.2831440000000001</v>
      </c>
      <c r="S42" s="768">
        <v>1.414857</v>
      </c>
      <c r="T42" s="768">
        <v>1.4687779999999999</v>
      </c>
      <c r="U42" s="768">
        <v>1.494756</v>
      </c>
      <c r="V42" s="768">
        <v>1.4458660000000001</v>
      </c>
      <c r="W42" s="768">
        <v>1.293315</v>
      </c>
      <c r="X42" s="768">
        <v>1.1567320000000001</v>
      </c>
      <c r="Y42" s="768">
        <v>0.90373840000000005</v>
      </c>
      <c r="Z42" s="768">
        <v>0.84138040000000003</v>
      </c>
      <c r="AA42" s="768">
        <v>0.92057120000000003</v>
      </c>
      <c r="AB42" s="768">
        <v>1.006591</v>
      </c>
      <c r="AC42" s="768">
        <v>1.3933279999999999</v>
      </c>
      <c r="AD42" s="768">
        <v>1.5921460000000001</v>
      </c>
      <c r="AE42" s="768">
        <v>1.752683</v>
      </c>
      <c r="AF42" s="768">
        <v>1.7880149999999999</v>
      </c>
      <c r="AG42" s="768">
        <v>1.83369</v>
      </c>
      <c r="AH42" s="768">
        <v>1.7563960000000001</v>
      </c>
      <c r="AI42" s="768">
        <v>1.539126</v>
      </c>
      <c r="AJ42" s="768">
        <v>1.3854610000000001</v>
      </c>
      <c r="AK42" s="768">
        <v>1.107985</v>
      </c>
      <c r="AL42" s="768">
        <v>1.028886</v>
      </c>
      <c r="AM42" s="768">
        <v>1.105715</v>
      </c>
      <c r="AN42" s="768">
        <v>1.204018</v>
      </c>
      <c r="AO42" s="768">
        <v>1.7258309999999999</v>
      </c>
      <c r="AP42" s="768">
        <v>1.9339740000000001</v>
      </c>
      <c r="AQ42" s="768">
        <v>2.128628</v>
      </c>
      <c r="AR42" s="768">
        <v>2.1743220000000001</v>
      </c>
      <c r="AS42" s="768">
        <v>2.26817</v>
      </c>
      <c r="AT42" s="768">
        <v>2.183497</v>
      </c>
      <c r="AU42" s="768">
        <v>1.928523</v>
      </c>
      <c r="AV42" s="768">
        <v>1.6962839999999999</v>
      </c>
      <c r="AW42" s="768">
        <v>1.3455509999999999</v>
      </c>
      <c r="AX42" s="768">
        <v>1.238469</v>
      </c>
      <c r="AY42" s="768">
        <v>1.302589</v>
      </c>
      <c r="AZ42" s="769">
        <v>1.4552290000000001</v>
      </c>
      <c r="BA42" s="769">
        <v>2.0705209999999998</v>
      </c>
      <c r="BB42" s="769">
        <v>2.3349790000000001</v>
      </c>
      <c r="BC42" s="769">
        <v>2.5800130000000001</v>
      </c>
      <c r="BD42" s="769">
        <v>2.6380309999999998</v>
      </c>
      <c r="BE42" s="769">
        <v>2.7360159999999998</v>
      </c>
      <c r="BF42" s="769">
        <v>2.6563300000000001</v>
      </c>
      <c r="BG42" s="769">
        <v>2.3703059999999998</v>
      </c>
      <c r="BH42" s="769">
        <v>2.1269809999999998</v>
      </c>
      <c r="BI42" s="769">
        <v>1.7145459999999999</v>
      </c>
      <c r="BJ42" s="769">
        <v>1.576487</v>
      </c>
      <c r="BK42" s="769">
        <v>1.650539</v>
      </c>
      <c r="BL42" s="769">
        <v>1.834838</v>
      </c>
      <c r="BM42" s="769">
        <v>2.5920749999999999</v>
      </c>
      <c r="BN42" s="769">
        <v>2.917583</v>
      </c>
      <c r="BO42" s="769">
        <v>3.2200760000000002</v>
      </c>
      <c r="BP42" s="769">
        <v>3.2916989999999999</v>
      </c>
      <c r="BQ42" s="769">
        <v>3.4133290000000001</v>
      </c>
      <c r="BR42" s="769">
        <v>3.3148789999999999</v>
      </c>
      <c r="BS42" s="769">
        <v>2.9600949999999999</v>
      </c>
      <c r="BT42" s="769">
        <v>2.6579929999999998</v>
      </c>
      <c r="BU42" s="769">
        <v>2.1451440000000002</v>
      </c>
      <c r="BV42" s="769">
        <v>1.9734339999999999</v>
      </c>
    </row>
    <row r="43" spans="1:74" ht="12" customHeight="1" x14ac:dyDescent="0.25">
      <c r="A43" s="722" t="s">
        <v>1124</v>
      </c>
      <c r="B43" s="720" t="s">
        <v>1125</v>
      </c>
      <c r="C43" s="770" t="s">
        <v>1136</v>
      </c>
      <c r="D43" s="770" t="s">
        <v>1136</v>
      </c>
      <c r="E43" s="770" t="s">
        <v>1136</v>
      </c>
      <c r="F43" s="770" t="s">
        <v>1136</v>
      </c>
      <c r="G43" s="770" t="s">
        <v>1136</v>
      </c>
      <c r="H43" s="770" t="s">
        <v>1136</v>
      </c>
      <c r="I43" s="770" t="s">
        <v>1136</v>
      </c>
      <c r="J43" s="770" t="s">
        <v>1136</v>
      </c>
      <c r="K43" s="770" t="s">
        <v>1136</v>
      </c>
      <c r="L43" s="770" t="s">
        <v>1136</v>
      </c>
      <c r="M43" s="770" t="s">
        <v>1136</v>
      </c>
      <c r="N43" s="770" t="s">
        <v>1136</v>
      </c>
      <c r="O43" s="768">
        <v>0.42040230000000001</v>
      </c>
      <c r="P43" s="768">
        <v>0.45801839999999999</v>
      </c>
      <c r="Q43" s="768">
        <v>0.62904040000000006</v>
      </c>
      <c r="R43" s="768">
        <v>0.69866660000000003</v>
      </c>
      <c r="S43" s="768">
        <v>0.76976489999999997</v>
      </c>
      <c r="T43" s="768">
        <v>0.77729970000000004</v>
      </c>
      <c r="U43" s="768">
        <v>0.80770220000000004</v>
      </c>
      <c r="V43" s="768">
        <v>0.78782949999999996</v>
      </c>
      <c r="W43" s="768">
        <v>0.70937649999999997</v>
      </c>
      <c r="X43" s="768">
        <v>0.63244080000000003</v>
      </c>
      <c r="Y43" s="768">
        <v>0.50179779999999996</v>
      </c>
      <c r="Z43" s="768">
        <v>0.49223479999999997</v>
      </c>
      <c r="AA43" s="768">
        <v>0.55241600000000002</v>
      </c>
      <c r="AB43" s="768">
        <v>0.60466540000000002</v>
      </c>
      <c r="AC43" s="768">
        <v>0.81957259999999998</v>
      </c>
      <c r="AD43" s="768">
        <v>0.90681849999999997</v>
      </c>
      <c r="AE43" s="768">
        <v>0.99179779999999995</v>
      </c>
      <c r="AF43" s="768">
        <v>1.003017</v>
      </c>
      <c r="AG43" s="768">
        <v>1.035973</v>
      </c>
      <c r="AH43" s="768">
        <v>0.99261509999999997</v>
      </c>
      <c r="AI43" s="768">
        <v>0.89281999999999995</v>
      </c>
      <c r="AJ43" s="768">
        <v>0.78632239999999998</v>
      </c>
      <c r="AK43" s="768">
        <v>0.62342390000000003</v>
      </c>
      <c r="AL43" s="768">
        <v>0.58892520000000004</v>
      </c>
      <c r="AM43" s="768">
        <v>0.63688149999999999</v>
      </c>
      <c r="AN43" s="768">
        <v>0.6844557</v>
      </c>
      <c r="AO43" s="768">
        <v>0.94477979999999995</v>
      </c>
      <c r="AP43" s="768">
        <v>1.0483210000000001</v>
      </c>
      <c r="AQ43" s="768">
        <v>1.1285529999999999</v>
      </c>
      <c r="AR43" s="768">
        <v>1.136984</v>
      </c>
      <c r="AS43" s="768">
        <v>1.193422</v>
      </c>
      <c r="AT43" s="768">
        <v>1.135545</v>
      </c>
      <c r="AU43" s="768">
        <v>1.0121549999999999</v>
      </c>
      <c r="AV43" s="768">
        <v>0.89441599999999999</v>
      </c>
      <c r="AW43" s="768">
        <v>0.68781170000000003</v>
      </c>
      <c r="AX43" s="768">
        <v>0.66035770000000005</v>
      </c>
      <c r="AY43" s="768">
        <v>0.71151790000000004</v>
      </c>
      <c r="AZ43" s="769">
        <v>0.78569730000000004</v>
      </c>
      <c r="BA43" s="769">
        <v>1.061377</v>
      </c>
      <c r="BB43" s="769">
        <v>1.1661509999999999</v>
      </c>
      <c r="BC43" s="769">
        <v>1.2692490000000001</v>
      </c>
      <c r="BD43" s="769">
        <v>1.2739529999999999</v>
      </c>
      <c r="BE43" s="769">
        <v>1.318654</v>
      </c>
      <c r="BF43" s="769">
        <v>1.261493</v>
      </c>
      <c r="BG43" s="769">
        <v>1.130968</v>
      </c>
      <c r="BH43" s="769">
        <v>1.000375</v>
      </c>
      <c r="BI43" s="769">
        <v>0.79155589999999998</v>
      </c>
      <c r="BJ43" s="769">
        <v>0.7547258</v>
      </c>
      <c r="BK43" s="769">
        <v>0.80817629999999996</v>
      </c>
      <c r="BL43" s="769">
        <v>0.88884079999999999</v>
      </c>
      <c r="BM43" s="769">
        <v>1.196895</v>
      </c>
      <c r="BN43" s="769">
        <v>1.313539</v>
      </c>
      <c r="BO43" s="769">
        <v>1.428744</v>
      </c>
      <c r="BP43" s="769">
        <v>1.433629</v>
      </c>
      <c r="BQ43" s="769">
        <v>1.483679</v>
      </c>
      <c r="BR43" s="769">
        <v>1.4193089999999999</v>
      </c>
      <c r="BS43" s="769">
        <v>1.2724880000000001</v>
      </c>
      <c r="BT43" s="769">
        <v>1.1256109999999999</v>
      </c>
      <c r="BU43" s="769">
        <v>0.89072700000000005</v>
      </c>
      <c r="BV43" s="769">
        <v>0.84933270000000005</v>
      </c>
    </row>
    <row r="44" spans="1:74" ht="12" customHeight="1" x14ac:dyDescent="0.25">
      <c r="A44" s="722" t="s">
        <v>1126</v>
      </c>
      <c r="B44" s="720" t="s">
        <v>1127</v>
      </c>
      <c r="C44" s="770" t="s">
        <v>1136</v>
      </c>
      <c r="D44" s="770" t="s">
        <v>1136</v>
      </c>
      <c r="E44" s="770" t="s">
        <v>1136</v>
      </c>
      <c r="F44" s="770" t="s">
        <v>1136</v>
      </c>
      <c r="G44" s="770" t="s">
        <v>1136</v>
      </c>
      <c r="H44" s="770" t="s">
        <v>1136</v>
      </c>
      <c r="I44" s="770" t="s">
        <v>1136</v>
      </c>
      <c r="J44" s="770" t="s">
        <v>1136</v>
      </c>
      <c r="K44" s="770" t="s">
        <v>1136</v>
      </c>
      <c r="L44" s="770" t="s">
        <v>1136</v>
      </c>
      <c r="M44" s="770" t="s">
        <v>1136</v>
      </c>
      <c r="N44" s="770" t="s">
        <v>1136</v>
      </c>
      <c r="O44" s="768">
        <v>0.1227153</v>
      </c>
      <c r="P44" s="768">
        <v>0.13668230000000001</v>
      </c>
      <c r="Q44" s="768">
        <v>0.19673850000000001</v>
      </c>
      <c r="R44" s="768">
        <v>0.2133149</v>
      </c>
      <c r="S44" s="768">
        <v>0.2385661</v>
      </c>
      <c r="T44" s="768">
        <v>0.24069399999999999</v>
      </c>
      <c r="U44" s="768">
        <v>0.25218810000000003</v>
      </c>
      <c r="V44" s="768">
        <v>0.24594079999999999</v>
      </c>
      <c r="W44" s="768">
        <v>0.222688</v>
      </c>
      <c r="X44" s="768">
        <v>0.20076179999999999</v>
      </c>
      <c r="Y44" s="768">
        <v>0.15556980000000001</v>
      </c>
      <c r="Z44" s="768">
        <v>0.13823859999999999</v>
      </c>
      <c r="AA44" s="768">
        <v>0.14637259999999999</v>
      </c>
      <c r="AB44" s="768">
        <v>0.15508440000000001</v>
      </c>
      <c r="AC44" s="768">
        <v>0.22105710000000001</v>
      </c>
      <c r="AD44" s="768">
        <v>0.24074670000000001</v>
      </c>
      <c r="AE44" s="768">
        <v>0.26672879999999999</v>
      </c>
      <c r="AF44" s="768">
        <v>0.26807880000000001</v>
      </c>
      <c r="AG44" s="768">
        <v>0.27675689999999997</v>
      </c>
      <c r="AH44" s="768">
        <v>0.26788869999999998</v>
      </c>
      <c r="AI44" s="768">
        <v>0.24238750000000001</v>
      </c>
      <c r="AJ44" s="768">
        <v>0.21999179999999999</v>
      </c>
      <c r="AK44" s="768">
        <v>0.1738731</v>
      </c>
      <c r="AL44" s="768">
        <v>0.1570618</v>
      </c>
      <c r="AM44" s="768">
        <v>0.16775889999999999</v>
      </c>
      <c r="AN44" s="768">
        <v>0.1777627</v>
      </c>
      <c r="AO44" s="768">
        <v>0.25402330000000001</v>
      </c>
      <c r="AP44" s="768">
        <v>0.27776810000000002</v>
      </c>
      <c r="AQ44" s="768">
        <v>0.30875039999999998</v>
      </c>
      <c r="AR44" s="768">
        <v>0.31063829999999998</v>
      </c>
      <c r="AS44" s="768">
        <v>0.32092660000000001</v>
      </c>
      <c r="AT44" s="768">
        <v>0.311006</v>
      </c>
      <c r="AU44" s="768">
        <v>0.28133399999999997</v>
      </c>
      <c r="AV44" s="768">
        <v>0.25451629999999997</v>
      </c>
      <c r="AW44" s="768">
        <v>0.19802629999999999</v>
      </c>
      <c r="AX44" s="768">
        <v>0.17910190000000001</v>
      </c>
      <c r="AY44" s="768">
        <v>0.1897324</v>
      </c>
      <c r="AZ44" s="769">
        <v>0.20268320000000001</v>
      </c>
      <c r="BA44" s="769">
        <v>0.28788900000000001</v>
      </c>
      <c r="BB44" s="769">
        <v>0.31216880000000002</v>
      </c>
      <c r="BC44" s="769">
        <v>0.34494900000000001</v>
      </c>
      <c r="BD44" s="769">
        <v>0.34597709999999998</v>
      </c>
      <c r="BE44" s="769">
        <v>0.35767939999999998</v>
      </c>
      <c r="BF44" s="769">
        <v>0.34734670000000001</v>
      </c>
      <c r="BG44" s="769">
        <v>0.31448140000000002</v>
      </c>
      <c r="BH44" s="769">
        <v>0.28727730000000001</v>
      </c>
      <c r="BI44" s="769">
        <v>0.22589960000000001</v>
      </c>
      <c r="BJ44" s="769">
        <v>0.20411360000000001</v>
      </c>
      <c r="BK44" s="769">
        <v>0.21541859999999999</v>
      </c>
      <c r="BL44" s="769">
        <v>0.22935249999999999</v>
      </c>
      <c r="BM44" s="769">
        <v>0.3239186</v>
      </c>
      <c r="BN44" s="769">
        <v>0.35049540000000001</v>
      </c>
      <c r="BO44" s="769">
        <v>0.38655339999999999</v>
      </c>
      <c r="BP44" s="769">
        <v>0.38724550000000002</v>
      </c>
      <c r="BQ44" s="769">
        <v>0.39984950000000002</v>
      </c>
      <c r="BR44" s="769">
        <v>0.38795420000000003</v>
      </c>
      <c r="BS44" s="769">
        <v>0.35104099999999999</v>
      </c>
      <c r="BT44" s="769">
        <v>0.32047930000000002</v>
      </c>
      <c r="BU44" s="769">
        <v>0.25200539999999999</v>
      </c>
      <c r="BV44" s="769">
        <v>0.227575</v>
      </c>
    </row>
    <row r="45" spans="1:74" ht="12" customHeight="1" x14ac:dyDescent="0.25">
      <c r="A45" s="726" t="s">
        <v>1373</v>
      </c>
      <c r="B45" s="727" t="s">
        <v>1120</v>
      </c>
      <c r="C45" s="771">
        <v>1.9517471000000002E-2</v>
      </c>
      <c r="D45" s="771">
        <v>1.9793116999999999E-2</v>
      </c>
      <c r="E45" s="771">
        <v>1.9617084E-2</v>
      </c>
      <c r="F45" s="771">
        <v>1.8342290000000001E-2</v>
      </c>
      <c r="G45" s="771">
        <v>1.5909138999999999E-2</v>
      </c>
      <c r="H45" s="771">
        <v>1.3609936E-2</v>
      </c>
      <c r="I45" s="771">
        <v>1.3247063E-2</v>
      </c>
      <c r="J45" s="771">
        <v>1.0496735E-2</v>
      </c>
      <c r="K45" s="771">
        <v>1.2960380000000001E-2</v>
      </c>
      <c r="L45" s="771">
        <v>1.7448852000000001E-2</v>
      </c>
      <c r="M45" s="771">
        <v>1.7821809000000001E-2</v>
      </c>
      <c r="N45" s="771">
        <v>2.3505194E-2</v>
      </c>
      <c r="O45" s="771">
        <v>1.8728827999999999E-2</v>
      </c>
      <c r="P45" s="771">
        <v>1.9014376999999999E-2</v>
      </c>
      <c r="Q45" s="771">
        <v>2.5070169999999999E-2</v>
      </c>
      <c r="R45" s="771">
        <v>2.2301062999999999E-2</v>
      </c>
      <c r="S45" s="771">
        <v>2.0590589999999999E-2</v>
      </c>
      <c r="T45" s="771">
        <v>1.7642636E-2</v>
      </c>
      <c r="U45" s="771">
        <v>1.2293243000000001E-2</v>
      </c>
      <c r="V45" s="771">
        <v>9.5840270000000002E-3</v>
      </c>
      <c r="W45" s="771">
        <v>1.5368834E-2</v>
      </c>
      <c r="X45" s="771">
        <v>2.2710237000000001E-2</v>
      </c>
      <c r="Y45" s="771">
        <v>2.2600076E-2</v>
      </c>
      <c r="Z45" s="771">
        <v>2.2772737000000001E-2</v>
      </c>
      <c r="AA45" s="771">
        <v>2.8769092E-2</v>
      </c>
      <c r="AB45" s="771">
        <v>2.4469085000000002E-2</v>
      </c>
      <c r="AC45" s="771">
        <v>2.8684975000000001E-2</v>
      </c>
      <c r="AD45" s="771">
        <v>2.4666243000000001E-2</v>
      </c>
      <c r="AE45" s="771">
        <v>2.1552110999999999E-2</v>
      </c>
      <c r="AF45" s="771">
        <v>2.0091444E-2</v>
      </c>
      <c r="AG45" s="771">
        <v>1.4932254000000001E-2</v>
      </c>
      <c r="AH45" s="771">
        <v>1.6232923999999999E-2</v>
      </c>
      <c r="AI45" s="771">
        <v>1.7875326E-2</v>
      </c>
      <c r="AJ45" s="771">
        <v>2.4262622000000001E-2</v>
      </c>
      <c r="AK45" s="771">
        <v>2.4714403999999999E-2</v>
      </c>
      <c r="AL45" s="771">
        <v>2.4774449E-2</v>
      </c>
      <c r="AM45" s="771">
        <v>2.5218561E-2</v>
      </c>
      <c r="AN45" s="771">
        <v>2.3730878E-2</v>
      </c>
      <c r="AO45" s="771">
        <v>2.5934144999999999E-2</v>
      </c>
      <c r="AP45" s="771">
        <v>2.9946954000000001E-2</v>
      </c>
      <c r="AQ45" s="771">
        <v>2.5486545999999999E-2</v>
      </c>
      <c r="AR45" s="771">
        <v>2.3154040000000001E-2</v>
      </c>
      <c r="AS45" s="771">
        <v>2.0347159E-2</v>
      </c>
      <c r="AT45" s="771">
        <v>1.7623125E-2</v>
      </c>
      <c r="AU45" s="771">
        <v>2.1234814000000001E-2</v>
      </c>
      <c r="AV45" s="771">
        <v>2.5568172E-2</v>
      </c>
      <c r="AW45" s="771">
        <v>2.3567429000000001E-2</v>
      </c>
      <c r="AX45" s="771">
        <v>2.5964500000000001E-2</v>
      </c>
      <c r="AY45" s="771">
        <v>2.8718400000000002E-2</v>
      </c>
      <c r="AZ45" s="772">
        <v>2.7472099999999999E-2</v>
      </c>
      <c r="BA45" s="772">
        <v>2.9839899999999999E-2</v>
      </c>
      <c r="BB45" s="772">
        <v>2.9846500000000002E-2</v>
      </c>
      <c r="BC45" s="772">
        <v>2.9728999999999998E-2</v>
      </c>
      <c r="BD45" s="772">
        <v>2.8193699999999999E-2</v>
      </c>
      <c r="BE45" s="772">
        <v>2.7867099999999999E-2</v>
      </c>
      <c r="BF45" s="772">
        <v>2.7206399999999999E-2</v>
      </c>
      <c r="BG45" s="772">
        <v>2.72114E-2</v>
      </c>
      <c r="BH45" s="772">
        <v>3.10011E-2</v>
      </c>
      <c r="BI45" s="772">
        <v>3.23477E-2</v>
      </c>
      <c r="BJ45" s="772">
        <v>3.25388E-2</v>
      </c>
      <c r="BK45" s="772">
        <v>3.3831699999999999E-2</v>
      </c>
      <c r="BL45" s="772">
        <v>3.03649E-2</v>
      </c>
      <c r="BM45" s="772">
        <v>3.3578799999999999E-2</v>
      </c>
      <c r="BN45" s="772">
        <v>3.3166899999999999E-2</v>
      </c>
      <c r="BO45" s="772">
        <v>3.2973799999999998E-2</v>
      </c>
      <c r="BP45" s="772">
        <v>3.1223999999999998E-2</v>
      </c>
      <c r="BQ45" s="772">
        <v>3.0928500000000001E-2</v>
      </c>
      <c r="BR45" s="772">
        <v>3.0224500000000001E-2</v>
      </c>
      <c r="BS45" s="772">
        <v>3.01061E-2</v>
      </c>
      <c r="BT45" s="772">
        <v>3.39753E-2</v>
      </c>
      <c r="BU45" s="772">
        <v>3.5215700000000003E-2</v>
      </c>
      <c r="BV45" s="772">
        <v>3.5495699999999998E-2</v>
      </c>
    </row>
    <row r="46" spans="1:74" ht="12" customHeight="1" x14ac:dyDescent="0.25">
      <c r="A46" s="728"/>
      <c r="B46" s="731" t="s">
        <v>1135</v>
      </c>
      <c r="C46" s="729"/>
      <c r="D46" s="729"/>
      <c r="E46" s="729"/>
      <c r="F46" s="729"/>
      <c r="G46" s="729"/>
      <c r="H46" s="729"/>
      <c r="I46" s="729"/>
      <c r="J46" s="729"/>
      <c r="K46" s="729"/>
      <c r="L46" s="729"/>
      <c r="M46" s="729"/>
      <c r="N46" s="729"/>
      <c r="O46" s="729"/>
      <c r="P46" s="729"/>
      <c r="Q46" s="729"/>
      <c r="R46" s="730"/>
      <c r="S46" s="730"/>
      <c r="T46" s="730"/>
      <c r="U46" s="730"/>
      <c r="V46" s="730"/>
      <c r="W46" s="730"/>
      <c r="X46" s="730"/>
      <c r="Y46" s="730"/>
      <c r="Z46" s="730"/>
      <c r="AA46" s="730"/>
      <c r="AB46" s="730"/>
      <c r="AC46" s="730"/>
      <c r="AD46" s="730"/>
      <c r="AE46" s="730"/>
      <c r="AF46" s="730"/>
      <c r="AG46" s="730"/>
      <c r="AH46" s="730"/>
      <c r="AI46" s="730"/>
      <c r="AJ46" s="730"/>
      <c r="AK46" s="730"/>
      <c r="AL46" s="730"/>
      <c r="AM46" s="730"/>
      <c r="AN46" s="730"/>
      <c r="AO46" s="730"/>
      <c r="AP46" s="730"/>
      <c r="AQ46" s="730"/>
      <c r="AR46" s="730"/>
      <c r="AS46" s="730"/>
      <c r="AT46" s="730"/>
      <c r="AU46" s="730"/>
      <c r="AV46" s="730"/>
      <c r="AW46" s="730"/>
      <c r="AX46" s="730"/>
      <c r="AY46" s="730"/>
      <c r="AZ46" s="730"/>
      <c r="BA46" s="730"/>
      <c r="BB46" s="730"/>
      <c r="BC46" s="730"/>
      <c r="BD46" s="743"/>
      <c r="BE46" s="743"/>
      <c r="BF46" s="743"/>
      <c r="BG46" s="730"/>
      <c r="BH46" s="730"/>
      <c r="BI46" s="730"/>
      <c r="BJ46" s="730"/>
      <c r="BK46" s="730"/>
      <c r="BL46" s="730"/>
      <c r="BM46" s="730"/>
      <c r="BN46" s="730"/>
      <c r="BO46" s="730"/>
      <c r="BP46" s="730"/>
      <c r="BQ46" s="730"/>
      <c r="BR46" s="730"/>
      <c r="BS46" s="730"/>
      <c r="BT46" s="730"/>
      <c r="BU46" s="730"/>
      <c r="BV46" s="730"/>
    </row>
    <row r="47" spans="1:74" ht="12" customHeight="1" x14ac:dyDescent="0.25">
      <c r="A47" s="722"/>
      <c r="B47" s="717" t="s">
        <v>1132</v>
      </c>
      <c r="C47" s="717"/>
      <c r="D47" s="717"/>
      <c r="E47" s="717"/>
      <c r="F47" s="717"/>
      <c r="G47" s="717"/>
      <c r="H47" s="717"/>
      <c r="I47" s="717"/>
      <c r="J47" s="717"/>
      <c r="K47" s="717"/>
      <c r="L47" s="717"/>
      <c r="M47" s="717"/>
      <c r="N47" s="717"/>
      <c r="O47" s="717"/>
      <c r="P47" s="717"/>
      <c r="Q47" s="717"/>
    </row>
    <row r="48" spans="1:74" ht="12" customHeight="1" x14ac:dyDescent="0.25">
      <c r="A48" s="722"/>
      <c r="B48" s="717" t="s">
        <v>1128</v>
      </c>
      <c r="C48" s="717"/>
      <c r="D48" s="717"/>
      <c r="E48" s="717"/>
      <c r="F48" s="717"/>
      <c r="G48" s="717"/>
      <c r="H48" s="717"/>
      <c r="I48" s="717"/>
      <c r="J48" s="717"/>
      <c r="K48" s="717"/>
      <c r="L48" s="717"/>
      <c r="M48" s="717"/>
      <c r="N48" s="717"/>
      <c r="O48" s="717"/>
      <c r="P48" s="717"/>
      <c r="Q48" s="717"/>
    </row>
    <row r="49" spans="1:17" ht="12" customHeight="1" x14ac:dyDescent="0.25">
      <c r="A49" s="722"/>
      <c r="B49" s="717" t="s">
        <v>1129</v>
      </c>
      <c r="C49" s="717"/>
      <c r="D49" s="717"/>
      <c r="E49" s="717"/>
      <c r="F49" s="717"/>
      <c r="G49" s="717"/>
      <c r="H49" s="717"/>
      <c r="I49" s="717"/>
      <c r="J49" s="717"/>
      <c r="K49" s="717"/>
      <c r="L49" s="717"/>
      <c r="M49" s="717"/>
      <c r="N49" s="717"/>
      <c r="O49" s="717"/>
      <c r="P49" s="717"/>
      <c r="Q49" s="717"/>
    </row>
    <row r="50" spans="1:17" ht="12" customHeight="1" x14ac:dyDescent="0.25">
      <c r="A50" s="722"/>
      <c r="B50" s="717" t="s">
        <v>1130</v>
      </c>
      <c r="C50" s="717"/>
      <c r="D50" s="717"/>
      <c r="E50" s="717"/>
      <c r="F50" s="717"/>
      <c r="G50" s="717"/>
      <c r="H50" s="717"/>
      <c r="I50" s="717"/>
      <c r="J50" s="717"/>
      <c r="K50" s="717"/>
      <c r="L50" s="717"/>
      <c r="M50" s="717"/>
      <c r="N50" s="717"/>
      <c r="O50" s="717"/>
      <c r="P50" s="717"/>
      <c r="Q50" s="717"/>
    </row>
    <row r="51" spans="1:17" ht="12" customHeight="1" x14ac:dyDescent="0.25">
      <c r="A51" s="722"/>
      <c r="B51" s="717" t="s">
        <v>1131</v>
      </c>
      <c r="C51" s="717"/>
      <c r="D51" s="717"/>
      <c r="E51" s="717"/>
      <c r="F51" s="717"/>
      <c r="G51" s="717"/>
      <c r="H51" s="717"/>
      <c r="I51" s="717"/>
      <c r="J51" s="717"/>
      <c r="K51" s="717"/>
      <c r="L51" s="717"/>
      <c r="M51" s="717"/>
      <c r="N51" s="717"/>
      <c r="O51" s="717"/>
      <c r="P51" s="717"/>
      <c r="Q51" s="717"/>
    </row>
    <row r="52" spans="1:17" ht="12" customHeight="1" x14ac:dyDescent="0.25">
      <c r="A52" s="722"/>
      <c r="B52" s="717" t="s">
        <v>1133</v>
      </c>
      <c r="C52" s="717"/>
      <c r="D52" s="717"/>
      <c r="E52" s="717"/>
      <c r="F52" s="717"/>
      <c r="G52" s="717"/>
      <c r="H52" s="717"/>
      <c r="I52" s="717"/>
      <c r="J52" s="717"/>
      <c r="K52" s="717"/>
      <c r="L52" s="717"/>
      <c r="M52" s="717"/>
      <c r="N52" s="717"/>
      <c r="O52" s="717"/>
      <c r="P52" s="717"/>
      <c r="Q52" s="717"/>
    </row>
    <row r="53" spans="1:17" ht="12" customHeight="1" x14ac:dyDescent="0.25">
      <c r="A53" s="722"/>
      <c r="B53" s="717" t="s">
        <v>863</v>
      </c>
      <c r="C53" s="717"/>
      <c r="D53" s="717"/>
      <c r="E53" s="717"/>
      <c r="F53" s="717"/>
      <c r="G53" s="717"/>
      <c r="H53" s="717"/>
      <c r="I53" s="717"/>
      <c r="J53" s="717"/>
      <c r="K53" s="717"/>
      <c r="L53" s="717"/>
      <c r="M53" s="717"/>
      <c r="N53" s="717"/>
      <c r="O53" s="717"/>
      <c r="P53" s="717"/>
      <c r="Q53" s="717"/>
    </row>
    <row r="54" spans="1:17" ht="12" customHeight="1" x14ac:dyDescent="0.25">
      <c r="A54" s="722"/>
      <c r="B54" s="717" t="s">
        <v>1134</v>
      </c>
      <c r="C54" s="717"/>
      <c r="D54" s="717"/>
      <c r="E54" s="717"/>
      <c r="F54" s="717"/>
      <c r="G54" s="717"/>
      <c r="H54" s="717"/>
      <c r="I54" s="717"/>
      <c r="J54" s="717"/>
      <c r="K54" s="717"/>
      <c r="L54" s="717"/>
      <c r="M54" s="717"/>
      <c r="N54" s="717"/>
      <c r="O54" s="717"/>
      <c r="P54" s="717"/>
      <c r="Q54" s="717"/>
    </row>
  </sheetData>
  <mergeCells count="7">
    <mergeCell ref="A1:A2"/>
    <mergeCell ref="BK3:BV3"/>
    <mergeCell ref="C3:N3"/>
    <mergeCell ref="O3:Z3"/>
    <mergeCell ref="AA3:AL3"/>
    <mergeCell ref="AM3:AX3"/>
    <mergeCell ref="AY3:BJ3"/>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F5" transitionEvaluation="1" transitionEntry="1" codeName="Sheet6">
    <pageSetUpPr fitToPage="1"/>
  </sheetPr>
  <dimension ref="A1:BV160"/>
  <sheetViews>
    <sheetView showGridLines="0" workbookViewId="0">
      <pane xSplit="2" ySplit="4" topLeftCell="AF5" activePane="bottomRight" state="frozen"/>
      <selection activeCell="BF63" sqref="BF63"/>
      <selection pane="topRight" activeCell="BF63" sqref="BF63"/>
      <selection pane="bottomLeft" activeCell="BF63" sqref="BF63"/>
      <selection pane="bottomRight" activeCell="BA15" sqref="BA15"/>
    </sheetView>
  </sheetViews>
  <sheetFormatPr defaultColWidth="9.5703125" defaultRowHeight="11.25" x14ac:dyDescent="0.2"/>
  <cols>
    <col min="1" max="1" width="8.42578125" style="135" customWidth="1"/>
    <col min="2" max="2" width="42.5703125" style="135" customWidth="1"/>
    <col min="3" max="50" width="7.42578125" style="135" customWidth="1"/>
    <col min="51" max="55" width="7.42578125" style="355" customWidth="1"/>
    <col min="56" max="58" width="7.42578125" style="691" customWidth="1"/>
    <col min="59" max="62" width="7.42578125" style="355" customWidth="1"/>
    <col min="63" max="74" width="7.42578125" style="135" customWidth="1"/>
    <col min="75" max="16384" width="9.5703125" style="135"/>
  </cols>
  <sheetData>
    <row r="1" spans="1:74" ht="13.35" customHeight="1" x14ac:dyDescent="0.2">
      <c r="A1" s="792" t="s">
        <v>817</v>
      </c>
      <c r="B1" s="865" t="s">
        <v>1164</v>
      </c>
      <c r="C1" s="866"/>
      <c r="D1" s="866"/>
      <c r="E1" s="866"/>
      <c r="F1" s="866"/>
      <c r="G1" s="866"/>
      <c r="H1" s="866"/>
      <c r="I1" s="866"/>
      <c r="J1" s="866"/>
      <c r="K1" s="866"/>
      <c r="L1" s="866"/>
      <c r="M1" s="866"/>
      <c r="N1" s="866"/>
      <c r="O1" s="866"/>
      <c r="P1" s="866"/>
      <c r="Q1" s="866"/>
      <c r="R1" s="866"/>
      <c r="S1" s="866"/>
      <c r="T1" s="866"/>
      <c r="U1" s="866"/>
      <c r="V1" s="866"/>
      <c r="W1" s="866"/>
      <c r="X1" s="866"/>
      <c r="Y1" s="866"/>
      <c r="Z1" s="866"/>
      <c r="AA1" s="866"/>
      <c r="AB1" s="866"/>
      <c r="AC1" s="866"/>
      <c r="AD1" s="866"/>
      <c r="AE1" s="866"/>
      <c r="AF1" s="866"/>
      <c r="AG1" s="866"/>
      <c r="AH1" s="866"/>
      <c r="AI1" s="866"/>
      <c r="AJ1" s="866"/>
      <c r="AK1" s="866"/>
      <c r="AL1" s="866"/>
      <c r="AM1" s="258"/>
    </row>
    <row r="2" spans="1:74" s="47" customFormat="1" ht="12.75" x14ac:dyDescent="0.2">
      <c r="A2" s="793"/>
      <c r="B2" s="532" t="str">
        <f>"U.S. Energy Information Administration  |  Short-Term Energy Outlook  - "&amp;Dates!D1</f>
        <v>U.S. Energy Information Administration  |  Short-Term Energy Outlook  - February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8"/>
      <c r="AY2" s="402"/>
      <c r="AZ2" s="402"/>
      <c r="BA2" s="402"/>
      <c r="BB2" s="402"/>
      <c r="BC2" s="402"/>
      <c r="BD2" s="636"/>
      <c r="BE2" s="636"/>
      <c r="BF2" s="636"/>
      <c r="BG2" s="402"/>
      <c r="BH2" s="402"/>
      <c r="BI2" s="402"/>
      <c r="BJ2" s="402"/>
    </row>
    <row r="3" spans="1:74" s="12" customFormat="1" ht="12.75" x14ac:dyDescent="0.2">
      <c r="A3" s="14"/>
      <c r="B3" s="15"/>
      <c r="C3" s="801">
        <f>Dates!D3</f>
        <v>2016</v>
      </c>
      <c r="D3" s="797"/>
      <c r="E3" s="797"/>
      <c r="F3" s="797"/>
      <c r="G3" s="797"/>
      <c r="H3" s="797"/>
      <c r="I3" s="797"/>
      <c r="J3" s="797"/>
      <c r="K3" s="797"/>
      <c r="L3" s="797"/>
      <c r="M3" s="797"/>
      <c r="N3" s="798"/>
      <c r="O3" s="801">
        <f>C3+1</f>
        <v>2017</v>
      </c>
      <c r="P3" s="802"/>
      <c r="Q3" s="802"/>
      <c r="R3" s="802"/>
      <c r="S3" s="802"/>
      <c r="T3" s="802"/>
      <c r="U3" s="802"/>
      <c r="V3" s="802"/>
      <c r="W3" s="802"/>
      <c r="X3" s="797"/>
      <c r="Y3" s="797"/>
      <c r="Z3" s="798"/>
      <c r="AA3" s="794">
        <f>O3+1</f>
        <v>2018</v>
      </c>
      <c r="AB3" s="797"/>
      <c r="AC3" s="797"/>
      <c r="AD3" s="797"/>
      <c r="AE3" s="797"/>
      <c r="AF3" s="797"/>
      <c r="AG3" s="797"/>
      <c r="AH3" s="797"/>
      <c r="AI3" s="797"/>
      <c r="AJ3" s="797"/>
      <c r="AK3" s="797"/>
      <c r="AL3" s="798"/>
      <c r="AM3" s="794">
        <f>AA3+1</f>
        <v>2019</v>
      </c>
      <c r="AN3" s="797"/>
      <c r="AO3" s="797"/>
      <c r="AP3" s="797"/>
      <c r="AQ3" s="797"/>
      <c r="AR3" s="797"/>
      <c r="AS3" s="797"/>
      <c r="AT3" s="797"/>
      <c r="AU3" s="797"/>
      <c r="AV3" s="797"/>
      <c r="AW3" s="797"/>
      <c r="AX3" s="798"/>
      <c r="AY3" s="794">
        <f>AM3+1</f>
        <v>2020</v>
      </c>
      <c r="AZ3" s="795"/>
      <c r="BA3" s="795"/>
      <c r="BB3" s="795"/>
      <c r="BC3" s="795"/>
      <c r="BD3" s="795"/>
      <c r="BE3" s="795"/>
      <c r="BF3" s="795"/>
      <c r="BG3" s="795"/>
      <c r="BH3" s="795"/>
      <c r="BI3" s="795"/>
      <c r="BJ3" s="796"/>
      <c r="BK3" s="794">
        <f>AY3+1</f>
        <v>2021</v>
      </c>
      <c r="BL3" s="797"/>
      <c r="BM3" s="797"/>
      <c r="BN3" s="797"/>
      <c r="BO3" s="797"/>
      <c r="BP3" s="797"/>
      <c r="BQ3" s="797"/>
      <c r="BR3" s="797"/>
      <c r="BS3" s="797"/>
      <c r="BT3" s="797"/>
      <c r="BU3" s="797"/>
      <c r="BV3" s="798"/>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140"/>
      <c r="B5" s="136" t="s">
        <v>813</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13"/>
      <c r="AZ5" s="413"/>
      <c r="BA5" s="413"/>
      <c r="BB5" s="413"/>
      <c r="BC5" s="413"/>
      <c r="BD5" s="692"/>
      <c r="BE5" s="692"/>
      <c r="BF5" s="692"/>
      <c r="BG5" s="692"/>
      <c r="BH5" s="692"/>
      <c r="BI5" s="692"/>
      <c r="BJ5" s="413"/>
      <c r="BK5" s="413"/>
      <c r="BL5" s="413"/>
      <c r="BM5" s="413"/>
      <c r="BN5" s="413"/>
      <c r="BO5" s="413"/>
      <c r="BP5" s="413"/>
      <c r="BQ5" s="413"/>
      <c r="BR5" s="413"/>
      <c r="BS5" s="413"/>
      <c r="BT5" s="413"/>
      <c r="BU5" s="413"/>
      <c r="BV5" s="413"/>
    </row>
    <row r="6" spans="1:74" ht="11.1" customHeight="1" x14ac:dyDescent="0.2">
      <c r="A6" s="140"/>
      <c r="B6" s="36" t="s">
        <v>573</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14"/>
      <c r="AZ6" s="414"/>
      <c r="BA6" s="414"/>
      <c r="BB6" s="414"/>
      <c r="BC6" s="414"/>
      <c r="BD6" s="414"/>
      <c r="BE6" s="414"/>
      <c r="BF6" s="414"/>
      <c r="BG6" s="414"/>
      <c r="BH6" s="414"/>
      <c r="BI6" s="414"/>
      <c r="BJ6" s="414"/>
      <c r="BK6" s="414"/>
      <c r="BL6" s="414"/>
      <c r="BM6" s="414"/>
      <c r="BN6" s="414"/>
      <c r="BO6" s="414"/>
      <c r="BP6" s="414"/>
      <c r="BQ6" s="414"/>
      <c r="BR6" s="414"/>
      <c r="BS6" s="414"/>
      <c r="BT6" s="414"/>
      <c r="BU6" s="414"/>
      <c r="BV6" s="414"/>
    </row>
    <row r="7" spans="1:74" ht="11.1" customHeight="1" x14ac:dyDescent="0.2">
      <c r="A7" s="140" t="s">
        <v>574</v>
      </c>
      <c r="B7" s="39" t="s">
        <v>1160</v>
      </c>
      <c r="C7" s="238">
        <v>17528.320593</v>
      </c>
      <c r="D7" s="238">
        <v>17557.037480999999</v>
      </c>
      <c r="E7" s="238">
        <v>17585.158926</v>
      </c>
      <c r="F7" s="238">
        <v>17609.953369999999</v>
      </c>
      <c r="G7" s="238">
        <v>17638.932593000001</v>
      </c>
      <c r="H7" s="238">
        <v>17669.365037</v>
      </c>
      <c r="I7" s="238">
        <v>17704.151296</v>
      </c>
      <c r="J7" s="238">
        <v>17735.314740999998</v>
      </c>
      <c r="K7" s="238">
        <v>17765.755963</v>
      </c>
      <c r="L7" s="238">
        <v>17792.753777999998</v>
      </c>
      <c r="M7" s="238">
        <v>17823.791443999999</v>
      </c>
      <c r="N7" s="238">
        <v>17856.147777999999</v>
      </c>
      <c r="O7" s="238">
        <v>17892.356259</v>
      </c>
      <c r="P7" s="238">
        <v>17925.449815</v>
      </c>
      <c r="Q7" s="238">
        <v>17957.961926</v>
      </c>
      <c r="R7" s="238">
        <v>17982.196147999999</v>
      </c>
      <c r="S7" s="238">
        <v>18019.317704000001</v>
      </c>
      <c r="T7" s="238">
        <v>18061.630148</v>
      </c>
      <c r="U7" s="238">
        <v>18113.625629999999</v>
      </c>
      <c r="V7" s="238">
        <v>18162.950741000001</v>
      </c>
      <c r="W7" s="238">
        <v>18214.09763</v>
      </c>
      <c r="X7" s="238">
        <v>18275.882889</v>
      </c>
      <c r="Y7" s="238">
        <v>18324.060889</v>
      </c>
      <c r="Z7" s="238">
        <v>18367.448221999999</v>
      </c>
      <c r="AA7" s="238">
        <v>18393.125333</v>
      </c>
      <c r="AB7" s="238">
        <v>18436.620999999999</v>
      </c>
      <c r="AC7" s="238">
        <v>18485.015667</v>
      </c>
      <c r="AD7" s="238">
        <v>18548.588888999999</v>
      </c>
      <c r="AE7" s="238">
        <v>18599.071888999999</v>
      </c>
      <c r="AF7" s="238">
        <v>18646.744222000001</v>
      </c>
      <c r="AG7" s="238">
        <v>18700.266778000001</v>
      </c>
      <c r="AH7" s="238">
        <v>18735.822111000001</v>
      </c>
      <c r="AI7" s="238">
        <v>18762.071111000001</v>
      </c>
      <c r="AJ7" s="238">
        <v>18752.841629999999</v>
      </c>
      <c r="AK7" s="238">
        <v>18780.107074</v>
      </c>
      <c r="AL7" s="238">
        <v>18817.695296000002</v>
      </c>
      <c r="AM7" s="238">
        <v>18886.652074000001</v>
      </c>
      <c r="AN7" s="238">
        <v>18929.101519</v>
      </c>
      <c r="AO7" s="238">
        <v>18966.089406999999</v>
      </c>
      <c r="AP7" s="238">
        <v>18989.641370000001</v>
      </c>
      <c r="AQ7" s="238">
        <v>19021.686925999998</v>
      </c>
      <c r="AR7" s="238">
        <v>19054.251703999998</v>
      </c>
      <c r="AS7" s="238">
        <v>19087.335704000001</v>
      </c>
      <c r="AT7" s="238">
        <v>19120.938925999999</v>
      </c>
      <c r="AU7" s="238">
        <v>19155.061369999999</v>
      </c>
      <c r="AV7" s="238">
        <v>19179.574815</v>
      </c>
      <c r="AW7" s="238">
        <v>19207.701036999999</v>
      </c>
      <c r="AX7" s="238">
        <v>19235.164148</v>
      </c>
      <c r="AY7" s="238">
        <v>19256.502221999999</v>
      </c>
      <c r="AZ7" s="329">
        <v>19286.740000000002</v>
      </c>
      <c r="BA7" s="329">
        <v>19320.400000000001</v>
      </c>
      <c r="BB7" s="329">
        <v>19361.77</v>
      </c>
      <c r="BC7" s="329">
        <v>19399.099999999999</v>
      </c>
      <c r="BD7" s="329">
        <v>19436.66</v>
      </c>
      <c r="BE7" s="329">
        <v>19477.97</v>
      </c>
      <c r="BF7" s="329">
        <v>19513.34</v>
      </c>
      <c r="BG7" s="329">
        <v>19546.310000000001</v>
      </c>
      <c r="BH7" s="329">
        <v>19573.2</v>
      </c>
      <c r="BI7" s="329">
        <v>19604.09</v>
      </c>
      <c r="BJ7" s="329">
        <v>19635.310000000001</v>
      </c>
      <c r="BK7" s="329">
        <v>19669.560000000001</v>
      </c>
      <c r="BL7" s="329">
        <v>19699.419999999998</v>
      </c>
      <c r="BM7" s="329">
        <v>19727.59</v>
      </c>
      <c r="BN7" s="329">
        <v>19750.79</v>
      </c>
      <c r="BO7" s="329">
        <v>19778.03</v>
      </c>
      <c r="BP7" s="329">
        <v>19806.03</v>
      </c>
      <c r="BQ7" s="329">
        <v>19833.47</v>
      </c>
      <c r="BR7" s="329">
        <v>19863.990000000002</v>
      </c>
      <c r="BS7" s="329">
        <v>19896.25</v>
      </c>
      <c r="BT7" s="329">
        <v>19931.71</v>
      </c>
      <c r="BU7" s="329">
        <v>19966.400000000001</v>
      </c>
      <c r="BV7" s="329">
        <v>20001.78</v>
      </c>
    </row>
    <row r="8" spans="1:74" ht="11.1" customHeight="1" x14ac:dyDescent="0.2">
      <c r="A8" s="140"/>
      <c r="B8" s="36" t="s">
        <v>839</v>
      </c>
      <c r="C8" s="238"/>
      <c r="D8" s="238"/>
      <c r="E8" s="238"/>
      <c r="F8" s="238"/>
      <c r="G8" s="238"/>
      <c r="H8" s="238"/>
      <c r="I8" s="238"/>
      <c r="J8" s="238"/>
      <c r="K8" s="238"/>
      <c r="L8" s="238"/>
      <c r="M8" s="238"/>
      <c r="N8" s="238"/>
      <c r="O8" s="238"/>
      <c r="P8" s="238"/>
      <c r="Q8" s="238"/>
      <c r="R8" s="238"/>
      <c r="S8" s="238"/>
      <c r="T8" s="238"/>
      <c r="U8" s="238"/>
      <c r="V8" s="238"/>
      <c r="W8" s="238"/>
      <c r="X8" s="238"/>
      <c r="Y8" s="238"/>
      <c r="Z8" s="238"/>
      <c r="AA8" s="238"/>
      <c r="AB8" s="238"/>
      <c r="AC8" s="238"/>
      <c r="AD8" s="238"/>
      <c r="AE8" s="238"/>
      <c r="AF8" s="238"/>
      <c r="AG8" s="238"/>
      <c r="AH8" s="238"/>
      <c r="AI8" s="238"/>
      <c r="AJ8" s="238"/>
      <c r="AK8" s="238"/>
      <c r="AL8" s="238"/>
      <c r="AM8" s="238"/>
      <c r="AN8" s="238"/>
      <c r="AO8" s="238"/>
      <c r="AP8" s="238"/>
      <c r="AQ8" s="238"/>
      <c r="AR8" s="238"/>
      <c r="AS8" s="238"/>
      <c r="AT8" s="238"/>
      <c r="AU8" s="238"/>
      <c r="AV8" s="238"/>
      <c r="AW8" s="238"/>
      <c r="AX8" s="238"/>
      <c r="AY8" s="238"/>
      <c r="AZ8" s="329"/>
      <c r="BA8" s="329"/>
      <c r="BB8" s="329"/>
      <c r="BC8" s="329"/>
      <c r="BD8" s="329"/>
      <c r="BE8" s="329"/>
      <c r="BF8" s="329"/>
      <c r="BG8" s="329"/>
      <c r="BH8" s="329"/>
      <c r="BI8" s="329"/>
      <c r="BJ8" s="329"/>
      <c r="BK8" s="329"/>
      <c r="BL8" s="329"/>
      <c r="BM8" s="329"/>
      <c r="BN8" s="329"/>
      <c r="BO8" s="329"/>
      <c r="BP8" s="329"/>
      <c r="BQ8" s="329"/>
      <c r="BR8" s="329"/>
      <c r="BS8" s="329"/>
      <c r="BT8" s="329"/>
      <c r="BU8" s="329"/>
      <c r="BV8" s="329"/>
    </row>
    <row r="9" spans="1:74" ht="11.1" customHeight="1" x14ac:dyDescent="0.2">
      <c r="A9" s="140" t="s">
        <v>840</v>
      </c>
      <c r="B9" s="39" t="s">
        <v>1160</v>
      </c>
      <c r="C9" s="238">
        <v>12083.6</v>
      </c>
      <c r="D9" s="238">
        <v>12159.3</v>
      </c>
      <c r="E9" s="238">
        <v>12129.7</v>
      </c>
      <c r="F9" s="238">
        <v>12172.2</v>
      </c>
      <c r="G9" s="238">
        <v>12202.2</v>
      </c>
      <c r="H9" s="238">
        <v>12259.4</v>
      </c>
      <c r="I9" s="238">
        <v>12265.1</v>
      </c>
      <c r="J9" s="238">
        <v>12277.9</v>
      </c>
      <c r="K9" s="238">
        <v>12324.2</v>
      </c>
      <c r="L9" s="238">
        <v>12332.8</v>
      </c>
      <c r="M9" s="238">
        <v>12355.5</v>
      </c>
      <c r="N9" s="238">
        <v>12407.6</v>
      </c>
      <c r="O9" s="238">
        <v>12417.4</v>
      </c>
      <c r="P9" s="238">
        <v>12418</v>
      </c>
      <c r="Q9" s="238">
        <v>12481.3</v>
      </c>
      <c r="R9" s="238">
        <v>12493.3</v>
      </c>
      <c r="S9" s="238">
        <v>12506.2</v>
      </c>
      <c r="T9" s="238">
        <v>12539.1</v>
      </c>
      <c r="U9" s="238">
        <v>12552</v>
      </c>
      <c r="V9" s="238">
        <v>12564.6</v>
      </c>
      <c r="W9" s="238">
        <v>12642.2</v>
      </c>
      <c r="X9" s="238">
        <v>12673.3</v>
      </c>
      <c r="Y9" s="238">
        <v>12730.3</v>
      </c>
      <c r="Z9" s="238">
        <v>12785.5</v>
      </c>
      <c r="AA9" s="238">
        <v>12775.5</v>
      </c>
      <c r="AB9" s="238">
        <v>12765.2</v>
      </c>
      <c r="AC9" s="238">
        <v>12808</v>
      </c>
      <c r="AD9" s="238">
        <v>12863.2</v>
      </c>
      <c r="AE9" s="238">
        <v>12918.2</v>
      </c>
      <c r="AF9" s="238">
        <v>12946.2</v>
      </c>
      <c r="AG9" s="238">
        <v>12992.6</v>
      </c>
      <c r="AH9" s="238">
        <v>13035.3</v>
      </c>
      <c r="AI9" s="238">
        <v>13031.5</v>
      </c>
      <c r="AJ9" s="238">
        <v>13082.2</v>
      </c>
      <c r="AK9" s="238">
        <v>13115.6</v>
      </c>
      <c r="AL9" s="238">
        <v>13001.2</v>
      </c>
      <c r="AM9" s="238">
        <v>13084.8</v>
      </c>
      <c r="AN9" s="238">
        <v>13063</v>
      </c>
      <c r="AO9" s="238">
        <v>13162.2</v>
      </c>
      <c r="AP9" s="238">
        <v>13210.9</v>
      </c>
      <c r="AQ9" s="238">
        <v>13255.8</v>
      </c>
      <c r="AR9" s="238">
        <v>13283.4</v>
      </c>
      <c r="AS9" s="238">
        <v>13324.6</v>
      </c>
      <c r="AT9" s="238">
        <v>13355.6</v>
      </c>
      <c r="AU9" s="238">
        <v>13379.2</v>
      </c>
      <c r="AV9" s="238">
        <v>13393.7</v>
      </c>
      <c r="AW9" s="238">
        <v>13431.4</v>
      </c>
      <c r="AX9" s="238">
        <v>13458.719963</v>
      </c>
      <c r="AY9" s="238">
        <v>13494.413074</v>
      </c>
      <c r="AZ9" s="329">
        <v>13524.75</v>
      </c>
      <c r="BA9" s="329">
        <v>13553.92</v>
      </c>
      <c r="BB9" s="329">
        <v>13579.55</v>
      </c>
      <c r="BC9" s="329">
        <v>13608.18</v>
      </c>
      <c r="BD9" s="329">
        <v>13637.42</v>
      </c>
      <c r="BE9" s="329">
        <v>13670.29</v>
      </c>
      <c r="BF9" s="329">
        <v>13698.52</v>
      </c>
      <c r="BG9" s="329">
        <v>13725.11</v>
      </c>
      <c r="BH9" s="329">
        <v>13747.48</v>
      </c>
      <c r="BI9" s="329">
        <v>13772.75</v>
      </c>
      <c r="BJ9" s="329">
        <v>13798.33</v>
      </c>
      <c r="BK9" s="329">
        <v>13825.13</v>
      </c>
      <c r="BL9" s="329">
        <v>13850.64</v>
      </c>
      <c r="BM9" s="329">
        <v>13875.77</v>
      </c>
      <c r="BN9" s="329">
        <v>13900.02</v>
      </c>
      <c r="BO9" s="329">
        <v>13924.76</v>
      </c>
      <c r="BP9" s="329">
        <v>13949.5</v>
      </c>
      <c r="BQ9" s="329">
        <v>13973.54</v>
      </c>
      <c r="BR9" s="329">
        <v>13998.78</v>
      </c>
      <c r="BS9" s="329">
        <v>14024.54</v>
      </c>
      <c r="BT9" s="329">
        <v>14050.46</v>
      </c>
      <c r="BU9" s="329">
        <v>14077.5</v>
      </c>
      <c r="BV9" s="329">
        <v>14105.3</v>
      </c>
    </row>
    <row r="10" spans="1:74" ht="11.1" customHeight="1" x14ac:dyDescent="0.2">
      <c r="A10" s="140"/>
      <c r="B10" s="750" t="s">
        <v>1165</v>
      </c>
      <c r="C10" s="240"/>
      <c r="D10" s="240"/>
      <c r="E10" s="240"/>
      <c r="F10" s="240"/>
      <c r="G10" s="240"/>
      <c r="H10" s="240"/>
      <c r="I10" s="240"/>
      <c r="J10" s="240"/>
      <c r="K10" s="240"/>
      <c r="L10" s="240"/>
      <c r="M10" s="240"/>
      <c r="N10" s="240"/>
      <c r="O10" s="240"/>
      <c r="P10" s="240"/>
      <c r="Q10" s="240"/>
      <c r="R10" s="240"/>
      <c r="S10" s="240"/>
      <c r="T10" s="240"/>
      <c r="U10" s="240"/>
      <c r="V10" s="240"/>
      <c r="W10" s="240"/>
      <c r="X10" s="240"/>
      <c r="Y10" s="240"/>
      <c r="Z10" s="240"/>
      <c r="AA10" s="240"/>
      <c r="AB10" s="240"/>
      <c r="AC10" s="240"/>
      <c r="AD10" s="240"/>
      <c r="AE10" s="240"/>
      <c r="AF10" s="240"/>
      <c r="AG10" s="240"/>
      <c r="AH10" s="240"/>
      <c r="AI10" s="240"/>
      <c r="AJ10" s="240"/>
      <c r="AK10" s="240"/>
      <c r="AL10" s="240"/>
      <c r="AM10" s="240"/>
      <c r="AN10" s="240"/>
      <c r="AO10" s="240"/>
      <c r="AP10" s="240"/>
      <c r="AQ10" s="240"/>
      <c r="AR10" s="240"/>
      <c r="AS10" s="240"/>
      <c r="AT10" s="240"/>
      <c r="AU10" s="240"/>
      <c r="AV10" s="240"/>
      <c r="AW10" s="240"/>
      <c r="AX10" s="240"/>
      <c r="AY10" s="240"/>
      <c r="AZ10" s="350"/>
      <c r="BA10" s="350"/>
      <c r="BB10" s="350"/>
      <c r="BC10" s="350"/>
      <c r="BD10" s="350"/>
      <c r="BE10" s="350"/>
      <c r="BF10" s="350"/>
      <c r="BG10" s="350"/>
      <c r="BH10" s="350"/>
      <c r="BI10" s="350"/>
      <c r="BJ10" s="350"/>
      <c r="BK10" s="350"/>
      <c r="BL10" s="350"/>
      <c r="BM10" s="350"/>
      <c r="BN10" s="350"/>
      <c r="BO10" s="350"/>
      <c r="BP10" s="350"/>
      <c r="BQ10" s="350"/>
      <c r="BR10" s="350"/>
      <c r="BS10" s="350"/>
      <c r="BT10" s="350"/>
      <c r="BU10" s="350"/>
      <c r="BV10" s="350"/>
    </row>
    <row r="11" spans="1:74" ht="11.1" customHeight="1" x14ac:dyDescent="0.2">
      <c r="A11" s="140" t="s">
        <v>588</v>
      </c>
      <c r="B11" s="39" t="s">
        <v>1160</v>
      </c>
      <c r="C11" s="238">
        <v>2984.4876296000002</v>
      </c>
      <c r="D11" s="238">
        <v>2990.9527407</v>
      </c>
      <c r="E11" s="238">
        <v>2997.5116296000001</v>
      </c>
      <c r="F11" s="238">
        <v>3003.1099258999998</v>
      </c>
      <c r="G11" s="238">
        <v>3010.6471480999999</v>
      </c>
      <c r="H11" s="238">
        <v>3019.0689259000001</v>
      </c>
      <c r="I11" s="238">
        <v>3031.4924443999998</v>
      </c>
      <c r="J11" s="238">
        <v>3039.3454443999999</v>
      </c>
      <c r="K11" s="238">
        <v>3045.7451111</v>
      </c>
      <c r="L11" s="238">
        <v>3042.4505555999999</v>
      </c>
      <c r="M11" s="238">
        <v>3052.1242222000001</v>
      </c>
      <c r="N11" s="238">
        <v>3066.5252221999999</v>
      </c>
      <c r="O11" s="238">
        <v>3097.2131110999999</v>
      </c>
      <c r="P11" s="238">
        <v>3112.3991111</v>
      </c>
      <c r="Q11" s="238">
        <v>3123.6427778000002</v>
      </c>
      <c r="R11" s="238">
        <v>3127.2881111000002</v>
      </c>
      <c r="S11" s="238">
        <v>3133.3891110999998</v>
      </c>
      <c r="T11" s="238">
        <v>3138.2897778000001</v>
      </c>
      <c r="U11" s="238">
        <v>3132.1712963</v>
      </c>
      <c r="V11" s="238">
        <v>3142.0354074000002</v>
      </c>
      <c r="W11" s="238">
        <v>3158.0632962999998</v>
      </c>
      <c r="X11" s="238">
        <v>3191.9202962999998</v>
      </c>
      <c r="Y11" s="238">
        <v>3211.5267407000001</v>
      </c>
      <c r="Z11" s="238">
        <v>3228.547963</v>
      </c>
      <c r="AA11" s="238">
        <v>3239.8229259</v>
      </c>
      <c r="AB11" s="238">
        <v>3254.0444815000001</v>
      </c>
      <c r="AC11" s="238">
        <v>3268.0515925999998</v>
      </c>
      <c r="AD11" s="238">
        <v>3286.8063333</v>
      </c>
      <c r="AE11" s="238">
        <v>3296.663</v>
      </c>
      <c r="AF11" s="238">
        <v>3302.5836666999999</v>
      </c>
      <c r="AG11" s="238">
        <v>3296.9853704000002</v>
      </c>
      <c r="AH11" s="238">
        <v>3300.7212592999999</v>
      </c>
      <c r="AI11" s="238">
        <v>3306.2083704000001</v>
      </c>
      <c r="AJ11" s="238">
        <v>3315.0840370000001</v>
      </c>
      <c r="AK11" s="238">
        <v>3322.8455926000001</v>
      </c>
      <c r="AL11" s="238">
        <v>3331.1303704000002</v>
      </c>
      <c r="AM11" s="238">
        <v>3346.3346667000001</v>
      </c>
      <c r="AN11" s="238">
        <v>3350.8686667000002</v>
      </c>
      <c r="AO11" s="238">
        <v>3351.1286666999999</v>
      </c>
      <c r="AP11" s="238">
        <v>3340.6591110999998</v>
      </c>
      <c r="AQ11" s="238">
        <v>3337.2127777999999</v>
      </c>
      <c r="AR11" s="238">
        <v>3334.3341111</v>
      </c>
      <c r="AS11" s="238">
        <v>3332.0231110999998</v>
      </c>
      <c r="AT11" s="238">
        <v>3330.2797777999999</v>
      </c>
      <c r="AU11" s="238">
        <v>3329.1041111</v>
      </c>
      <c r="AV11" s="238">
        <v>3333.7518147999999</v>
      </c>
      <c r="AW11" s="238">
        <v>3337.5963704000001</v>
      </c>
      <c r="AX11" s="238">
        <v>3342.7628147999999</v>
      </c>
      <c r="AY11" s="238">
        <v>3349.8253703999999</v>
      </c>
      <c r="AZ11" s="329">
        <v>3357.2049999999999</v>
      </c>
      <c r="BA11" s="329">
        <v>3365.4760000000001</v>
      </c>
      <c r="BB11" s="329">
        <v>3376.4569999999999</v>
      </c>
      <c r="BC11" s="329">
        <v>3385.1460000000002</v>
      </c>
      <c r="BD11" s="329">
        <v>3393.3609999999999</v>
      </c>
      <c r="BE11" s="329">
        <v>3400.4839999999999</v>
      </c>
      <c r="BF11" s="329">
        <v>3408.2190000000001</v>
      </c>
      <c r="BG11" s="329">
        <v>3415.9459999999999</v>
      </c>
      <c r="BH11" s="329">
        <v>3424.009</v>
      </c>
      <c r="BI11" s="329">
        <v>3431.4630000000002</v>
      </c>
      <c r="BJ11" s="329">
        <v>3438.65</v>
      </c>
      <c r="BK11" s="329">
        <v>3445.9679999999998</v>
      </c>
      <c r="BL11" s="329">
        <v>3452.326</v>
      </c>
      <c r="BM11" s="329">
        <v>3458.12</v>
      </c>
      <c r="BN11" s="329">
        <v>3463.6550000000002</v>
      </c>
      <c r="BO11" s="329">
        <v>3468.0940000000001</v>
      </c>
      <c r="BP11" s="329">
        <v>3471.741</v>
      </c>
      <c r="BQ11" s="329">
        <v>3471.605</v>
      </c>
      <c r="BR11" s="329">
        <v>3475.91</v>
      </c>
      <c r="BS11" s="329">
        <v>3481.6669999999999</v>
      </c>
      <c r="BT11" s="329">
        <v>3490.5749999999998</v>
      </c>
      <c r="BU11" s="329">
        <v>3497.9580000000001</v>
      </c>
      <c r="BV11" s="329">
        <v>3505.5160000000001</v>
      </c>
    </row>
    <row r="12" spans="1:74" ht="11.1" customHeight="1" x14ac:dyDescent="0.2">
      <c r="A12" s="140"/>
      <c r="B12" s="141" t="s">
        <v>593</v>
      </c>
      <c r="C12" s="218"/>
      <c r="D12" s="218"/>
      <c r="E12" s="218"/>
      <c r="F12" s="218"/>
      <c r="G12" s="218"/>
      <c r="H12" s="218"/>
      <c r="I12" s="218"/>
      <c r="J12" s="218"/>
      <c r="K12" s="218"/>
      <c r="L12" s="218"/>
      <c r="M12" s="218"/>
      <c r="N12" s="218"/>
      <c r="O12" s="218"/>
      <c r="P12" s="218"/>
      <c r="Q12" s="218"/>
      <c r="R12" s="218"/>
      <c r="S12" s="218"/>
      <c r="T12" s="218"/>
      <c r="U12" s="218"/>
      <c r="V12" s="218"/>
      <c r="W12" s="218"/>
      <c r="X12" s="218"/>
      <c r="Y12" s="218"/>
      <c r="Z12" s="218"/>
      <c r="AA12" s="218"/>
      <c r="AB12" s="218"/>
      <c r="AC12" s="218"/>
      <c r="AD12" s="218"/>
      <c r="AE12" s="218"/>
      <c r="AF12" s="218"/>
      <c r="AG12" s="218"/>
      <c r="AH12" s="218"/>
      <c r="AI12" s="218"/>
      <c r="AJ12" s="218"/>
      <c r="AK12" s="218"/>
      <c r="AL12" s="218"/>
      <c r="AM12" s="218"/>
      <c r="AN12" s="218"/>
      <c r="AO12" s="218"/>
      <c r="AP12" s="218"/>
      <c r="AQ12" s="218"/>
      <c r="AR12" s="218"/>
      <c r="AS12" s="218"/>
      <c r="AT12" s="218"/>
      <c r="AU12" s="218"/>
      <c r="AV12" s="218"/>
      <c r="AW12" s="218"/>
      <c r="AX12" s="218"/>
      <c r="AY12" s="218"/>
      <c r="AZ12" s="328"/>
      <c r="BA12" s="328"/>
      <c r="BB12" s="328"/>
      <c r="BC12" s="328"/>
      <c r="BD12" s="328"/>
      <c r="BE12" s="328"/>
      <c r="BF12" s="328"/>
      <c r="BG12" s="328"/>
      <c r="BH12" s="328"/>
      <c r="BI12" s="328"/>
      <c r="BJ12" s="328"/>
      <c r="BK12" s="328"/>
      <c r="BL12" s="328"/>
      <c r="BM12" s="328"/>
      <c r="BN12" s="328"/>
      <c r="BO12" s="328"/>
      <c r="BP12" s="328"/>
      <c r="BQ12" s="328"/>
      <c r="BR12" s="328"/>
      <c r="BS12" s="328"/>
      <c r="BT12" s="328"/>
      <c r="BU12" s="328"/>
      <c r="BV12" s="328"/>
    </row>
    <row r="13" spans="1:74" ht="11.1" customHeight="1" x14ac:dyDescent="0.2">
      <c r="A13" s="140" t="s">
        <v>594</v>
      </c>
      <c r="B13" s="39" t="s">
        <v>1160</v>
      </c>
      <c r="C13" s="611">
        <v>59.043629629999998</v>
      </c>
      <c r="D13" s="611">
        <v>46.329740741000002</v>
      </c>
      <c r="E13" s="611">
        <v>35.34462963</v>
      </c>
      <c r="F13" s="611">
        <v>27.516148147999999</v>
      </c>
      <c r="G13" s="611">
        <v>18.917703704000001</v>
      </c>
      <c r="H13" s="611">
        <v>10.977148147999999</v>
      </c>
      <c r="I13" s="611">
        <v>-5.7258148147999997</v>
      </c>
      <c r="J13" s="611">
        <v>-5.2853703703999999</v>
      </c>
      <c r="K13" s="611">
        <v>2.8781851852</v>
      </c>
      <c r="L13" s="611">
        <v>40.797148147999998</v>
      </c>
      <c r="M13" s="611">
        <v>47.882703704000001</v>
      </c>
      <c r="N13" s="611">
        <v>46.167148148000003</v>
      </c>
      <c r="O13" s="611">
        <v>18.437740740999999</v>
      </c>
      <c r="P13" s="611">
        <v>12.029518519</v>
      </c>
      <c r="Q13" s="611">
        <v>9.7297407407000005</v>
      </c>
      <c r="R13" s="611">
        <v>12.187148148</v>
      </c>
      <c r="S13" s="611">
        <v>17.617703704</v>
      </c>
      <c r="T13" s="611">
        <v>26.670148147999999</v>
      </c>
      <c r="U13" s="611">
        <v>53.534407407000003</v>
      </c>
      <c r="V13" s="611">
        <v>59.188185185000002</v>
      </c>
      <c r="W13" s="611">
        <v>57.821407407000002</v>
      </c>
      <c r="X13" s="611">
        <v>34.895555555999998</v>
      </c>
      <c r="Y13" s="611">
        <v>30.391555556</v>
      </c>
      <c r="Z13" s="611">
        <v>29.770888888999998</v>
      </c>
      <c r="AA13" s="611">
        <v>47.280962963</v>
      </c>
      <c r="AB13" s="611">
        <v>43.741407406999997</v>
      </c>
      <c r="AC13" s="611">
        <v>33.39962963</v>
      </c>
      <c r="AD13" s="611">
        <v>-14.843629630000001</v>
      </c>
      <c r="AE13" s="611">
        <v>-15.465407407000001</v>
      </c>
      <c r="AF13" s="611">
        <v>0.43503703704000002</v>
      </c>
      <c r="AG13" s="611">
        <v>67.407037036999995</v>
      </c>
      <c r="AH13" s="611">
        <v>90.439925926000001</v>
      </c>
      <c r="AI13" s="611">
        <v>104.08303703999999</v>
      </c>
      <c r="AJ13" s="611">
        <v>95.748518519000001</v>
      </c>
      <c r="AK13" s="611">
        <v>100.05296296</v>
      </c>
      <c r="AL13" s="611">
        <v>104.40851852</v>
      </c>
      <c r="AM13" s="611">
        <v>116.54437037</v>
      </c>
      <c r="AN13" s="611">
        <v>115.20525926000001</v>
      </c>
      <c r="AO13" s="611">
        <v>108.12037037</v>
      </c>
      <c r="AP13" s="611">
        <v>83.074444443999994</v>
      </c>
      <c r="AQ13" s="611">
        <v>73.659444444000002</v>
      </c>
      <c r="AR13" s="611">
        <v>67.660111111000006</v>
      </c>
      <c r="AS13" s="611">
        <v>65.076444444000003</v>
      </c>
      <c r="AT13" s="611">
        <v>65.908444443999997</v>
      </c>
      <c r="AU13" s="611">
        <v>70.156111111000001</v>
      </c>
      <c r="AV13" s="611">
        <v>63.084568889000003</v>
      </c>
      <c r="AW13" s="611">
        <v>57.328425555999999</v>
      </c>
      <c r="AX13" s="611">
        <v>49.307325556000002</v>
      </c>
      <c r="AY13" s="611">
        <v>35.747290073999999</v>
      </c>
      <c r="AZ13" s="612">
        <v>25.651760851999999</v>
      </c>
      <c r="BA13" s="612">
        <v>15.746759074</v>
      </c>
      <c r="BB13" s="612">
        <v>-0.73942474073999997</v>
      </c>
      <c r="BC13" s="612">
        <v>-5.1845895185000002</v>
      </c>
      <c r="BD13" s="612">
        <v>-4.3604447407000002</v>
      </c>
      <c r="BE13" s="612">
        <v>10.225770925999999</v>
      </c>
      <c r="BF13" s="612">
        <v>15.218963815</v>
      </c>
      <c r="BG13" s="612">
        <v>19.111895259000001</v>
      </c>
      <c r="BH13" s="612">
        <v>20.789384074000001</v>
      </c>
      <c r="BI13" s="612">
        <v>23.318178519</v>
      </c>
      <c r="BJ13" s="612">
        <v>25.583097407</v>
      </c>
      <c r="BK13" s="612">
        <v>28.264533332999999</v>
      </c>
      <c r="BL13" s="612">
        <v>29.491406667</v>
      </c>
      <c r="BM13" s="612">
        <v>29.944109999999998</v>
      </c>
      <c r="BN13" s="612">
        <v>25.980035925999999</v>
      </c>
      <c r="BO13" s="612">
        <v>27.616354815000001</v>
      </c>
      <c r="BP13" s="612">
        <v>31.210459259</v>
      </c>
      <c r="BQ13" s="612">
        <v>40.922647036999997</v>
      </c>
      <c r="BR13" s="612">
        <v>45.312099259</v>
      </c>
      <c r="BS13" s="612">
        <v>48.539113704000002</v>
      </c>
      <c r="BT13" s="612">
        <v>48.484357037000002</v>
      </c>
      <c r="BU13" s="612">
        <v>50.975995926000003</v>
      </c>
      <c r="BV13" s="612">
        <v>53.894697037</v>
      </c>
    </row>
    <row r="14" spans="1:74" ht="11.1" customHeight="1" x14ac:dyDescent="0.2">
      <c r="A14" s="140"/>
      <c r="B14" s="141" t="s">
        <v>950</v>
      </c>
      <c r="C14" s="213"/>
      <c r="D14" s="213"/>
      <c r="E14" s="213"/>
      <c r="F14" s="213"/>
      <c r="G14" s="213"/>
      <c r="H14" s="213"/>
      <c r="I14" s="213"/>
      <c r="J14" s="213"/>
      <c r="K14" s="213"/>
      <c r="L14" s="213"/>
      <c r="M14" s="213"/>
      <c r="N14" s="213"/>
      <c r="O14" s="213"/>
      <c r="P14" s="213"/>
      <c r="Q14" s="213"/>
      <c r="R14" s="213"/>
      <c r="S14" s="213"/>
      <c r="T14" s="213"/>
      <c r="U14" s="213"/>
      <c r="V14" s="213"/>
      <c r="W14" s="213"/>
      <c r="X14" s="213"/>
      <c r="Y14" s="213"/>
      <c r="Z14" s="213"/>
      <c r="AA14" s="213"/>
      <c r="AB14" s="213"/>
      <c r="AC14" s="213"/>
      <c r="AD14" s="213"/>
      <c r="AE14" s="213"/>
      <c r="AF14" s="213"/>
      <c r="AG14" s="213"/>
      <c r="AH14" s="213"/>
      <c r="AI14" s="213"/>
      <c r="AJ14" s="213"/>
      <c r="AK14" s="213"/>
      <c r="AL14" s="213"/>
      <c r="AM14" s="213"/>
      <c r="AN14" s="213"/>
      <c r="AO14" s="213"/>
      <c r="AP14" s="213"/>
      <c r="AQ14" s="213"/>
      <c r="AR14" s="213"/>
      <c r="AS14" s="213"/>
      <c r="AT14" s="213"/>
      <c r="AU14" s="213"/>
      <c r="AV14" s="213"/>
      <c r="AW14" s="213"/>
      <c r="AX14" s="213"/>
      <c r="AY14" s="213"/>
      <c r="AZ14" s="351"/>
      <c r="BA14" s="351"/>
      <c r="BB14" s="351"/>
      <c r="BC14" s="351"/>
      <c r="BD14" s="351"/>
      <c r="BE14" s="351"/>
      <c r="BF14" s="351"/>
      <c r="BG14" s="351"/>
      <c r="BH14" s="351"/>
      <c r="BI14" s="351"/>
      <c r="BJ14" s="351"/>
      <c r="BK14" s="351"/>
      <c r="BL14" s="351"/>
      <c r="BM14" s="351"/>
      <c r="BN14" s="351"/>
      <c r="BO14" s="351"/>
      <c r="BP14" s="351"/>
      <c r="BQ14" s="351"/>
      <c r="BR14" s="351"/>
      <c r="BS14" s="351"/>
      <c r="BT14" s="351"/>
      <c r="BU14" s="351"/>
      <c r="BV14" s="351"/>
    </row>
    <row r="15" spans="1:74" ht="11.1" customHeight="1" x14ac:dyDescent="0.2">
      <c r="A15" s="140" t="s">
        <v>952</v>
      </c>
      <c r="B15" s="39" t="s">
        <v>1160</v>
      </c>
      <c r="C15" s="238">
        <v>3138.3534814999998</v>
      </c>
      <c r="D15" s="238">
        <v>3144.2767036999999</v>
      </c>
      <c r="E15" s="238">
        <v>3146.3248147999998</v>
      </c>
      <c r="F15" s="238">
        <v>3136.5181111000002</v>
      </c>
      <c r="G15" s="238">
        <v>3136.8007778000001</v>
      </c>
      <c r="H15" s="238">
        <v>3139.1931110999999</v>
      </c>
      <c r="I15" s="238">
        <v>3147.2773333</v>
      </c>
      <c r="J15" s="238">
        <v>3151.2023333000002</v>
      </c>
      <c r="K15" s="238">
        <v>3154.5503333000001</v>
      </c>
      <c r="L15" s="238">
        <v>3158.0791110999999</v>
      </c>
      <c r="M15" s="238">
        <v>3159.7047778000001</v>
      </c>
      <c r="N15" s="238">
        <v>3160.1851111000001</v>
      </c>
      <c r="O15" s="238">
        <v>3156.1196666999999</v>
      </c>
      <c r="P15" s="238">
        <v>3156.8596667000002</v>
      </c>
      <c r="Q15" s="238">
        <v>3159.0046667000001</v>
      </c>
      <c r="R15" s="238">
        <v>3166.1333332999998</v>
      </c>
      <c r="S15" s="238">
        <v>3168.4043333</v>
      </c>
      <c r="T15" s="238">
        <v>3169.3963333000002</v>
      </c>
      <c r="U15" s="238">
        <v>3164.4638519</v>
      </c>
      <c r="V15" s="238">
        <v>3166.3819629999998</v>
      </c>
      <c r="W15" s="238">
        <v>3170.5051852000001</v>
      </c>
      <c r="X15" s="238">
        <v>3180.3600369999999</v>
      </c>
      <c r="Y15" s="238">
        <v>3186.2485925999999</v>
      </c>
      <c r="Z15" s="238">
        <v>3191.6973704000002</v>
      </c>
      <c r="AA15" s="238">
        <v>3195.3411851999999</v>
      </c>
      <c r="AB15" s="238">
        <v>3200.9342962999999</v>
      </c>
      <c r="AC15" s="238">
        <v>3207.1115184999999</v>
      </c>
      <c r="AD15" s="238">
        <v>3215.2038148000001</v>
      </c>
      <c r="AE15" s="238">
        <v>3221.5510370000002</v>
      </c>
      <c r="AF15" s="238">
        <v>3227.4841480999999</v>
      </c>
      <c r="AG15" s="238">
        <v>3235.3520370000001</v>
      </c>
      <c r="AH15" s="238">
        <v>3238.6952593000001</v>
      </c>
      <c r="AI15" s="238">
        <v>3239.8627037000001</v>
      </c>
      <c r="AJ15" s="238">
        <v>3232.0684443999999</v>
      </c>
      <c r="AK15" s="238">
        <v>3233.9737777999999</v>
      </c>
      <c r="AL15" s="238">
        <v>3238.7927777999998</v>
      </c>
      <c r="AM15" s="238">
        <v>3248.1571481000001</v>
      </c>
      <c r="AN15" s="238">
        <v>3257.5797037000002</v>
      </c>
      <c r="AO15" s="238">
        <v>3268.6921480999999</v>
      </c>
      <c r="AP15" s="238">
        <v>3287.3903332999998</v>
      </c>
      <c r="AQ15" s="238">
        <v>3297.4606666999998</v>
      </c>
      <c r="AR15" s="238">
        <v>3304.799</v>
      </c>
      <c r="AS15" s="238">
        <v>3309.4053333000002</v>
      </c>
      <c r="AT15" s="238">
        <v>3311.2796666999998</v>
      </c>
      <c r="AU15" s="238">
        <v>3310.422</v>
      </c>
      <c r="AV15" s="238">
        <v>3311.0464815</v>
      </c>
      <c r="AW15" s="238">
        <v>3313.3133704000002</v>
      </c>
      <c r="AX15" s="238">
        <v>3316.7371481</v>
      </c>
      <c r="AY15" s="238">
        <v>3320.2924815000001</v>
      </c>
      <c r="AZ15" s="329">
        <v>3326.799</v>
      </c>
      <c r="BA15" s="329">
        <v>3335.2310000000002</v>
      </c>
      <c r="BB15" s="329">
        <v>3351.7179999999998</v>
      </c>
      <c r="BC15" s="329">
        <v>3359.4059999999999</v>
      </c>
      <c r="BD15" s="329">
        <v>3364.424</v>
      </c>
      <c r="BE15" s="329">
        <v>3363.4920000000002</v>
      </c>
      <c r="BF15" s="329">
        <v>3365.6289999999999</v>
      </c>
      <c r="BG15" s="329">
        <v>3367.556</v>
      </c>
      <c r="BH15" s="329">
        <v>3368.7310000000002</v>
      </c>
      <c r="BI15" s="329">
        <v>3370.6410000000001</v>
      </c>
      <c r="BJ15" s="329">
        <v>3372.7460000000001</v>
      </c>
      <c r="BK15" s="329">
        <v>3375.71</v>
      </c>
      <c r="BL15" s="329">
        <v>3377.7069999999999</v>
      </c>
      <c r="BM15" s="329">
        <v>3379.4009999999998</v>
      </c>
      <c r="BN15" s="329">
        <v>3380.587</v>
      </c>
      <c r="BO15" s="329">
        <v>3381.8290000000002</v>
      </c>
      <c r="BP15" s="329">
        <v>3382.9209999999998</v>
      </c>
      <c r="BQ15" s="329">
        <v>3383.7449999999999</v>
      </c>
      <c r="BR15" s="329">
        <v>3384.63</v>
      </c>
      <c r="BS15" s="329">
        <v>3385.4549999999999</v>
      </c>
      <c r="BT15" s="329">
        <v>3385.9059999999999</v>
      </c>
      <c r="BU15" s="329">
        <v>3386.8510000000001</v>
      </c>
      <c r="BV15" s="329">
        <v>3387.973</v>
      </c>
    </row>
    <row r="16" spans="1:74" ht="11.1" customHeight="1" x14ac:dyDescent="0.2">
      <c r="A16" s="140"/>
      <c r="B16" s="141" t="s">
        <v>951</v>
      </c>
      <c r="C16" s="213"/>
      <c r="D16" s="213"/>
      <c r="E16" s="213"/>
      <c r="F16" s="213"/>
      <c r="G16" s="213"/>
      <c r="H16" s="213"/>
      <c r="I16" s="213"/>
      <c r="J16" s="213"/>
      <c r="K16" s="213"/>
      <c r="L16" s="213"/>
      <c r="M16" s="213"/>
      <c r="N16" s="213"/>
      <c r="O16" s="213"/>
      <c r="P16" s="213"/>
      <c r="Q16" s="213"/>
      <c r="R16" s="213"/>
      <c r="S16" s="213"/>
      <c r="T16" s="213"/>
      <c r="U16" s="213"/>
      <c r="V16" s="213"/>
      <c r="W16" s="213"/>
      <c r="X16" s="213"/>
      <c r="Y16" s="213"/>
      <c r="Z16" s="213"/>
      <c r="AA16" s="213"/>
      <c r="AB16" s="213"/>
      <c r="AC16" s="213"/>
      <c r="AD16" s="213"/>
      <c r="AE16" s="213"/>
      <c r="AF16" s="213"/>
      <c r="AG16" s="213"/>
      <c r="AH16" s="213"/>
      <c r="AI16" s="213"/>
      <c r="AJ16" s="213"/>
      <c r="AK16" s="213"/>
      <c r="AL16" s="213"/>
      <c r="AM16" s="213"/>
      <c r="AN16" s="213"/>
      <c r="AO16" s="213"/>
      <c r="AP16" s="213"/>
      <c r="AQ16" s="213"/>
      <c r="AR16" s="213"/>
      <c r="AS16" s="213"/>
      <c r="AT16" s="213"/>
      <c r="AU16" s="213"/>
      <c r="AV16" s="213"/>
      <c r="AW16" s="213"/>
      <c r="AX16" s="213"/>
      <c r="AY16" s="213"/>
      <c r="AZ16" s="351"/>
      <c r="BA16" s="351"/>
      <c r="BB16" s="351"/>
      <c r="BC16" s="351"/>
      <c r="BD16" s="351"/>
      <c r="BE16" s="351"/>
      <c r="BF16" s="351"/>
      <c r="BG16" s="351"/>
      <c r="BH16" s="351"/>
      <c r="BI16" s="351"/>
      <c r="BJ16" s="351"/>
      <c r="BK16" s="351"/>
      <c r="BL16" s="351"/>
      <c r="BM16" s="351"/>
      <c r="BN16" s="351"/>
      <c r="BO16" s="351"/>
      <c r="BP16" s="351"/>
      <c r="BQ16" s="351"/>
      <c r="BR16" s="351"/>
      <c r="BS16" s="351"/>
      <c r="BT16" s="351"/>
      <c r="BU16" s="351"/>
      <c r="BV16" s="351"/>
    </row>
    <row r="17" spans="1:74" ht="11.1" customHeight="1" x14ac:dyDescent="0.2">
      <c r="A17" s="140" t="s">
        <v>953</v>
      </c>
      <c r="B17" s="39" t="s">
        <v>1160</v>
      </c>
      <c r="C17" s="238">
        <v>2345.0354074000002</v>
      </c>
      <c r="D17" s="238">
        <v>2343.5425184999999</v>
      </c>
      <c r="E17" s="238">
        <v>2346.6080741000001</v>
      </c>
      <c r="F17" s="238">
        <v>2358.4381481</v>
      </c>
      <c r="G17" s="238">
        <v>2367.4660370000001</v>
      </c>
      <c r="H17" s="238">
        <v>2377.8978148000001</v>
      </c>
      <c r="I17" s="238">
        <v>2399.1361480999999</v>
      </c>
      <c r="J17" s="238">
        <v>2405.3237036999999</v>
      </c>
      <c r="K17" s="238">
        <v>2405.8631481000002</v>
      </c>
      <c r="L17" s="238">
        <v>2385.7170000000001</v>
      </c>
      <c r="M17" s="238">
        <v>2386.2383332999998</v>
      </c>
      <c r="N17" s="238">
        <v>2392.3896666999999</v>
      </c>
      <c r="O17" s="238">
        <v>2415.5123333000001</v>
      </c>
      <c r="P17" s="238">
        <v>2424.4176667000002</v>
      </c>
      <c r="Q17" s="238">
        <v>2430.4470000000001</v>
      </c>
      <c r="R17" s="238">
        <v>2427.2323332999999</v>
      </c>
      <c r="S17" s="238">
        <v>2432.2856667000001</v>
      </c>
      <c r="T17" s="238">
        <v>2439.239</v>
      </c>
      <c r="U17" s="238">
        <v>2445.7087778</v>
      </c>
      <c r="V17" s="238">
        <v>2458.2497778000002</v>
      </c>
      <c r="W17" s="238">
        <v>2474.4784444000002</v>
      </c>
      <c r="X17" s="238">
        <v>2507.4614443999999</v>
      </c>
      <c r="Y17" s="238">
        <v>2521.2654444</v>
      </c>
      <c r="Z17" s="238">
        <v>2528.9571111</v>
      </c>
      <c r="AA17" s="238">
        <v>2517.7628147999999</v>
      </c>
      <c r="AB17" s="238">
        <v>2522.8100370000002</v>
      </c>
      <c r="AC17" s="238">
        <v>2531.3251481000002</v>
      </c>
      <c r="AD17" s="238">
        <v>2559.2717037000002</v>
      </c>
      <c r="AE17" s="238">
        <v>2562.7499259000001</v>
      </c>
      <c r="AF17" s="238">
        <v>2557.7233704</v>
      </c>
      <c r="AG17" s="238">
        <v>2525.4714444000001</v>
      </c>
      <c r="AH17" s="238">
        <v>2517.4757777999998</v>
      </c>
      <c r="AI17" s="238">
        <v>2515.0157777999998</v>
      </c>
      <c r="AJ17" s="238">
        <v>2523.0155926000002</v>
      </c>
      <c r="AK17" s="238">
        <v>2527.9338148000002</v>
      </c>
      <c r="AL17" s="238">
        <v>2534.6945925999999</v>
      </c>
      <c r="AM17" s="238">
        <v>2555.0414814999999</v>
      </c>
      <c r="AN17" s="238">
        <v>2556.6797037000001</v>
      </c>
      <c r="AO17" s="238">
        <v>2551.3528148</v>
      </c>
      <c r="AP17" s="238">
        <v>2523.4292593</v>
      </c>
      <c r="AQ17" s="238">
        <v>2515.8958148000002</v>
      </c>
      <c r="AR17" s="238">
        <v>2513.1209259000002</v>
      </c>
      <c r="AS17" s="238">
        <v>2515.1045926000002</v>
      </c>
      <c r="AT17" s="238">
        <v>2521.8468148000002</v>
      </c>
      <c r="AU17" s="238">
        <v>2533.3475926000001</v>
      </c>
      <c r="AV17" s="238">
        <v>2509.0984815000002</v>
      </c>
      <c r="AW17" s="238">
        <v>2506.2260369999999</v>
      </c>
      <c r="AX17" s="238">
        <v>2505.9304815</v>
      </c>
      <c r="AY17" s="238">
        <v>2506.5832221999999</v>
      </c>
      <c r="AZ17" s="329">
        <v>2512.663</v>
      </c>
      <c r="BA17" s="329">
        <v>2522.5410000000002</v>
      </c>
      <c r="BB17" s="329">
        <v>2542.4059999999999</v>
      </c>
      <c r="BC17" s="329">
        <v>2555.239</v>
      </c>
      <c r="BD17" s="329">
        <v>2567.2280000000001</v>
      </c>
      <c r="BE17" s="329">
        <v>2578.3879999999999</v>
      </c>
      <c r="BF17" s="329">
        <v>2588.6799999999998</v>
      </c>
      <c r="BG17" s="329">
        <v>2598.1179999999999</v>
      </c>
      <c r="BH17" s="329">
        <v>2606.6680000000001</v>
      </c>
      <c r="BI17" s="329">
        <v>2614.4229999999998</v>
      </c>
      <c r="BJ17" s="329">
        <v>2621.3490000000002</v>
      </c>
      <c r="BK17" s="329">
        <v>2626.489</v>
      </c>
      <c r="BL17" s="329">
        <v>2632.4740000000002</v>
      </c>
      <c r="BM17" s="329">
        <v>2638.348</v>
      </c>
      <c r="BN17" s="329">
        <v>2644.92</v>
      </c>
      <c r="BO17" s="329">
        <v>2649.962</v>
      </c>
      <c r="BP17" s="329">
        <v>2654.2829999999999</v>
      </c>
      <c r="BQ17" s="329">
        <v>2655.2869999999998</v>
      </c>
      <c r="BR17" s="329">
        <v>2660.1170000000002</v>
      </c>
      <c r="BS17" s="329">
        <v>2666.174</v>
      </c>
      <c r="BT17" s="329">
        <v>2674.6179999999999</v>
      </c>
      <c r="BU17" s="329">
        <v>2682.2640000000001</v>
      </c>
      <c r="BV17" s="329">
        <v>2690.27</v>
      </c>
    </row>
    <row r="18" spans="1:74" ht="11.1" customHeight="1" x14ac:dyDescent="0.2">
      <c r="A18" s="140"/>
      <c r="B18" s="141" t="s">
        <v>955</v>
      </c>
      <c r="C18" s="213"/>
      <c r="D18" s="213"/>
      <c r="E18" s="213"/>
      <c r="F18" s="213"/>
      <c r="G18" s="213"/>
      <c r="H18" s="213"/>
      <c r="I18" s="213"/>
      <c r="J18" s="213"/>
      <c r="K18" s="213"/>
      <c r="L18" s="213"/>
      <c r="M18" s="213"/>
      <c r="N18" s="213"/>
      <c r="O18" s="213"/>
      <c r="P18" s="213"/>
      <c r="Q18" s="213"/>
      <c r="R18" s="213"/>
      <c r="S18" s="213"/>
      <c r="T18" s="213"/>
      <c r="U18" s="213"/>
      <c r="V18" s="213"/>
      <c r="W18" s="213"/>
      <c r="X18" s="213"/>
      <c r="Y18" s="213"/>
      <c r="Z18" s="213"/>
      <c r="AA18" s="213"/>
      <c r="AB18" s="213"/>
      <c r="AC18" s="213"/>
      <c r="AD18" s="213"/>
      <c r="AE18" s="213"/>
      <c r="AF18" s="213"/>
      <c r="AG18" s="213"/>
      <c r="AH18" s="213"/>
      <c r="AI18" s="213"/>
      <c r="AJ18" s="213"/>
      <c r="AK18" s="213"/>
      <c r="AL18" s="213"/>
      <c r="AM18" s="213"/>
      <c r="AN18" s="213"/>
      <c r="AO18" s="213"/>
      <c r="AP18" s="213"/>
      <c r="AQ18" s="213"/>
      <c r="AR18" s="213"/>
      <c r="AS18" s="213"/>
      <c r="AT18" s="213"/>
      <c r="AU18" s="213"/>
      <c r="AV18" s="213"/>
      <c r="AW18" s="213"/>
      <c r="AX18" s="213"/>
      <c r="AY18" s="213"/>
      <c r="AZ18" s="351"/>
      <c r="BA18" s="351"/>
      <c r="BB18" s="351"/>
      <c r="BC18" s="351"/>
      <c r="BD18" s="351"/>
      <c r="BE18" s="351"/>
      <c r="BF18" s="351"/>
      <c r="BG18" s="351"/>
      <c r="BH18" s="351"/>
      <c r="BI18" s="351"/>
      <c r="BJ18" s="351"/>
      <c r="BK18" s="351"/>
      <c r="BL18" s="351"/>
      <c r="BM18" s="351"/>
      <c r="BN18" s="351"/>
      <c r="BO18" s="351"/>
      <c r="BP18" s="351"/>
      <c r="BQ18" s="351"/>
      <c r="BR18" s="351"/>
      <c r="BS18" s="351"/>
      <c r="BT18" s="351"/>
      <c r="BU18" s="351"/>
      <c r="BV18" s="351"/>
    </row>
    <row r="19" spans="1:74" ht="11.1" customHeight="1" x14ac:dyDescent="0.2">
      <c r="A19" s="606" t="s">
        <v>954</v>
      </c>
      <c r="B19" s="39" t="s">
        <v>1160</v>
      </c>
      <c r="C19" s="238">
        <v>3120.5869259000001</v>
      </c>
      <c r="D19" s="238">
        <v>3122.7631480999999</v>
      </c>
      <c r="E19" s="238">
        <v>3124.8699259</v>
      </c>
      <c r="F19" s="238">
        <v>3122.3841480999999</v>
      </c>
      <c r="G19" s="238">
        <v>3127.7443704000002</v>
      </c>
      <c r="H19" s="238">
        <v>3136.4274814999999</v>
      </c>
      <c r="I19" s="238">
        <v>3149.6266667</v>
      </c>
      <c r="J19" s="238">
        <v>3164.0606667000002</v>
      </c>
      <c r="K19" s="238">
        <v>3180.9226666999998</v>
      </c>
      <c r="L19" s="238">
        <v>3207.2498519000001</v>
      </c>
      <c r="M19" s="238">
        <v>3223.6899629999998</v>
      </c>
      <c r="N19" s="238">
        <v>3237.2801851999998</v>
      </c>
      <c r="O19" s="238">
        <v>3244.8501480999998</v>
      </c>
      <c r="P19" s="238">
        <v>3255.1183704</v>
      </c>
      <c r="Q19" s="238">
        <v>3264.9144815</v>
      </c>
      <c r="R19" s="238">
        <v>3276.2359630000001</v>
      </c>
      <c r="S19" s="238">
        <v>3283.5897407000002</v>
      </c>
      <c r="T19" s="238">
        <v>3288.9732963000001</v>
      </c>
      <c r="U19" s="238">
        <v>3275.0035185000002</v>
      </c>
      <c r="V19" s="238">
        <v>3289.4839630000001</v>
      </c>
      <c r="W19" s="238">
        <v>3315.0315184999999</v>
      </c>
      <c r="X19" s="238">
        <v>3381.9128519000001</v>
      </c>
      <c r="Y19" s="238">
        <v>3406.8946295999999</v>
      </c>
      <c r="Z19" s="238">
        <v>3420.2435184999999</v>
      </c>
      <c r="AA19" s="238">
        <v>3406.8789259</v>
      </c>
      <c r="AB19" s="238">
        <v>3408.2724815000001</v>
      </c>
      <c r="AC19" s="238">
        <v>3409.3435926000002</v>
      </c>
      <c r="AD19" s="238">
        <v>3399.4245556000001</v>
      </c>
      <c r="AE19" s="238">
        <v>3407.8515556000002</v>
      </c>
      <c r="AF19" s="238">
        <v>3423.9568889000002</v>
      </c>
      <c r="AG19" s="238">
        <v>3464.1309259</v>
      </c>
      <c r="AH19" s="238">
        <v>3483.3001481000001</v>
      </c>
      <c r="AI19" s="238">
        <v>3497.8549259000001</v>
      </c>
      <c r="AJ19" s="238">
        <v>3508.0226667000002</v>
      </c>
      <c r="AK19" s="238">
        <v>3513.1779999999999</v>
      </c>
      <c r="AL19" s="238">
        <v>3513.5483333000002</v>
      </c>
      <c r="AM19" s="238">
        <v>3500.8169259000001</v>
      </c>
      <c r="AN19" s="238">
        <v>3497.8548148</v>
      </c>
      <c r="AO19" s="238">
        <v>3496.3452593000002</v>
      </c>
      <c r="AP19" s="238">
        <v>3495.9184814999999</v>
      </c>
      <c r="AQ19" s="238">
        <v>3497.5913704</v>
      </c>
      <c r="AR19" s="238">
        <v>3500.9941481000001</v>
      </c>
      <c r="AS19" s="238">
        <v>3506.1268147999999</v>
      </c>
      <c r="AT19" s="238">
        <v>3512.9893704000001</v>
      </c>
      <c r="AU19" s="238">
        <v>3521.5818147999998</v>
      </c>
      <c r="AV19" s="238">
        <v>3485.0394074000001</v>
      </c>
      <c r="AW19" s="238">
        <v>3481.4485184999999</v>
      </c>
      <c r="AX19" s="238">
        <v>3484.2610740999999</v>
      </c>
      <c r="AY19" s="238">
        <v>3498.9830000000002</v>
      </c>
      <c r="AZ19" s="329">
        <v>3510.473</v>
      </c>
      <c r="BA19" s="329">
        <v>3524.2370000000001</v>
      </c>
      <c r="BB19" s="329">
        <v>3541.1570000000002</v>
      </c>
      <c r="BC19" s="329">
        <v>3558.808</v>
      </c>
      <c r="BD19" s="329">
        <v>3578.07</v>
      </c>
      <c r="BE19" s="329">
        <v>3602.9769999999999</v>
      </c>
      <c r="BF19" s="329">
        <v>3622.4409999999998</v>
      </c>
      <c r="BG19" s="329">
        <v>3640.4940000000001</v>
      </c>
      <c r="BH19" s="329">
        <v>3657.056</v>
      </c>
      <c r="BI19" s="329">
        <v>3672.346</v>
      </c>
      <c r="BJ19" s="329">
        <v>3686.2860000000001</v>
      </c>
      <c r="BK19" s="329">
        <v>3697.59</v>
      </c>
      <c r="BL19" s="329">
        <v>3709.7919999999999</v>
      </c>
      <c r="BM19" s="329">
        <v>3721.607</v>
      </c>
      <c r="BN19" s="329">
        <v>3733.6060000000002</v>
      </c>
      <c r="BO19" s="329">
        <v>3744.2190000000001</v>
      </c>
      <c r="BP19" s="329">
        <v>3754.0160000000001</v>
      </c>
      <c r="BQ19" s="329">
        <v>3761.64</v>
      </c>
      <c r="BR19" s="329">
        <v>3770.8249999999998</v>
      </c>
      <c r="BS19" s="329">
        <v>3780.2139999999999</v>
      </c>
      <c r="BT19" s="329">
        <v>3788.143</v>
      </c>
      <c r="BU19" s="329">
        <v>3799.1860000000001</v>
      </c>
      <c r="BV19" s="329">
        <v>3811.6779999999999</v>
      </c>
    </row>
    <row r="20" spans="1:74" ht="11.1" customHeight="1" x14ac:dyDescent="0.2">
      <c r="A20" s="140"/>
      <c r="B20" s="36" t="s">
        <v>577</v>
      </c>
      <c r="C20" s="239"/>
      <c r="D20" s="239"/>
      <c r="E20" s="239"/>
      <c r="F20" s="239"/>
      <c r="G20" s="239"/>
      <c r="H20" s="239"/>
      <c r="I20" s="239"/>
      <c r="J20" s="239"/>
      <c r="K20" s="239"/>
      <c r="L20" s="239"/>
      <c r="M20" s="239"/>
      <c r="N20" s="239"/>
      <c r="O20" s="239"/>
      <c r="P20" s="239"/>
      <c r="Q20" s="239"/>
      <c r="R20" s="239"/>
      <c r="S20" s="239"/>
      <c r="T20" s="239"/>
      <c r="U20" s="239"/>
      <c r="V20" s="239"/>
      <c r="W20" s="239"/>
      <c r="X20" s="239"/>
      <c r="Y20" s="239"/>
      <c r="Z20" s="239"/>
      <c r="AA20" s="239"/>
      <c r="AB20" s="239"/>
      <c r="AC20" s="239"/>
      <c r="AD20" s="239"/>
      <c r="AE20" s="239"/>
      <c r="AF20" s="239"/>
      <c r="AG20" s="239"/>
      <c r="AH20" s="239"/>
      <c r="AI20" s="239"/>
      <c r="AJ20" s="239"/>
      <c r="AK20" s="239"/>
      <c r="AL20" s="239"/>
      <c r="AM20" s="239"/>
      <c r="AN20" s="239"/>
      <c r="AO20" s="239"/>
      <c r="AP20" s="239"/>
      <c r="AQ20" s="239"/>
      <c r="AR20" s="239"/>
      <c r="AS20" s="239"/>
      <c r="AT20" s="239"/>
      <c r="AU20" s="239"/>
      <c r="AV20" s="239"/>
      <c r="AW20" s="239"/>
      <c r="AX20" s="239"/>
      <c r="AY20" s="239"/>
      <c r="AZ20" s="349"/>
      <c r="BA20" s="349"/>
      <c r="BB20" s="349"/>
      <c r="BC20" s="349"/>
      <c r="BD20" s="349"/>
      <c r="BE20" s="349"/>
      <c r="BF20" s="349"/>
      <c r="BG20" s="349"/>
      <c r="BH20" s="349"/>
      <c r="BI20" s="349"/>
      <c r="BJ20" s="349"/>
      <c r="BK20" s="349"/>
      <c r="BL20" s="349"/>
      <c r="BM20" s="349"/>
      <c r="BN20" s="349"/>
      <c r="BO20" s="349"/>
      <c r="BP20" s="349"/>
      <c r="BQ20" s="349"/>
      <c r="BR20" s="349"/>
      <c r="BS20" s="349"/>
      <c r="BT20" s="349"/>
      <c r="BU20" s="349"/>
      <c r="BV20" s="349"/>
    </row>
    <row r="21" spans="1:74" ht="11.1" customHeight="1" x14ac:dyDescent="0.2">
      <c r="A21" s="140" t="s">
        <v>578</v>
      </c>
      <c r="B21" s="39" t="s">
        <v>1160</v>
      </c>
      <c r="C21" s="238">
        <v>13556.7</v>
      </c>
      <c r="D21" s="238">
        <v>13568.3</v>
      </c>
      <c r="E21" s="238">
        <v>13581.1</v>
      </c>
      <c r="F21" s="238">
        <v>13560.8</v>
      </c>
      <c r="G21" s="238">
        <v>13548.6</v>
      </c>
      <c r="H21" s="238">
        <v>13553.7</v>
      </c>
      <c r="I21" s="238">
        <v>13591.7</v>
      </c>
      <c r="J21" s="238">
        <v>13606.6</v>
      </c>
      <c r="K21" s="238">
        <v>13646.9</v>
      </c>
      <c r="L21" s="238">
        <v>13672</v>
      </c>
      <c r="M21" s="238">
        <v>13699.7</v>
      </c>
      <c r="N21" s="238">
        <v>13718.5</v>
      </c>
      <c r="O21" s="238">
        <v>13802.7</v>
      </c>
      <c r="P21" s="238">
        <v>13855.3</v>
      </c>
      <c r="Q21" s="238">
        <v>13924.9</v>
      </c>
      <c r="R21" s="238">
        <v>13917</v>
      </c>
      <c r="S21" s="238">
        <v>13977.7</v>
      </c>
      <c r="T21" s="238">
        <v>13965.5</v>
      </c>
      <c r="U21" s="238">
        <v>14005.4</v>
      </c>
      <c r="V21" s="238">
        <v>14031.2</v>
      </c>
      <c r="W21" s="238">
        <v>14067.1</v>
      </c>
      <c r="X21" s="238">
        <v>14113.4</v>
      </c>
      <c r="Y21" s="238">
        <v>14155.7</v>
      </c>
      <c r="Z21" s="238">
        <v>14218.2</v>
      </c>
      <c r="AA21" s="238">
        <v>14358.3</v>
      </c>
      <c r="AB21" s="238">
        <v>14394.8</v>
      </c>
      <c r="AC21" s="238">
        <v>14447.8</v>
      </c>
      <c r="AD21" s="238">
        <v>14463.2</v>
      </c>
      <c r="AE21" s="238">
        <v>14490.8</v>
      </c>
      <c r="AF21" s="238">
        <v>14533.8</v>
      </c>
      <c r="AG21" s="238">
        <v>14577.8</v>
      </c>
      <c r="AH21" s="238">
        <v>14634.2</v>
      </c>
      <c r="AI21" s="238">
        <v>14627.8</v>
      </c>
      <c r="AJ21" s="238">
        <v>14655.6</v>
      </c>
      <c r="AK21" s="238">
        <v>14675.4</v>
      </c>
      <c r="AL21" s="238">
        <v>14814.5</v>
      </c>
      <c r="AM21" s="238">
        <v>14823.6</v>
      </c>
      <c r="AN21" s="238">
        <v>14889</v>
      </c>
      <c r="AO21" s="238">
        <v>14921.7</v>
      </c>
      <c r="AP21" s="238">
        <v>14915</v>
      </c>
      <c r="AQ21" s="238">
        <v>14927.4</v>
      </c>
      <c r="AR21" s="238">
        <v>14960.5</v>
      </c>
      <c r="AS21" s="238">
        <v>14965.6</v>
      </c>
      <c r="AT21" s="238">
        <v>15053.3</v>
      </c>
      <c r="AU21" s="238">
        <v>15108.7</v>
      </c>
      <c r="AV21" s="238">
        <v>15077.8</v>
      </c>
      <c r="AW21" s="238">
        <v>15133.6</v>
      </c>
      <c r="AX21" s="238">
        <v>15136.551185</v>
      </c>
      <c r="AY21" s="238">
        <v>15159.829406999999</v>
      </c>
      <c r="AZ21" s="329">
        <v>15183.91</v>
      </c>
      <c r="BA21" s="329">
        <v>15208.37</v>
      </c>
      <c r="BB21" s="329">
        <v>15234.05</v>
      </c>
      <c r="BC21" s="329">
        <v>15258.66</v>
      </c>
      <c r="BD21" s="329">
        <v>15283.02</v>
      </c>
      <c r="BE21" s="329">
        <v>15305.15</v>
      </c>
      <c r="BF21" s="329">
        <v>15330.53</v>
      </c>
      <c r="BG21" s="329">
        <v>15357.16</v>
      </c>
      <c r="BH21" s="329">
        <v>15381.76</v>
      </c>
      <c r="BI21" s="329">
        <v>15413.35</v>
      </c>
      <c r="BJ21" s="329">
        <v>15448.64</v>
      </c>
      <c r="BK21" s="329">
        <v>15496.76</v>
      </c>
      <c r="BL21" s="329">
        <v>15532.62</v>
      </c>
      <c r="BM21" s="329">
        <v>15565.35</v>
      </c>
      <c r="BN21" s="329">
        <v>15591.18</v>
      </c>
      <c r="BO21" s="329">
        <v>15620.45</v>
      </c>
      <c r="BP21" s="329">
        <v>15649.4</v>
      </c>
      <c r="BQ21" s="329">
        <v>15677.06</v>
      </c>
      <c r="BR21" s="329">
        <v>15706.08</v>
      </c>
      <c r="BS21" s="329">
        <v>15735.5</v>
      </c>
      <c r="BT21" s="329">
        <v>15763</v>
      </c>
      <c r="BU21" s="329">
        <v>15794.94</v>
      </c>
      <c r="BV21" s="329">
        <v>15829</v>
      </c>
    </row>
    <row r="22" spans="1:74" ht="11.1" customHeight="1" x14ac:dyDescent="0.2">
      <c r="A22" s="140"/>
      <c r="B22" s="139" t="s">
        <v>598</v>
      </c>
      <c r="C22" s="218"/>
      <c r="D22" s="218"/>
      <c r="E22" s="218"/>
      <c r="F22" s="218"/>
      <c r="G22" s="218"/>
      <c r="H22" s="218"/>
      <c r="I22" s="218"/>
      <c r="J22" s="218"/>
      <c r="K22" s="218"/>
      <c r="L22" s="218"/>
      <c r="M22" s="218"/>
      <c r="N22" s="218"/>
      <c r="O22" s="218"/>
      <c r="P22" s="218"/>
      <c r="Q22" s="218"/>
      <c r="R22" s="218"/>
      <c r="S22" s="218"/>
      <c r="T22" s="218"/>
      <c r="U22" s="218"/>
      <c r="V22" s="218"/>
      <c r="W22" s="218"/>
      <c r="X22" s="218"/>
      <c r="Y22" s="218"/>
      <c r="Z22" s="218"/>
      <c r="AA22" s="218"/>
      <c r="AB22" s="218"/>
      <c r="AC22" s="218"/>
      <c r="AD22" s="218"/>
      <c r="AE22" s="218"/>
      <c r="AF22" s="218"/>
      <c r="AG22" s="218"/>
      <c r="AH22" s="218"/>
      <c r="AI22" s="218"/>
      <c r="AJ22" s="218"/>
      <c r="AK22" s="218"/>
      <c r="AL22" s="218"/>
      <c r="AM22" s="218"/>
      <c r="AN22" s="218"/>
      <c r="AO22" s="218"/>
      <c r="AP22" s="218"/>
      <c r="AQ22" s="218"/>
      <c r="AR22" s="218"/>
      <c r="AS22" s="218"/>
      <c r="AT22" s="218"/>
      <c r="AU22" s="218"/>
      <c r="AV22" s="218"/>
      <c r="AW22" s="218"/>
      <c r="AX22" s="218"/>
      <c r="AY22" s="218"/>
      <c r="AZ22" s="328"/>
      <c r="BA22" s="328"/>
      <c r="BB22" s="328"/>
      <c r="BC22" s="328"/>
      <c r="BD22" s="328"/>
      <c r="BE22" s="328"/>
      <c r="BF22" s="328"/>
      <c r="BG22" s="328"/>
      <c r="BH22" s="328"/>
      <c r="BI22" s="328"/>
      <c r="BJ22" s="328"/>
      <c r="BK22" s="328"/>
      <c r="BL22" s="328"/>
      <c r="BM22" s="328"/>
      <c r="BN22" s="328"/>
      <c r="BO22" s="328"/>
      <c r="BP22" s="328"/>
      <c r="BQ22" s="328"/>
      <c r="BR22" s="328"/>
      <c r="BS22" s="328"/>
      <c r="BT22" s="328"/>
      <c r="BU22" s="328"/>
      <c r="BV22" s="328"/>
    </row>
    <row r="23" spans="1:74" ht="11.1" customHeight="1" x14ac:dyDescent="0.2">
      <c r="A23" s="140" t="s">
        <v>599</v>
      </c>
      <c r="B23" s="208" t="s">
        <v>474</v>
      </c>
      <c r="C23" s="256">
        <v>143.215</v>
      </c>
      <c r="D23" s="256">
        <v>143.447</v>
      </c>
      <c r="E23" s="256">
        <v>143.68100000000001</v>
      </c>
      <c r="F23" s="256">
        <v>143.892</v>
      </c>
      <c r="G23" s="256">
        <v>143.90700000000001</v>
      </c>
      <c r="H23" s="256">
        <v>144.18899999999999</v>
      </c>
      <c r="I23" s="256">
        <v>144.52500000000001</v>
      </c>
      <c r="J23" s="256">
        <v>144.66</v>
      </c>
      <c r="K23" s="256">
        <v>144.93</v>
      </c>
      <c r="L23" s="256">
        <v>145.05799999999999</v>
      </c>
      <c r="M23" s="256">
        <v>145.22800000000001</v>
      </c>
      <c r="N23" s="256">
        <v>145.44300000000001</v>
      </c>
      <c r="O23" s="256">
        <v>145.69499999999999</v>
      </c>
      <c r="P23" s="256">
        <v>145.83600000000001</v>
      </c>
      <c r="Q23" s="256">
        <v>145.96299999999999</v>
      </c>
      <c r="R23" s="256">
        <v>146.17599999999999</v>
      </c>
      <c r="S23" s="256">
        <v>146.304</v>
      </c>
      <c r="T23" s="256">
        <v>146.53299999999999</v>
      </c>
      <c r="U23" s="256">
        <v>146.73699999999999</v>
      </c>
      <c r="V23" s="256">
        <v>146.92400000000001</v>
      </c>
      <c r="W23" s="256">
        <v>146.94200000000001</v>
      </c>
      <c r="X23" s="256">
        <v>147.202</v>
      </c>
      <c r="Y23" s="256">
        <v>147.422</v>
      </c>
      <c r="Z23" s="256">
        <v>147.596</v>
      </c>
      <c r="AA23" s="256">
        <v>147.767</v>
      </c>
      <c r="AB23" s="256">
        <v>148.09700000000001</v>
      </c>
      <c r="AC23" s="256">
        <v>148.279</v>
      </c>
      <c r="AD23" s="256">
        <v>148.47499999999999</v>
      </c>
      <c r="AE23" s="256">
        <v>148.745</v>
      </c>
      <c r="AF23" s="256">
        <v>149.00700000000001</v>
      </c>
      <c r="AG23" s="256">
        <v>149.185</v>
      </c>
      <c r="AH23" s="256">
        <v>149.46700000000001</v>
      </c>
      <c r="AI23" s="256">
        <v>149.57499999999999</v>
      </c>
      <c r="AJ23" s="256">
        <v>149.852</v>
      </c>
      <c r="AK23" s="256">
        <v>150.048</v>
      </c>
      <c r="AL23" s="256">
        <v>150.27500000000001</v>
      </c>
      <c r="AM23" s="256">
        <v>150.58699999999999</v>
      </c>
      <c r="AN23" s="256">
        <v>150.643</v>
      </c>
      <c r="AO23" s="256">
        <v>150.79599999999999</v>
      </c>
      <c r="AP23" s="256">
        <v>151.012</v>
      </c>
      <c r="AQ23" s="256">
        <v>151.07400000000001</v>
      </c>
      <c r="AR23" s="256">
        <v>151.25200000000001</v>
      </c>
      <c r="AS23" s="256">
        <v>151.41800000000001</v>
      </c>
      <c r="AT23" s="256">
        <v>151.637</v>
      </c>
      <c r="AU23" s="256">
        <v>151.83000000000001</v>
      </c>
      <c r="AV23" s="256">
        <v>151.982</v>
      </c>
      <c r="AW23" s="256">
        <v>152.238</v>
      </c>
      <c r="AX23" s="256">
        <v>152.38300000000001</v>
      </c>
      <c r="AY23" s="256">
        <v>152.50198519</v>
      </c>
      <c r="AZ23" s="342">
        <v>152.67679999999999</v>
      </c>
      <c r="BA23" s="342">
        <v>152.8663</v>
      </c>
      <c r="BB23" s="342">
        <v>153.1617</v>
      </c>
      <c r="BC23" s="342">
        <v>153.31190000000001</v>
      </c>
      <c r="BD23" s="342">
        <v>153.40809999999999</v>
      </c>
      <c r="BE23" s="342">
        <v>153.3656</v>
      </c>
      <c r="BF23" s="342">
        <v>153.41759999999999</v>
      </c>
      <c r="BG23" s="342">
        <v>153.47919999999999</v>
      </c>
      <c r="BH23" s="342">
        <v>153.54910000000001</v>
      </c>
      <c r="BI23" s="342">
        <v>153.63130000000001</v>
      </c>
      <c r="BJ23" s="342">
        <v>153.7242</v>
      </c>
      <c r="BK23" s="342">
        <v>153.84970000000001</v>
      </c>
      <c r="BL23" s="342">
        <v>153.9479</v>
      </c>
      <c r="BM23" s="342">
        <v>154.04060000000001</v>
      </c>
      <c r="BN23" s="342">
        <v>154.12639999999999</v>
      </c>
      <c r="BO23" s="342">
        <v>154.20920000000001</v>
      </c>
      <c r="BP23" s="342">
        <v>154.2876</v>
      </c>
      <c r="BQ23" s="342">
        <v>154.357</v>
      </c>
      <c r="BR23" s="342">
        <v>154.43010000000001</v>
      </c>
      <c r="BS23" s="342">
        <v>154.50229999999999</v>
      </c>
      <c r="BT23" s="342">
        <v>154.5701</v>
      </c>
      <c r="BU23" s="342">
        <v>154.6431</v>
      </c>
      <c r="BV23" s="342">
        <v>154.71789999999999</v>
      </c>
    </row>
    <row r="24" spans="1:74" s="143" customFormat="1" ht="11.1" customHeight="1" x14ac:dyDescent="0.2">
      <c r="A24" s="140"/>
      <c r="B24" s="139" t="s">
        <v>841</v>
      </c>
      <c r="C24" s="256"/>
      <c r="D24" s="256"/>
      <c r="E24" s="256"/>
      <c r="F24" s="256"/>
      <c r="G24" s="256"/>
      <c r="H24" s="256"/>
      <c r="I24" s="256"/>
      <c r="J24" s="256"/>
      <c r="K24" s="256"/>
      <c r="L24" s="256"/>
      <c r="M24" s="256"/>
      <c r="N24" s="256"/>
      <c r="O24" s="256"/>
      <c r="P24" s="256"/>
      <c r="Q24" s="256"/>
      <c r="R24" s="256"/>
      <c r="S24" s="256"/>
      <c r="T24" s="256"/>
      <c r="U24" s="256"/>
      <c r="V24" s="256"/>
      <c r="W24" s="256"/>
      <c r="X24" s="256"/>
      <c r="Y24" s="256"/>
      <c r="Z24" s="256"/>
      <c r="AA24" s="256"/>
      <c r="AB24" s="256"/>
      <c r="AC24" s="256"/>
      <c r="AD24" s="256"/>
      <c r="AE24" s="256"/>
      <c r="AF24" s="256"/>
      <c r="AG24" s="256"/>
      <c r="AH24" s="256"/>
      <c r="AI24" s="256"/>
      <c r="AJ24" s="256"/>
      <c r="AK24" s="256"/>
      <c r="AL24" s="256"/>
      <c r="AM24" s="256"/>
      <c r="AN24" s="256"/>
      <c r="AO24" s="256"/>
      <c r="AP24" s="256"/>
      <c r="AQ24" s="256"/>
      <c r="AR24" s="256"/>
      <c r="AS24" s="256"/>
      <c r="AT24" s="256"/>
      <c r="AU24" s="256"/>
      <c r="AV24" s="256"/>
      <c r="AW24" s="256"/>
      <c r="AX24" s="256"/>
      <c r="AY24" s="256"/>
      <c r="AZ24" s="342"/>
      <c r="BA24" s="342"/>
      <c r="BB24" s="342"/>
      <c r="BC24" s="342"/>
      <c r="BD24" s="342"/>
      <c r="BE24" s="342"/>
      <c r="BF24" s="342"/>
      <c r="BG24" s="342"/>
      <c r="BH24" s="342"/>
      <c r="BI24" s="342"/>
      <c r="BJ24" s="342"/>
      <c r="BK24" s="342"/>
      <c r="BL24" s="342"/>
      <c r="BM24" s="342"/>
      <c r="BN24" s="342"/>
      <c r="BO24" s="342"/>
      <c r="BP24" s="342"/>
      <c r="BQ24" s="342"/>
      <c r="BR24" s="342"/>
      <c r="BS24" s="342"/>
      <c r="BT24" s="342"/>
      <c r="BU24" s="342"/>
      <c r="BV24" s="342"/>
    </row>
    <row r="25" spans="1:74" s="143" customFormat="1" ht="11.1" customHeight="1" x14ac:dyDescent="0.2">
      <c r="A25" s="140" t="s">
        <v>843</v>
      </c>
      <c r="B25" s="208" t="s">
        <v>842</v>
      </c>
      <c r="C25" s="256">
        <v>4.9000000000000004</v>
      </c>
      <c r="D25" s="256">
        <v>4.9000000000000004</v>
      </c>
      <c r="E25" s="256">
        <v>5</v>
      </c>
      <c r="F25" s="256">
        <v>5</v>
      </c>
      <c r="G25" s="256">
        <v>4.8</v>
      </c>
      <c r="H25" s="256">
        <v>4.9000000000000004</v>
      </c>
      <c r="I25" s="256">
        <v>4.8</v>
      </c>
      <c r="J25" s="256">
        <v>4.9000000000000004</v>
      </c>
      <c r="K25" s="256">
        <v>5</v>
      </c>
      <c r="L25" s="256">
        <v>4.9000000000000004</v>
      </c>
      <c r="M25" s="256">
        <v>4.7</v>
      </c>
      <c r="N25" s="256">
        <v>4.7</v>
      </c>
      <c r="O25" s="256">
        <v>4.7</v>
      </c>
      <c r="P25" s="256">
        <v>4.5999999999999996</v>
      </c>
      <c r="Q25" s="256">
        <v>4.4000000000000004</v>
      </c>
      <c r="R25" s="256">
        <v>4.4000000000000004</v>
      </c>
      <c r="S25" s="256">
        <v>4.4000000000000004</v>
      </c>
      <c r="T25" s="256">
        <v>4.3</v>
      </c>
      <c r="U25" s="256">
        <v>4.3</v>
      </c>
      <c r="V25" s="256">
        <v>4.4000000000000004</v>
      </c>
      <c r="W25" s="256">
        <v>4.2</v>
      </c>
      <c r="X25" s="256">
        <v>4.0999999999999996</v>
      </c>
      <c r="Y25" s="256">
        <v>4.2</v>
      </c>
      <c r="Z25" s="256">
        <v>4.0999999999999996</v>
      </c>
      <c r="AA25" s="256">
        <v>4.0999999999999996</v>
      </c>
      <c r="AB25" s="256">
        <v>4.0999999999999996</v>
      </c>
      <c r="AC25" s="256">
        <v>4</v>
      </c>
      <c r="AD25" s="256">
        <v>4</v>
      </c>
      <c r="AE25" s="256">
        <v>3.8</v>
      </c>
      <c r="AF25" s="256">
        <v>4</v>
      </c>
      <c r="AG25" s="256">
        <v>3.8</v>
      </c>
      <c r="AH25" s="256">
        <v>3.8</v>
      </c>
      <c r="AI25" s="256">
        <v>3.7</v>
      </c>
      <c r="AJ25" s="256">
        <v>3.8</v>
      </c>
      <c r="AK25" s="256">
        <v>3.7</v>
      </c>
      <c r="AL25" s="256">
        <v>3.9</v>
      </c>
      <c r="AM25" s="256">
        <v>4</v>
      </c>
      <c r="AN25" s="256">
        <v>3.8</v>
      </c>
      <c r="AO25" s="256">
        <v>3.8</v>
      </c>
      <c r="AP25" s="256">
        <v>3.6</v>
      </c>
      <c r="AQ25" s="256">
        <v>3.6</v>
      </c>
      <c r="AR25" s="256">
        <v>3.7</v>
      </c>
      <c r="AS25" s="256">
        <v>3.7</v>
      </c>
      <c r="AT25" s="256">
        <v>3.7</v>
      </c>
      <c r="AU25" s="256">
        <v>3.5</v>
      </c>
      <c r="AV25" s="256">
        <v>3.6</v>
      </c>
      <c r="AW25" s="256">
        <v>3.5</v>
      </c>
      <c r="AX25" s="256">
        <v>3.5</v>
      </c>
      <c r="AY25" s="256">
        <v>3.4921557777999999</v>
      </c>
      <c r="AZ25" s="342">
        <v>3.476356</v>
      </c>
      <c r="BA25" s="342">
        <v>3.4634309999999999</v>
      </c>
      <c r="BB25" s="342">
        <v>3.4490729999999998</v>
      </c>
      <c r="BC25" s="342">
        <v>3.4451239999999999</v>
      </c>
      <c r="BD25" s="342">
        <v>3.4472779999999998</v>
      </c>
      <c r="BE25" s="342">
        <v>3.4643169999999999</v>
      </c>
      <c r="BF25" s="342">
        <v>3.4720900000000001</v>
      </c>
      <c r="BG25" s="342">
        <v>3.4793810000000001</v>
      </c>
      <c r="BH25" s="342">
        <v>3.4841389999999999</v>
      </c>
      <c r="BI25" s="342">
        <v>3.4919980000000002</v>
      </c>
      <c r="BJ25" s="342">
        <v>3.5009109999999999</v>
      </c>
      <c r="BK25" s="342">
        <v>3.5087619999999999</v>
      </c>
      <c r="BL25" s="342">
        <v>3.521366</v>
      </c>
      <c r="BM25" s="342">
        <v>3.5366080000000002</v>
      </c>
      <c r="BN25" s="342">
        <v>3.556794</v>
      </c>
      <c r="BO25" s="342">
        <v>3.5755840000000001</v>
      </c>
      <c r="BP25" s="342">
        <v>3.5952839999999999</v>
      </c>
      <c r="BQ25" s="342">
        <v>3.6193230000000001</v>
      </c>
      <c r="BR25" s="342">
        <v>3.6382690000000002</v>
      </c>
      <c r="BS25" s="342">
        <v>3.655554</v>
      </c>
      <c r="BT25" s="342">
        <v>3.6704310000000002</v>
      </c>
      <c r="BU25" s="342">
        <v>3.684949</v>
      </c>
      <c r="BV25" s="342">
        <v>3.6983630000000001</v>
      </c>
    </row>
    <row r="26" spans="1:74" ht="11.1" customHeight="1" x14ac:dyDescent="0.2">
      <c r="A26" s="140"/>
      <c r="B26" s="139" t="s">
        <v>844</v>
      </c>
      <c r="C26" s="241"/>
      <c r="D26" s="241"/>
      <c r="E26" s="241"/>
      <c r="F26" s="241"/>
      <c r="G26" s="241"/>
      <c r="H26" s="241"/>
      <c r="I26" s="241"/>
      <c r="J26" s="241"/>
      <c r="K26" s="241"/>
      <c r="L26" s="241"/>
      <c r="M26" s="241"/>
      <c r="N26" s="241"/>
      <c r="O26" s="241"/>
      <c r="P26" s="241"/>
      <c r="Q26" s="241"/>
      <c r="R26" s="241"/>
      <c r="S26" s="241"/>
      <c r="T26" s="241"/>
      <c r="U26" s="241"/>
      <c r="V26" s="241"/>
      <c r="W26" s="241"/>
      <c r="X26" s="241"/>
      <c r="Y26" s="241"/>
      <c r="Z26" s="241"/>
      <c r="AA26" s="241"/>
      <c r="AB26" s="241"/>
      <c r="AC26" s="241"/>
      <c r="AD26" s="241"/>
      <c r="AE26" s="241"/>
      <c r="AF26" s="241"/>
      <c r="AG26" s="241"/>
      <c r="AH26" s="241"/>
      <c r="AI26" s="241"/>
      <c r="AJ26" s="241"/>
      <c r="AK26" s="241"/>
      <c r="AL26" s="241"/>
      <c r="AM26" s="241"/>
      <c r="AN26" s="241"/>
      <c r="AO26" s="241"/>
      <c r="AP26" s="241"/>
      <c r="AQ26" s="241"/>
      <c r="AR26" s="241"/>
      <c r="AS26" s="241"/>
      <c r="AT26" s="241"/>
      <c r="AU26" s="241"/>
      <c r="AV26" s="241"/>
      <c r="AW26" s="241"/>
      <c r="AX26" s="241"/>
      <c r="AY26" s="241"/>
      <c r="AZ26" s="352"/>
      <c r="BA26" s="352"/>
      <c r="BB26" s="352"/>
      <c r="BC26" s="352"/>
      <c r="BD26" s="352"/>
      <c r="BE26" s="352"/>
      <c r="BF26" s="352"/>
      <c r="BG26" s="352"/>
      <c r="BH26" s="352"/>
      <c r="BI26" s="352"/>
      <c r="BJ26" s="352"/>
      <c r="BK26" s="352"/>
      <c r="BL26" s="352"/>
      <c r="BM26" s="352"/>
      <c r="BN26" s="352"/>
      <c r="BO26" s="352"/>
      <c r="BP26" s="352"/>
      <c r="BQ26" s="352"/>
      <c r="BR26" s="352"/>
      <c r="BS26" s="352"/>
      <c r="BT26" s="352"/>
      <c r="BU26" s="352"/>
      <c r="BV26" s="352"/>
    </row>
    <row r="27" spans="1:74" ht="11.1" customHeight="1" x14ac:dyDescent="0.2">
      <c r="A27" s="140" t="s">
        <v>845</v>
      </c>
      <c r="B27" s="208" t="s">
        <v>846</v>
      </c>
      <c r="C27" s="479">
        <v>1.1140000000000001</v>
      </c>
      <c r="D27" s="479">
        <v>1.208</v>
      </c>
      <c r="E27" s="479">
        <v>1.115</v>
      </c>
      <c r="F27" s="479">
        <v>1.1599999999999999</v>
      </c>
      <c r="G27" s="479">
        <v>1.131</v>
      </c>
      <c r="H27" s="479">
        <v>1.1910000000000001</v>
      </c>
      <c r="I27" s="479">
        <v>1.232</v>
      </c>
      <c r="J27" s="479">
        <v>1.159</v>
      </c>
      <c r="K27" s="479">
        <v>1.0629999999999999</v>
      </c>
      <c r="L27" s="479">
        <v>1.325</v>
      </c>
      <c r="M27" s="479">
        <v>1.1499999999999999</v>
      </c>
      <c r="N27" s="479">
        <v>1.2869999999999999</v>
      </c>
      <c r="O27" s="479">
        <v>1.2210000000000001</v>
      </c>
      <c r="P27" s="479">
        <v>1.292</v>
      </c>
      <c r="Q27" s="479">
        <v>1.179</v>
      </c>
      <c r="R27" s="479">
        <v>1.1519999999999999</v>
      </c>
      <c r="S27" s="479">
        <v>1.1240000000000001</v>
      </c>
      <c r="T27" s="479">
        <v>1.232</v>
      </c>
      <c r="U27" s="479">
        <v>1.196</v>
      </c>
      <c r="V27" s="479">
        <v>1.167</v>
      </c>
      <c r="W27" s="479">
        <v>1.163</v>
      </c>
      <c r="X27" s="479">
        <v>1.2609999999999999</v>
      </c>
      <c r="Y27" s="479">
        <v>1.2989999999999999</v>
      </c>
      <c r="Z27" s="479">
        <v>1.2190000000000001</v>
      </c>
      <c r="AA27" s="479">
        <v>1.335</v>
      </c>
      <c r="AB27" s="479">
        <v>1.2949999999999999</v>
      </c>
      <c r="AC27" s="479">
        <v>1.3320000000000001</v>
      </c>
      <c r="AD27" s="479">
        <v>1.2669999999999999</v>
      </c>
      <c r="AE27" s="479">
        <v>1.3320000000000001</v>
      </c>
      <c r="AF27" s="479">
        <v>1.18</v>
      </c>
      <c r="AG27" s="479">
        <v>1.1839999999999999</v>
      </c>
      <c r="AH27" s="479">
        <v>1.2789999999999999</v>
      </c>
      <c r="AI27" s="479">
        <v>1.236</v>
      </c>
      <c r="AJ27" s="479">
        <v>1.2110000000000001</v>
      </c>
      <c r="AK27" s="479">
        <v>1.202</v>
      </c>
      <c r="AL27" s="479">
        <v>1.1419999999999999</v>
      </c>
      <c r="AM27" s="479">
        <v>1.2909999999999999</v>
      </c>
      <c r="AN27" s="479">
        <v>1.149</v>
      </c>
      <c r="AO27" s="479">
        <v>1.1990000000000001</v>
      </c>
      <c r="AP27" s="479">
        <v>1.27</v>
      </c>
      <c r="AQ27" s="479">
        <v>1.264</v>
      </c>
      <c r="AR27" s="479">
        <v>1.2330000000000001</v>
      </c>
      <c r="AS27" s="479">
        <v>1.204</v>
      </c>
      <c r="AT27" s="479">
        <v>1.375</v>
      </c>
      <c r="AU27" s="479">
        <v>1.266</v>
      </c>
      <c r="AV27" s="479">
        <v>1.323</v>
      </c>
      <c r="AW27" s="479">
        <v>1.365</v>
      </c>
      <c r="AX27" s="479">
        <v>1.3532839382999999</v>
      </c>
      <c r="AY27" s="479">
        <v>1.3502034444</v>
      </c>
      <c r="AZ27" s="480">
        <v>1.3468199999999999</v>
      </c>
      <c r="BA27" s="480">
        <v>1.3394740000000001</v>
      </c>
      <c r="BB27" s="480">
        <v>1.3192539999999999</v>
      </c>
      <c r="BC27" s="480">
        <v>1.310667</v>
      </c>
      <c r="BD27" s="480">
        <v>1.3048</v>
      </c>
      <c r="BE27" s="480">
        <v>1.3059719999999999</v>
      </c>
      <c r="BF27" s="480">
        <v>1.3023089999999999</v>
      </c>
      <c r="BG27" s="480">
        <v>1.2981290000000001</v>
      </c>
      <c r="BH27" s="480">
        <v>1.2931520000000001</v>
      </c>
      <c r="BI27" s="480">
        <v>1.2881480000000001</v>
      </c>
      <c r="BJ27" s="480">
        <v>1.2828379999999999</v>
      </c>
      <c r="BK27" s="480">
        <v>1.27589</v>
      </c>
      <c r="BL27" s="480">
        <v>1.2709649999999999</v>
      </c>
      <c r="BM27" s="480">
        <v>1.2667330000000001</v>
      </c>
      <c r="BN27" s="480">
        <v>1.264167</v>
      </c>
      <c r="BO27" s="480">
        <v>1.2605900000000001</v>
      </c>
      <c r="BP27" s="480">
        <v>1.256974</v>
      </c>
      <c r="BQ27" s="480">
        <v>1.2508349999999999</v>
      </c>
      <c r="BR27" s="480">
        <v>1.249009</v>
      </c>
      <c r="BS27" s="480">
        <v>1.24901</v>
      </c>
      <c r="BT27" s="480">
        <v>1.2518149999999999</v>
      </c>
      <c r="BU27" s="480">
        <v>1.2547360000000001</v>
      </c>
      <c r="BV27" s="480">
        <v>1.2587489999999999</v>
      </c>
    </row>
    <row r="28" spans="1:74" s="143" customFormat="1" ht="11.1" customHeight="1" x14ac:dyDescent="0.2">
      <c r="A28" s="142"/>
      <c r="B28" s="208"/>
      <c r="C28" s="256"/>
      <c r="D28" s="256"/>
      <c r="E28" s="256"/>
      <c r="F28" s="256"/>
      <c r="G28" s="256"/>
      <c r="H28" s="256"/>
      <c r="I28" s="256"/>
      <c r="J28" s="256"/>
      <c r="K28" s="256"/>
      <c r="L28" s="256"/>
      <c r="M28" s="256"/>
      <c r="N28" s="256"/>
      <c r="O28" s="256"/>
      <c r="P28" s="256"/>
      <c r="Q28" s="256"/>
      <c r="R28" s="256"/>
      <c r="S28" s="256"/>
      <c r="T28" s="256"/>
      <c r="U28" s="256"/>
      <c r="V28" s="256"/>
      <c r="W28" s="256"/>
      <c r="X28" s="256"/>
      <c r="Y28" s="256"/>
      <c r="Z28" s="256"/>
      <c r="AA28" s="256"/>
      <c r="AB28" s="256"/>
      <c r="AC28" s="256"/>
      <c r="AD28" s="256"/>
      <c r="AE28" s="256"/>
      <c r="AF28" s="256"/>
      <c r="AG28" s="256"/>
      <c r="AH28" s="256"/>
      <c r="AI28" s="256"/>
      <c r="AJ28" s="256"/>
      <c r="AK28" s="256"/>
      <c r="AL28" s="256"/>
      <c r="AM28" s="256"/>
      <c r="AN28" s="256"/>
      <c r="AO28" s="256"/>
      <c r="AP28" s="256"/>
      <c r="AQ28" s="256"/>
      <c r="AR28" s="256"/>
      <c r="AS28" s="256"/>
      <c r="AT28" s="256"/>
      <c r="AU28" s="256"/>
      <c r="AV28" s="256"/>
      <c r="AW28" s="256"/>
      <c r="AX28" s="256"/>
      <c r="AY28" s="256"/>
      <c r="AZ28" s="342"/>
      <c r="BA28" s="342"/>
      <c r="BB28" s="342"/>
      <c r="BC28" s="342"/>
      <c r="BD28" s="342"/>
      <c r="BE28" s="342"/>
      <c r="BF28" s="342"/>
      <c r="BG28" s="342"/>
      <c r="BH28" s="342"/>
      <c r="BI28" s="342"/>
      <c r="BJ28" s="342"/>
      <c r="BK28" s="342"/>
      <c r="BL28" s="342"/>
      <c r="BM28" s="342"/>
      <c r="BN28" s="342"/>
      <c r="BO28" s="342"/>
      <c r="BP28" s="342"/>
      <c r="BQ28" s="342"/>
      <c r="BR28" s="342"/>
      <c r="BS28" s="342"/>
      <c r="BT28" s="342"/>
      <c r="BU28" s="342"/>
      <c r="BV28" s="342"/>
    </row>
    <row r="29" spans="1:74" ht="11.1" customHeight="1" x14ac:dyDescent="0.2">
      <c r="A29" s="134"/>
      <c r="B29" s="320" t="s">
        <v>1032</v>
      </c>
      <c r="C29" s="219"/>
      <c r="D29" s="219"/>
      <c r="E29" s="219"/>
      <c r="F29" s="219"/>
      <c r="G29" s="219"/>
      <c r="H29" s="219"/>
      <c r="I29" s="219"/>
      <c r="J29" s="219"/>
      <c r="K29" s="219"/>
      <c r="L29" s="219"/>
      <c r="M29" s="219"/>
      <c r="N29" s="219"/>
      <c r="O29" s="219"/>
      <c r="P29" s="219"/>
      <c r="Q29" s="219"/>
      <c r="R29" s="219"/>
      <c r="S29" s="219"/>
      <c r="T29" s="219"/>
      <c r="U29" s="219"/>
      <c r="V29" s="219"/>
      <c r="W29" s="219"/>
      <c r="X29" s="219"/>
      <c r="Y29" s="219"/>
      <c r="Z29" s="219"/>
      <c r="AA29" s="219"/>
      <c r="AB29" s="219"/>
      <c r="AC29" s="219"/>
      <c r="AD29" s="219"/>
      <c r="AE29" s="219"/>
      <c r="AF29" s="219"/>
      <c r="AG29" s="219"/>
      <c r="AH29" s="219"/>
      <c r="AI29" s="219"/>
      <c r="AJ29" s="219"/>
      <c r="AK29" s="219"/>
      <c r="AL29" s="219"/>
      <c r="AM29" s="219"/>
      <c r="AN29" s="219"/>
      <c r="AO29" s="219"/>
      <c r="AP29" s="219"/>
      <c r="AQ29" s="219"/>
      <c r="AR29" s="219"/>
      <c r="AS29" s="219"/>
      <c r="AT29" s="219"/>
      <c r="AU29" s="219"/>
      <c r="AV29" s="219"/>
      <c r="AW29" s="219"/>
      <c r="AX29" s="219"/>
      <c r="AY29" s="219"/>
      <c r="AZ29" s="330"/>
      <c r="BA29" s="330"/>
      <c r="BB29" s="330"/>
      <c r="BC29" s="330"/>
      <c r="BD29" s="330"/>
      <c r="BE29" s="330"/>
      <c r="BF29" s="330"/>
      <c r="BG29" s="330"/>
      <c r="BH29" s="330"/>
      <c r="BI29" s="330"/>
      <c r="BJ29" s="330"/>
      <c r="BK29" s="330"/>
      <c r="BL29" s="330"/>
      <c r="BM29" s="330"/>
      <c r="BN29" s="330"/>
      <c r="BO29" s="330"/>
      <c r="BP29" s="330"/>
      <c r="BQ29" s="330"/>
      <c r="BR29" s="330"/>
      <c r="BS29" s="330"/>
      <c r="BT29" s="330"/>
      <c r="BU29" s="330"/>
      <c r="BV29" s="330"/>
    </row>
    <row r="30" spans="1:74" ht="11.1" customHeight="1" x14ac:dyDescent="0.2">
      <c r="A30" s="606" t="s">
        <v>601</v>
      </c>
      <c r="B30" s="607" t="s">
        <v>600</v>
      </c>
      <c r="C30" s="256">
        <v>102.9525</v>
      </c>
      <c r="D30" s="256">
        <v>102.2225</v>
      </c>
      <c r="E30" s="256">
        <v>101.41549999999999</v>
      </c>
      <c r="F30" s="256">
        <v>101.5167</v>
      </c>
      <c r="G30" s="256">
        <v>101.4298</v>
      </c>
      <c r="H30" s="256">
        <v>101.8747</v>
      </c>
      <c r="I30" s="256">
        <v>102.13249999999999</v>
      </c>
      <c r="J30" s="256">
        <v>102.0407</v>
      </c>
      <c r="K30" s="256">
        <v>102.04770000000001</v>
      </c>
      <c r="L30" s="256">
        <v>102.24850000000001</v>
      </c>
      <c r="M30" s="256">
        <v>102.05070000000001</v>
      </c>
      <c r="N30" s="256">
        <v>102.9281</v>
      </c>
      <c r="O30" s="256">
        <v>103.03660000000001</v>
      </c>
      <c r="P30" s="256">
        <v>102.64790000000001</v>
      </c>
      <c r="Q30" s="256">
        <v>103.343</v>
      </c>
      <c r="R30" s="256">
        <v>104.27209999999999</v>
      </c>
      <c r="S30" s="256">
        <v>104.41289999999999</v>
      </c>
      <c r="T30" s="256">
        <v>104.5849</v>
      </c>
      <c r="U30" s="256">
        <v>104.5427</v>
      </c>
      <c r="V30" s="256">
        <v>104.0475</v>
      </c>
      <c r="W30" s="256">
        <v>104.0502</v>
      </c>
      <c r="X30" s="256">
        <v>105.62869999999999</v>
      </c>
      <c r="Y30" s="256">
        <v>106.193</v>
      </c>
      <c r="Z30" s="256">
        <v>106.536</v>
      </c>
      <c r="AA30" s="256">
        <v>106.2655</v>
      </c>
      <c r="AB30" s="256">
        <v>106.64190000000001</v>
      </c>
      <c r="AC30" s="256">
        <v>107.25190000000001</v>
      </c>
      <c r="AD30" s="256">
        <v>108.2223</v>
      </c>
      <c r="AE30" s="256">
        <v>107.3639</v>
      </c>
      <c r="AF30" s="256">
        <v>108.1707</v>
      </c>
      <c r="AG30" s="256">
        <v>108.652</v>
      </c>
      <c r="AH30" s="256">
        <v>109.52460000000001</v>
      </c>
      <c r="AI30" s="256">
        <v>109.67489999999999</v>
      </c>
      <c r="AJ30" s="256">
        <v>109.9165</v>
      </c>
      <c r="AK30" s="256">
        <v>110.5067</v>
      </c>
      <c r="AL30" s="256">
        <v>110.55159999999999</v>
      </c>
      <c r="AM30" s="256">
        <v>110.1185</v>
      </c>
      <c r="AN30" s="256">
        <v>109.56310000000001</v>
      </c>
      <c r="AO30" s="256">
        <v>109.6811</v>
      </c>
      <c r="AP30" s="256">
        <v>108.9888</v>
      </c>
      <c r="AQ30" s="256">
        <v>109.2264</v>
      </c>
      <c r="AR30" s="256">
        <v>109.2774</v>
      </c>
      <c r="AS30" s="256">
        <v>109.1062</v>
      </c>
      <c r="AT30" s="256">
        <v>109.9392</v>
      </c>
      <c r="AU30" s="256">
        <v>109.456</v>
      </c>
      <c r="AV30" s="256">
        <v>108.48869999999999</v>
      </c>
      <c r="AW30" s="256">
        <v>109.67700000000001</v>
      </c>
      <c r="AX30" s="256">
        <v>109.23477901</v>
      </c>
      <c r="AY30" s="256">
        <v>109.0037963</v>
      </c>
      <c r="AZ30" s="342">
        <v>108.96939999999999</v>
      </c>
      <c r="BA30" s="342">
        <v>109.0097</v>
      </c>
      <c r="BB30" s="342">
        <v>109.2079</v>
      </c>
      <c r="BC30" s="342">
        <v>109.3355</v>
      </c>
      <c r="BD30" s="342">
        <v>109.4756</v>
      </c>
      <c r="BE30" s="342">
        <v>109.67610000000001</v>
      </c>
      <c r="BF30" s="342">
        <v>109.8052</v>
      </c>
      <c r="BG30" s="342">
        <v>109.9109</v>
      </c>
      <c r="BH30" s="342">
        <v>109.9314</v>
      </c>
      <c r="BI30" s="342">
        <v>110.0364</v>
      </c>
      <c r="BJ30" s="342">
        <v>110.16419999999999</v>
      </c>
      <c r="BK30" s="342">
        <v>110.3593</v>
      </c>
      <c r="BL30" s="342">
        <v>110.4995</v>
      </c>
      <c r="BM30" s="342">
        <v>110.62909999999999</v>
      </c>
      <c r="BN30" s="342">
        <v>110.7343</v>
      </c>
      <c r="BO30" s="342">
        <v>110.85339999999999</v>
      </c>
      <c r="BP30" s="342">
        <v>110.9725</v>
      </c>
      <c r="BQ30" s="342">
        <v>111.0581</v>
      </c>
      <c r="BR30" s="342">
        <v>111.20229999999999</v>
      </c>
      <c r="BS30" s="342">
        <v>111.3717</v>
      </c>
      <c r="BT30" s="342">
        <v>111.57129999999999</v>
      </c>
      <c r="BU30" s="342">
        <v>111.78700000000001</v>
      </c>
      <c r="BV30" s="342">
        <v>112.024</v>
      </c>
    </row>
    <row r="31" spans="1:74" ht="11.1" customHeight="1" x14ac:dyDescent="0.2">
      <c r="A31" s="321" t="s">
        <v>579</v>
      </c>
      <c r="B31" s="41" t="s">
        <v>939</v>
      </c>
      <c r="C31" s="256">
        <v>101.706</v>
      </c>
      <c r="D31" s="256">
        <v>101.11060000000001</v>
      </c>
      <c r="E31" s="256">
        <v>100.95950000000001</v>
      </c>
      <c r="F31" s="256">
        <v>100.5583</v>
      </c>
      <c r="G31" s="256">
        <v>100.5821</v>
      </c>
      <c r="H31" s="256">
        <v>100.8661</v>
      </c>
      <c r="I31" s="256">
        <v>101.1049</v>
      </c>
      <c r="J31" s="256">
        <v>100.73390000000001</v>
      </c>
      <c r="K31" s="256">
        <v>101.12690000000001</v>
      </c>
      <c r="L31" s="256">
        <v>101.43470000000001</v>
      </c>
      <c r="M31" s="256">
        <v>101.51779999999999</v>
      </c>
      <c r="N31" s="256">
        <v>101.88079999999999</v>
      </c>
      <c r="O31" s="256">
        <v>102.4892</v>
      </c>
      <c r="P31" s="256">
        <v>102.4152</v>
      </c>
      <c r="Q31" s="256">
        <v>102.1635</v>
      </c>
      <c r="R31" s="256">
        <v>103.3416</v>
      </c>
      <c r="S31" s="256">
        <v>103.1555</v>
      </c>
      <c r="T31" s="256">
        <v>103.27930000000001</v>
      </c>
      <c r="U31" s="256">
        <v>103.1101</v>
      </c>
      <c r="V31" s="256">
        <v>102.8276</v>
      </c>
      <c r="W31" s="256">
        <v>102.7012</v>
      </c>
      <c r="X31" s="256">
        <v>104.09310000000001</v>
      </c>
      <c r="Y31" s="256">
        <v>104.4259</v>
      </c>
      <c r="Z31" s="256">
        <v>104.4342</v>
      </c>
      <c r="AA31" s="256">
        <v>104.0461</v>
      </c>
      <c r="AB31" s="256">
        <v>105.16670000000001</v>
      </c>
      <c r="AC31" s="256">
        <v>105.22620000000001</v>
      </c>
      <c r="AD31" s="256">
        <v>105.7471</v>
      </c>
      <c r="AE31" s="256">
        <v>104.965</v>
      </c>
      <c r="AF31" s="256">
        <v>105.79130000000001</v>
      </c>
      <c r="AG31" s="256">
        <v>106.24120000000001</v>
      </c>
      <c r="AH31" s="256">
        <v>106.7033</v>
      </c>
      <c r="AI31" s="256">
        <v>106.71</v>
      </c>
      <c r="AJ31" s="256">
        <v>106.6054</v>
      </c>
      <c r="AK31" s="256">
        <v>106.81010000000001</v>
      </c>
      <c r="AL31" s="256">
        <v>107.49630000000001</v>
      </c>
      <c r="AM31" s="256">
        <v>106.879</v>
      </c>
      <c r="AN31" s="256">
        <v>106.32040000000001</v>
      </c>
      <c r="AO31" s="256">
        <v>106.3014</v>
      </c>
      <c r="AP31" s="256">
        <v>105.3737</v>
      </c>
      <c r="AQ31" s="256">
        <v>105.5026</v>
      </c>
      <c r="AR31" s="256">
        <v>106.0976</v>
      </c>
      <c r="AS31" s="256">
        <v>105.70010000000001</v>
      </c>
      <c r="AT31" s="256">
        <v>106.4237</v>
      </c>
      <c r="AU31" s="256">
        <v>105.628</v>
      </c>
      <c r="AV31" s="256">
        <v>104.8888</v>
      </c>
      <c r="AW31" s="256">
        <v>106.0932</v>
      </c>
      <c r="AX31" s="256">
        <v>105.68713086</v>
      </c>
      <c r="AY31" s="256">
        <v>105.36425556</v>
      </c>
      <c r="AZ31" s="342">
        <v>105.3227</v>
      </c>
      <c r="BA31" s="342">
        <v>105.3828</v>
      </c>
      <c r="BB31" s="342">
        <v>105.66160000000001</v>
      </c>
      <c r="BC31" s="342">
        <v>105.8372</v>
      </c>
      <c r="BD31" s="342">
        <v>106.0266</v>
      </c>
      <c r="BE31" s="342">
        <v>106.30889999999999</v>
      </c>
      <c r="BF31" s="342">
        <v>106.4667</v>
      </c>
      <c r="BG31" s="342">
        <v>106.57899999999999</v>
      </c>
      <c r="BH31" s="342">
        <v>106.58880000000001</v>
      </c>
      <c r="BI31" s="342">
        <v>106.6529</v>
      </c>
      <c r="BJ31" s="342">
        <v>106.7144</v>
      </c>
      <c r="BK31" s="342">
        <v>106.7627</v>
      </c>
      <c r="BL31" s="342">
        <v>106.8266</v>
      </c>
      <c r="BM31" s="342">
        <v>106.8956</v>
      </c>
      <c r="BN31" s="342">
        <v>106.9581</v>
      </c>
      <c r="BO31" s="342">
        <v>107.04600000000001</v>
      </c>
      <c r="BP31" s="342">
        <v>107.1477</v>
      </c>
      <c r="BQ31" s="342">
        <v>107.2381</v>
      </c>
      <c r="BR31" s="342">
        <v>107.3861</v>
      </c>
      <c r="BS31" s="342">
        <v>107.5668</v>
      </c>
      <c r="BT31" s="342">
        <v>107.8026</v>
      </c>
      <c r="BU31" s="342">
        <v>108.0314</v>
      </c>
      <c r="BV31" s="342">
        <v>108.2758</v>
      </c>
    </row>
    <row r="32" spans="1:74" ht="11.1" customHeight="1" x14ac:dyDescent="0.2">
      <c r="A32" s="608" t="s">
        <v>922</v>
      </c>
      <c r="B32" s="609" t="s">
        <v>940</v>
      </c>
      <c r="C32" s="256">
        <v>106.47069999999999</v>
      </c>
      <c r="D32" s="256">
        <v>105.6724</v>
      </c>
      <c r="E32" s="256">
        <v>106.09820000000001</v>
      </c>
      <c r="F32" s="256">
        <v>105.497</v>
      </c>
      <c r="G32" s="256">
        <v>106.5814</v>
      </c>
      <c r="H32" s="256">
        <v>107.3146</v>
      </c>
      <c r="I32" s="256">
        <v>106.8462</v>
      </c>
      <c r="J32" s="256">
        <v>106.7675</v>
      </c>
      <c r="K32" s="256">
        <v>106.9282</v>
      </c>
      <c r="L32" s="256">
        <v>106.8729</v>
      </c>
      <c r="M32" s="256">
        <v>106.7595</v>
      </c>
      <c r="N32" s="256">
        <v>107.40049999999999</v>
      </c>
      <c r="O32" s="256">
        <v>108.8837</v>
      </c>
      <c r="P32" s="256">
        <v>109.727</v>
      </c>
      <c r="Q32" s="256">
        <v>108.86750000000001</v>
      </c>
      <c r="R32" s="256">
        <v>110.19929999999999</v>
      </c>
      <c r="S32" s="256">
        <v>110.0459</v>
      </c>
      <c r="T32" s="256">
        <v>110.3601</v>
      </c>
      <c r="U32" s="256">
        <v>110.9692</v>
      </c>
      <c r="V32" s="256">
        <v>111.68980000000001</v>
      </c>
      <c r="W32" s="256">
        <v>112.3128</v>
      </c>
      <c r="X32" s="256">
        <v>112.0453</v>
      </c>
      <c r="Y32" s="256">
        <v>112.0046</v>
      </c>
      <c r="Z32" s="256">
        <v>112.8344</v>
      </c>
      <c r="AA32" s="256">
        <v>112.163</v>
      </c>
      <c r="AB32" s="256">
        <v>114.6503</v>
      </c>
      <c r="AC32" s="256">
        <v>113.1915</v>
      </c>
      <c r="AD32" s="256">
        <v>114.4568</v>
      </c>
      <c r="AE32" s="256">
        <v>114.28019999999999</v>
      </c>
      <c r="AF32" s="256">
        <v>114.2701</v>
      </c>
      <c r="AG32" s="256">
        <v>115.66849999999999</v>
      </c>
      <c r="AH32" s="256">
        <v>114.6728</v>
      </c>
      <c r="AI32" s="256">
        <v>114.2295</v>
      </c>
      <c r="AJ32" s="256">
        <v>113.43049999999999</v>
      </c>
      <c r="AK32" s="256">
        <v>112.8746</v>
      </c>
      <c r="AL32" s="256">
        <v>113.2689</v>
      </c>
      <c r="AM32" s="256">
        <v>114.6324</v>
      </c>
      <c r="AN32" s="256">
        <v>115.2551</v>
      </c>
      <c r="AO32" s="256">
        <v>115.5181</v>
      </c>
      <c r="AP32" s="256">
        <v>115.2064</v>
      </c>
      <c r="AQ32" s="256">
        <v>114.2901</v>
      </c>
      <c r="AR32" s="256">
        <v>116.4723</v>
      </c>
      <c r="AS32" s="256">
        <v>115.1058</v>
      </c>
      <c r="AT32" s="256">
        <v>114.3515</v>
      </c>
      <c r="AU32" s="256">
        <v>114.3747</v>
      </c>
      <c r="AV32" s="256">
        <v>115.52589999999999</v>
      </c>
      <c r="AW32" s="256">
        <v>116.1698</v>
      </c>
      <c r="AX32" s="256">
        <v>116.00499012</v>
      </c>
      <c r="AY32" s="256">
        <v>115.94871852</v>
      </c>
      <c r="AZ32" s="342">
        <v>116.0401</v>
      </c>
      <c r="BA32" s="342">
        <v>116.1366</v>
      </c>
      <c r="BB32" s="342">
        <v>116.2358</v>
      </c>
      <c r="BC32" s="342">
        <v>116.3447</v>
      </c>
      <c r="BD32" s="342">
        <v>116.46080000000001</v>
      </c>
      <c r="BE32" s="342">
        <v>116.6048</v>
      </c>
      <c r="BF32" s="342">
        <v>116.7195</v>
      </c>
      <c r="BG32" s="342">
        <v>116.8258</v>
      </c>
      <c r="BH32" s="342">
        <v>116.9067</v>
      </c>
      <c r="BI32" s="342">
        <v>117.0085</v>
      </c>
      <c r="BJ32" s="342">
        <v>117.11450000000001</v>
      </c>
      <c r="BK32" s="342">
        <v>117.21469999999999</v>
      </c>
      <c r="BL32" s="342">
        <v>117.33620000000001</v>
      </c>
      <c r="BM32" s="342">
        <v>117.4691</v>
      </c>
      <c r="BN32" s="342">
        <v>117.6215</v>
      </c>
      <c r="BO32" s="342">
        <v>117.7714</v>
      </c>
      <c r="BP32" s="342">
        <v>117.9268</v>
      </c>
      <c r="BQ32" s="342">
        <v>118.08329999999999</v>
      </c>
      <c r="BR32" s="342">
        <v>118.2531</v>
      </c>
      <c r="BS32" s="342">
        <v>118.43170000000001</v>
      </c>
      <c r="BT32" s="342">
        <v>118.62479999999999</v>
      </c>
      <c r="BU32" s="342">
        <v>118.8168</v>
      </c>
      <c r="BV32" s="342">
        <v>119.0133</v>
      </c>
    </row>
    <row r="33" spans="1:74" ht="11.1" customHeight="1" x14ac:dyDescent="0.2">
      <c r="A33" s="608" t="s">
        <v>923</v>
      </c>
      <c r="B33" s="609" t="s">
        <v>941</v>
      </c>
      <c r="C33" s="256">
        <v>97.833500000000001</v>
      </c>
      <c r="D33" s="256">
        <v>97.679100000000005</v>
      </c>
      <c r="E33" s="256">
        <v>97.133499999999998</v>
      </c>
      <c r="F33" s="256">
        <v>96.494</v>
      </c>
      <c r="G33" s="256">
        <v>97.584999999999994</v>
      </c>
      <c r="H33" s="256">
        <v>97.753200000000007</v>
      </c>
      <c r="I33" s="256">
        <v>97.357500000000002</v>
      </c>
      <c r="J33" s="256">
        <v>96.911500000000004</v>
      </c>
      <c r="K33" s="256">
        <v>97.882999999999996</v>
      </c>
      <c r="L33" s="256">
        <v>98.473200000000006</v>
      </c>
      <c r="M33" s="256">
        <v>99.215100000000007</v>
      </c>
      <c r="N33" s="256">
        <v>97.916399999999996</v>
      </c>
      <c r="O33" s="256">
        <v>97.806600000000003</v>
      </c>
      <c r="P33" s="256">
        <v>99.083299999999994</v>
      </c>
      <c r="Q33" s="256">
        <v>97.078900000000004</v>
      </c>
      <c r="R33" s="256">
        <v>98.152199999999993</v>
      </c>
      <c r="S33" s="256">
        <v>96.476799999999997</v>
      </c>
      <c r="T33" s="256">
        <v>96.921199999999999</v>
      </c>
      <c r="U33" s="256">
        <v>95.666399999999996</v>
      </c>
      <c r="V33" s="256">
        <v>97.986599999999996</v>
      </c>
      <c r="W33" s="256">
        <v>96.364000000000004</v>
      </c>
      <c r="X33" s="256">
        <v>95.190799999999996</v>
      </c>
      <c r="Y33" s="256">
        <v>95.799300000000002</v>
      </c>
      <c r="Z33" s="256">
        <v>97.0137</v>
      </c>
      <c r="AA33" s="256">
        <v>96.750600000000006</v>
      </c>
      <c r="AB33" s="256">
        <v>95.224100000000007</v>
      </c>
      <c r="AC33" s="256">
        <v>95.896699999999996</v>
      </c>
      <c r="AD33" s="256">
        <v>96.648200000000003</v>
      </c>
      <c r="AE33" s="256">
        <v>95.9131</v>
      </c>
      <c r="AF33" s="256">
        <v>95.191900000000004</v>
      </c>
      <c r="AG33" s="256">
        <v>96.561999999999998</v>
      </c>
      <c r="AH33" s="256">
        <v>95.775999999999996</v>
      </c>
      <c r="AI33" s="256">
        <v>95.707300000000004</v>
      </c>
      <c r="AJ33" s="256">
        <v>95.992800000000003</v>
      </c>
      <c r="AK33" s="256">
        <v>95.789299999999997</v>
      </c>
      <c r="AL33" s="256">
        <v>96.325000000000003</v>
      </c>
      <c r="AM33" s="256">
        <v>96.131699999999995</v>
      </c>
      <c r="AN33" s="256">
        <v>94.203299999999999</v>
      </c>
      <c r="AO33" s="256">
        <v>92.211500000000001</v>
      </c>
      <c r="AP33" s="256">
        <v>93.019300000000001</v>
      </c>
      <c r="AQ33" s="256">
        <v>92.031099999999995</v>
      </c>
      <c r="AR33" s="256">
        <v>90.480099999999993</v>
      </c>
      <c r="AS33" s="256">
        <v>91.608099999999993</v>
      </c>
      <c r="AT33" s="256">
        <v>93.024199999999993</v>
      </c>
      <c r="AU33" s="256">
        <v>92.903400000000005</v>
      </c>
      <c r="AV33" s="256">
        <v>93.167500000000004</v>
      </c>
      <c r="AW33" s="256">
        <v>93.255899999999997</v>
      </c>
      <c r="AX33" s="256">
        <v>92.762889999999999</v>
      </c>
      <c r="AY33" s="256">
        <v>92.253864074000006</v>
      </c>
      <c r="AZ33" s="342">
        <v>91.955359999999999</v>
      </c>
      <c r="BA33" s="342">
        <v>91.665289999999999</v>
      </c>
      <c r="BB33" s="342">
        <v>91.372389999999996</v>
      </c>
      <c r="BC33" s="342">
        <v>91.107669999999999</v>
      </c>
      <c r="BD33" s="342">
        <v>90.859870000000001</v>
      </c>
      <c r="BE33" s="342">
        <v>90.641210000000001</v>
      </c>
      <c r="BF33" s="342">
        <v>90.418040000000005</v>
      </c>
      <c r="BG33" s="342">
        <v>90.202610000000007</v>
      </c>
      <c r="BH33" s="342">
        <v>89.969210000000004</v>
      </c>
      <c r="BI33" s="342">
        <v>89.788499999999999</v>
      </c>
      <c r="BJ33" s="342">
        <v>89.634789999999995</v>
      </c>
      <c r="BK33" s="342">
        <v>89.524469999999994</v>
      </c>
      <c r="BL33" s="342">
        <v>89.412440000000004</v>
      </c>
      <c r="BM33" s="342">
        <v>89.315110000000004</v>
      </c>
      <c r="BN33" s="342">
        <v>89.217240000000004</v>
      </c>
      <c r="BO33" s="342">
        <v>89.160709999999995</v>
      </c>
      <c r="BP33" s="342">
        <v>89.130290000000002</v>
      </c>
      <c r="BQ33" s="342">
        <v>89.143209999999996</v>
      </c>
      <c r="BR33" s="342">
        <v>89.152090000000001</v>
      </c>
      <c r="BS33" s="342">
        <v>89.174170000000004</v>
      </c>
      <c r="BT33" s="342">
        <v>89.18817</v>
      </c>
      <c r="BU33" s="342">
        <v>89.252579999999995</v>
      </c>
      <c r="BV33" s="342">
        <v>89.346130000000002</v>
      </c>
    </row>
    <row r="34" spans="1:74" ht="11.1" customHeight="1" x14ac:dyDescent="0.2">
      <c r="A34" s="608" t="s">
        <v>924</v>
      </c>
      <c r="B34" s="609" t="s">
        <v>942</v>
      </c>
      <c r="C34" s="256">
        <v>101.0521</v>
      </c>
      <c r="D34" s="256">
        <v>103.5406</v>
      </c>
      <c r="E34" s="256">
        <v>104.9417</v>
      </c>
      <c r="F34" s="256">
        <v>103.2092</v>
      </c>
      <c r="G34" s="256">
        <v>103.22929999999999</v>
      </c>
      <c r="H34" s="256">
        <v>104.8466</v>
      </c>
      <c r="I34" s="256">
        <v>105.46420000000001</v>
      </c>
      <c r="J34" s="256">
        <v>105.4194</v>
      </c>
      <c r="K34" s="256">
        <v>106.03660000000001</v>
      </c>
      <c r="L34" s="256">
        <v>104.98560000000001</v>
      </c>
      <c r="M34" s="256">
        <v>105.6285</v>
      </c>
      <c r="N34" s="256">
        <v>104.78919999999999</v>
      </c>
      <c r="O34" s="256">
        <v>105.8647</v>
      </c>
      <c r="P34" s="256">
        <v>105.4635</v>
      </c>
      <c r="Q34" s="256">
        <v>106.0368</v>
      </c>
      <c r="R34" s="256">
        <v>108.50109999999999</v>
      </c>
      <c r="S34" s="256">
        <v>109.4516</v>
      </c>
      <c r="T34" s="256">
        <v>109.4208</v>
      </c>
      <c r="U34" s="256">
        <v>107.14749999999999</v>
      </c>
      <c r="V34" s="256">
        <v>106.43089999999999</v>
      </c>
      <c r="W34" s="256">
        <v>102.8052</v>
      </c>
      <c r="X34" s="256">
        <v>107.9393</v>
      </c>
      <c r="Y34" s="256">
        <v>107.6507</v>
      </c>
      <c r="Z34" s="256">
        <v>108.17610000000001</v>
      </c>
      <c r="AA34" s="256">
        <v>107.2363</v>
      </c>
      <c r="AB34" s="256">
        <v>106.252</v>
      </c>
      <c r="AC34" s="256">
        <v>106.5622</v>
      </c>
      <c r="AD34" s="256">
        <v>106.52630000000001</v>
      </c>
      <c r="AE34" s="256">
        <v>106.7556</v>
      </c>
      <c r="AF34" s="256">
        <v>107.1983</v>
      </c>
      <c r="AG34" s="256">
        <v>107.0641</v>
      </c>
      <c r="AH34" s="256">
        <v>107.88760000000001</v>
      </c>
      <c r="AI34" s="256">
        <v>107.5078</v>
      </c>
      <c r="AJ34" s="256">
        <v>106.94970000000001</v>
      </c>
      <c r="AK34" s="256">
        <v>105.9093</v>
      </c>
      <c r="AL34" s="256">
        <v>107.1302</v>
      </c>
      <c r="AM34" s="256">
        <v>109.1386</v>
      </c>
      <c r="AN34" s="256">
        <v>104.35509999999999</v>
      </c>
      <c r="AO34" s="256">
        <v>105.3154</v>
      </c>
      <c r="AP34" s="256">
        <v>104.2242</v>
      </c>
      <c r="AQ34" s="256">
        <v>104.9248</v>
      </c>
      <c r="AR34" s="256">
        <v>105.4777</v>
      </c>
      <c r="AS34" s="256">
        <v>106.66840000000001</v>
      </c>
      <c r="AT34" s="256">
        <v>107.31659999999999</v>
      </c>
      <c r="AU34" s="256">
        <v>106.4177</v>
      </c>
      <c r="AV34" s="256">
        <v>106.1921</v>
      </c>
      <c r="AW34" s="256">
        <v>104.9027</v>
      </c>
      <c r="AX34" s="256">
        <v>105.24077778</v>
      </c>
      <c r="AY34" s="256">
        <v>105.44024444</v>
      </c>
      <c r="AZ34" s="342">
        <v>105.45699999999999</v>
      </c>
      <c r="BA34" s="342">
        <v>105.4833</v>
      </c>
      <c r="BB34" s="342">
        <v>105.5457</v>
      </c>
      <c r="BC34" s="342">
        <v>105.57129999999999</v>
      </c>
      <c r="BD34" s="342">
        <v>105.58669999999999</v>
      </c>
      <c r="BE34" s="342">
        <v>105.6036</v>
      </c>
      <c r="BF34" s="342">
        <v>105.5894</v>
      </c>
      <c r="BG34" s="342">
        <v>105.55589999999999</v>
      </c>
      <c r="BH34" s="342">
        <v>105.483</v>
      </c>
      <c r="BI34" s="342">
        <v>105.42619999999999</v>
      </c>
      <c r="BJ34" s="342">
        <v>105.3653</v>
      </c>
      <c r="BK34" s="342">
        <v>105.3</v>
      </c>
      <c r="BL34" s="342">
        <v>105.2313</v>
      </c>
      <c r="BM34" s="342">
        <v>105.1588</v>
      </c>
      <c r="BN34" s="342">
        <v>105.0587</v>
      </c>
      <c r="BO34" s="342">
        <v>104.99639999999999</v>
      </c>
      <c r="BP34" s="342">
        <v>104.9482</v>
      </c>
      <c r="BQ34" s="342">
        <v>104.97320000000001</v>
      </c>
      <c r="BR34" s="342">
        <v>104.9085</v>
      </c>
      <c r="BS34" s="342">
        <v>104.81319999999999</v>
      </c>
      <c r="BT34" s="342">
        <v>104.57510000000001</v>
      </c>
      <c r="BU34" s="342">
        <v>104.5033</v>
      </c>
      <c r="BV34" s="342">
        <v>104.48520000000001</v>
      </c>
    </row>
    <row r="35" spans="1:74" ht="11.1" customHeight="1" x14ac:dyDescent="0.2">
      <c r="A35" s="608" t="s">
        <v>925</v>
      </c>
      <c r="B35" s="609" t="s">
        <v>943</v>
      </c>
      <c r="C35" s="256">
        <v>96.016400000000004</v>
      </c>
      <c r="D35" s="256">
        <v>94.982299999999995</v>
      </c>
      <c r="E35" s="256">
        <v>95.883300000000006</v>
      </c>
      <c r="F35" s="256">
        <v>95.027199999999993</v>
      </c>
      <c r="G35" s="256">
        <v>94.894499999999994</v>
      </c>
      <c r="H35" s="256">
        <v>93.830299999999994</v>
      </c>
      <c r="I35" s="256">
        <v>93.580600000000004</v>
      </c>
      <c r="J35" s="256">
        <v>93.442099999999996</v>
      </c>
      <c r="K35" s="256">
        <v>94.266300000000001</v>
      </c>
      <c r="L35" s="256">
        <v>94.346699999999998</v>
      </c>
      <c r="M35" s="256">
        <v>94.836200000000005</v>
      </c>
      <c r="N35" s="256">
        <v>95.4255</v>
      </c>
      <c r="O35" s="256">
        <v>95.234399999999994</v>
      </c>
      <c r="P35" s="256">
        <v>94.359300000000005</v>
      </c>
      <c r="Q35" s="256">
        <v>95.170299999999997</v>
      </c>
      <c r="R35" s="256">
        <v>95.873999999999995</v>
      </c>
      <c r="S35" s="256">
        <v>96.961799999999997</v>
      </c>
      <c r="T35" s="256">
        <v>97.426000000000002</v>
      </c>
      <c r="U35" s="256">
        <v>98.163200000000003</v>
      </c>
      <c r="V35" s="256">
        <v>95.593500000000006</v>
      </c>
      <c r="W35" s="256">
        <v>93.387900000000002</v>
      </c>
      <c r="X35" s="256">
        <v>98.616</v>
      </c>
      <c r="Y35" s="256">
        <v>99.141499999999994</v>
      </c>
      <c r="Z35" s="256">
        <v>99.058199999999999</v>
      </c>
      <c r="AA35" s="256">
        <v>97.766300000000001</v>
      </c>
      <c r="AB35" s="256">
        <v>98.409499999999994</v>
      </c>
      <c r="AC35" s="256">
        <v>99.010099999999994</v>
      </c>
      <c r="AD35" s="256">
        <v>99.775400000000005</v>
      </c>
      <c r="AE35" s="256">
        <v>100.2773</v>
      </c>
      <c r="AF35" s="256">
        <v>100.6931</v>
      </c>
      <c r="AG35" s="256">
        <v>101.4915</v>
      </c>
      <c r="AH35" s="256">
        <v>101.4871</v>
      </c>
      <c r="AI35" s="256">
        <v>100.84439999999999</v>
      </c>
      <c r="AJ35" s="256">
        <v>101.2015</v>
      </c>
      <c r="AK35" s="256">
        <v>102.1735</v>
      </c>
      <c r="AL35" s="256">
        <v>102.12090000000001</v>
      </c>
      <c r="AM35" s="256">
        <v>101.3659</v>
      </c>
      <c r="AN35" s="256">
        <v>101.5478</v>
      </c>
      <c r="AO35" s="256">
        <v>101.3061</v>
      </c>
      <c r="AP35" s="256">
        <v>100.422</v>
      </c>
      <c r="AQ35" s="256">
        <v>99.812799999999996</v>
      </c>
      <c r="AR35" s="256">
        <v>99.460700000000003</v>
      </c>
      <c r="AS35" s="256">
        <v>99.953599999999994</v>
      </c>
      <c r="AT35" s="256">
        <v>101.4837</v>
      </c>
      <c r="AU35" s="256">
        <v>100.5138</v>
      </c>
      <c r="AV35" s="256">
        <v>99.605400000000003</v>
      </c>
      <c r="AW35" s="256">
        <v>99.103099999999998</v>
      </c>
      <c r="AX35" s="256">
        <v>99.267679752999996</v>
      </c>
      <c r="AY35" s="256">
        <v>99.663139999999999</v>
      </c>
      <c r="AZ35" s="342">
        <v>99.799229999999994</v>
      </c>
      <c r="BA35" s="342">
        <v>99.931569999999994</v>
      </c>
      <c r="BB35" s="342">
        <v>100.0403</v>
      </c>
      <c r="BC35" s="342">
        <v>100.18</v>
      </c>
      <c r="BD35" s="342">
        <v>100.3308</v>
      </c>
      <c r="BE35" s="342">
        <v>100.499</v>
      </c>
      <c r="BF35" s="342">
        <v>100.6674</v>
      </c>
      <c r="BG35" s="342">
        <v>100.84229999999999</v>
      </c>
      <c r="BH35" s="342">
        <v>101.0235</v>
      </c>
      <c r="BI35" s="342">
        <v>101.2115</v>
      </c>
      <c r="BJ35" s="342">
        <v>101.4062</v>
      </c>
      <c r="BK35" s="342">
        <v>101.6173</v>
      </c>
      <c r="BL35" s="342">
        <v>101.81789999999999</v>
      </c>
      <c r="BM35" s="342">
        <v>102.01779999999999</v>
      </c>
      <c r="BN35" s="342">
        <v>102.19759999999999</v>
      </c>
      <c r="BO35" s="342">
        <v>102.41070000000001</v>
      </c>
      <c r="BP35" s="342">
        <v>102.63760000000001</v>
      </c>
      <c r="BQ35" s="342">
        <v>102.8912</v>
      </c>
      <c r="BR35" s="342">
        <v>103.13630000000001</v>
      </c>
      <c r="BS35" s="342">
        <v>103.3856</v>
      </c>
      <c r="BT35" s="342">
        <v>103.6143</v>
      </c>
      <c r="BU35" s="342">
        <v>103.8909</v>
      </c>
      <c r="BV35" s="342">
        <v>104.1905</v>
      </c>
    </row>
    <row r="36" spans="1:74" ht="11.1" customHeight="1" x14ac:dyDescent="0.2">
      <c r="A36" s="608" t="s">
        <v>926</v>
      </c>
      <c r="B36" s="609" t="s">
        <v>944</v>
      </c>
      <c r="C36" s="256">
        <v>112.40470000000001</v>
      </c>
      <c r="D36" s="256">
        <v>112.0886</v>
      </c>
      <c r="E36" s="256">
        <v>111.6585</v>
      </c>
      <c r="F36" s="256">
        <v>111.3613</v>
      </c>
      <c r="G36" s="256">
        <v>110.8058</v>
      </c>
      <c r="H36" s="256">
        <v>110.95399999999999</v>
      </c>
      <c r="I36" s="256">
        <v>110.8163</v>
      </c>
      <c r="J36" s="256">
        <v>109.9542</v>
      </c>
      <c r="K36" s="256">
        <v>110.72709999999999</v>
      </c>
      <c r="L36" s="256">
        <v>111.20440000000001</v>
      </c>
      <c r="M36" s="256">
        <v>111.7761</v>
      </c>
      <c r="N36" s="256">
        <v>112.12050000000001</v>
      </c>
      <c r="O36" s="256">
        <v>113.27679999999999</v>
      </c>
      <c r="P36" s="256">
        <v>115.36320000000001</v>
      </c>
      <c r="Q36" s="256">
        <v>115.6533</v>
      </c>
      <c r="R36" s="256">
        <v>114.4383</v>
      </c>
      <c r="S36" s="256">
        <v>113.62220000000001</v>
      </c>
      <c r="T36" s="256">
        <v>114.3557</v>
      </c>
      <c r="U36" s="256">
        <v>114.6716</v>
      </c>
      <c r="V36" s="256">
        <v>113.03100000000001</v>
      </c>
      <c r="W36" s="256">
        <v>116.76260000000001</v>
      </c>
      <c r="X36" s="256">
        <v>116.6551</v>
      </c>
      <c r="Y36" s="256">
        <v>117.73090000000001</v>
      </c>
      <c r="Z36" s="256">
        <v>118.62909999999999</v>
      </c>
      <c r="AA36" s="256">
        <v>116.08459999999999</v>
      </c>
      <c r="AB36" s="256">
        <v>121.3304</v>
      </c>
      <c r="AC36" s="256">
        <v>119.95059999999999</v>
      </c>
      <c r="AD36" s="256">
        <v>120.7516</v>
      </c>
      <c r="AE36" s="256">
        <v>120.6904</v>
      </c>
      <c r="AF36" s="256">
        <v>119.6343</v>
      </c>
      <c r="AG36" s="256">
        <v>119.90130000000001</v>
      </c>
      <c r="AH36" s="256">
        <v>119.59010000000001</v>
      </c>
      <c r="AI36" s="256">
        <v>117.62869999999999</v>
      </c>
      <c r="AJ36" s="256">
        <v>119.6138</v>
      </c>
      <c r="AK36" s="256">
        <v>118.158</v>
      </c>
      <c r="AL36" s="256">
        <v>121.8296</v>
      </c>
      <c r="AM36" s="256">
        <v>122.6846</v>
      </c>
      <c r="AN36" s="256">
        <v>117.96550000000001</v>
      </c>
      <c r="AO36" s="256">
        <v>118.4584</v>
      </c>
      <c r="AP36" s="256">
        <v>118.95740000000001</v>
      </c>
      <c r="AQ36" s="256">
        <v>118.75369999999999</v>
      </c>
      <c r="AR36" s="256">
        <v>119.3668</v>
      </c>
      <c r="AS36" s="256">
        <v>118.54949999999999</v>
      </c>
      <c r="AT36" s="256">
        <v>120.23260000000001</v>
      </c>
      <c r="AU36" s="256">
        <v>120.75360000000001</v>
      </c>
      <c r="AV36" s="256">
        <v>120.4041</v>
      </c>
      <c r="AW36" s="256">
        <v>119.881</v>
      </c>
      <c r="AX36" s="256">
        <v>119.7326284</v>
      </c>
      <c r="AY36" s="256">
        <v>119.36985556</v>
      </c>
      <c r="AZ36" s="342">
        <v>119.16370000000001</v>
      </c>
      <c r="BA36" s="342">
        <v>118.9803</v>
      </c>
      <c r="BB36" s="342">
        <v>118.82810000000001</v>
      </c>
      <c r="BC36" s="342">
        <v>118.68380000000001</v>
      </c>
      <c r="BD36" s="342">
        <v>118.556</v>
      </c>
      <c r="BE36" s="342">
        <v>118.4442</v>
      </c>
      <c r="BF36" s="342">
        <v>118.34950000000001</v>
      </c>
      <c r="BG36" s="342">
        <v>118.2715</v>
      </c>
      <c r="BH36" s="342">
        <v>118.21720000000001</v>
      </c>
      <c r="BI36" s="342">
        <v>118.1673</v>
      </c>
      <c r="BJ36" s="342">
        <v>118.1289</v>
      </c>
      <c r="BK36" s="342">
        <v>118.1074</v>
      </c>
      <c r="BL36" s="342">
        <v>118.0877</v>
      </c>
      <c r="BM36" s="342">
        <v>118.07550000000001</v>
      </c>
      <c r="BN36" s="342">
        <v>118.0476</v>
      </c>
      <c r="BO36" s="342">
        <v>118.0673</v>
      </c>
      <c r="BP36" s="342">
        <v>118.1117</v>
      </c>
      <c r="BQ36" s="342">
        <v>118.1763</v>
      </c>
      <c r="BR36" s="342">
        <v>118.2732</v>
      </c>
      <c r="BS36" s="342">
        <v>118.39790000000001</v>
      </c>
      <c r="BT36" s="342">
        <v>118.56140000000001</v>
      </c>
      <c r="BU36" s="342">
        <v>118.7337</v>
      </c>
      <c r="BV36" s="342">
        <v>118.92570000000001</v>
      </c>
    </row>
    <row r="37" spans="1:74" ht="11.1" customHeight="1" x14ac:dyDescent="0.2">
      <c r="A37" s="608" t="s">
        <v>927</v>
      </c>
      <c r="B37" s="609" t="s">
        <v>945</v>
      </c>
      <c r="C37" s="256">
        <v>94.5535</v>
      </c>
      <c r="D37" s="256">
        <v>94.371600000000001</v>
      </c>
      <c r="E37" s="256">
        <v>94.250299999999996</v>
      </c>
      <c r="F37" s="256">
        <v>93.536299999999997</v>
      </c>
      <c r="G37" s="256">
        <v>94.4422</v>
      </c>
      <c r="H37" s="256">
        <v>93.487399999999994</v>
      </c>
      <c r="I37" s="256">
        <v>91.832999999999998</v>
      </c>
      <c r="J37" s="256">
        <v>91.265000000000001</v>
      </c>
      <c r="K37" s="256">
        <v>90.244100000000003</v>
      </c>
      <c r="L37" s="256">
        <v>89.244</v>
      </c>
      <c r="M37" s="256">
        <v>90.837699999999998</v>
      </c>
      <c r="N37" s="256">
        <v>92.515900000000002</v>
      </c>
      <c r="O37" s="256">
        <v>93.852900000000005</v>
      </c>
      <c r="P37" s="256">
        <v>93.9803</v>
      </c>
      <c r="Q37" s="256">
        <v>93.083699999999993</v>
      </c>
      <c r="R37" s="256">
        <v>93.464500000000001</v>
      </c>
      <c r="S37" s="256">
        <v>91.506600000000006</v>
      </c>
      <c r="T37" s="256">
        <v>92.799499999999995</v>
      </c>
      <c r="U37" s="256">
        <v>92.783500000000004</v>
      </c>
      <c r="V37" s="256">
        <v>93.820999999999998</v>
      </c>
      <c r="W37" s="256">
        <v>95.151399999999995</v>
      </c>
      <c r="X37" s="256">
        <v>94.802199999999999</v>
      </c>
      <c r="Y37" s="256">
        <v>95.456000000000003</v>
      </c>
      <c r="Z37" s="256">
        <v>94.293599999999998</v>
      </c>
      <c r="AA37" s="256">
        <v>94.992900000000006</v>
      </c>
      <c r="AB37" s="256">
        <v>95.691299999999998</v>
      </c>
      <c r="AC37" s="256">
        <v>96.596299999999999</v>
      </c>
      <c r="AD37" s="256">
        <v>96.482399999999998</v>
      </c>
      <c r="AE37" s="256">
        <v>96.194900000000004</v>
      </c>
      <c r="AF37" s="256">
        <v>96.067099999999996</v>
      </c>
      <c r="AG37" s="256">
        <v>96.099699999999999</v>
      </c>
      <c r="AH37" s="256">
        <v>97.666399999999996</v>
      </c>
      <c r="AI37" s="256">
        <v>98.802199999999999</v>
      </c>
      <c r="AJ37" s="256">
        <v>99.479399999999998</v>
      </c>
      <c r="AK37" s="256">
        <v>101.4905</v>
      </c>
      <c r="AL37" s="256">
        <v>101.1238</v>
      </c>
      <c r="AM37" s="256">
        <v>98.5334</v>
      </c>
      <c r="AN37" s="256">
        <v>97.478300000000004</v>
      </c>
      <c r="AO37" s="256">
        <v>97.837199999999996</v>
      </c>
      <c r="AP37" s="256">
        <v>98.887100000000004</v>
      </c>
      <c r="AQ37" s="256">
        <v>96.564599999999999</v>
      </c>
      <c r="AR37" s="256">
        <v>94.543400000000005</v>
      </c>
      <c r="AS37" s="256">
        <v>95.459500000000006</v>
      </c>
      <c r="AT37" s="256">
        <v>97.264899999999997</v>
      </c>
      <c r="AU37" s="256">
        <v>97.004900000000006</v>
      </c>
      <c r="AV37" s="256">
        <v>95</v>
      </c>
      <c r="AW37" s="256">
        <v>97.768500000000003</v>
      </c>
      <c r="AX37" s="256">
        <v>95.866955431999997</v>
      </c>
      <c r="AY37" s="256">
        <v>95.019503333000003</v>
      </c>
      <c r="AZ37" s="342">
        <v>94.504620000000003</v>
      </c>
      <c r="BA37" s="342">
        <v>94.045320000000004</v>
      </c>
      <c r="BB37" s="342">
        <v>93.683239999999998</v>
      </c>
      <c r="BC37" s="342">
        <v>93.303870000000003</v>
      </c>
      <c r="BD37" s="342">
        <v>92.948859999999996</v>
      </c>
      <c r="BE37" s="342">
        <v>92.706479999999999</v>
      </c>
      <c r="BF37" s="342">
        <v>92.333969999999994</v>
      </c>
      <c r="BG37" s="342">
        <v>91.919610000000006</v>
      </c>
      <c r="BH37" s="342">
        <v>91.340069999999997</v>
      </c>
      <c r="BI37" s="342">
        <v>90.934520000000006</v>
      </c>
      <c r="BJ37" s="342">
        <v>90.579610000000002</v>
      </c>
      <c r="BK37" s="342">
        <v>90.300539999999998</v>
      </c>
      <c r="BL37" s="342">
        <v>90.028059999999996</v>
      </c>
      <c r="BM37" s="342">
        <v>89.787350000000004</v>
      </c>
      <c r="BN37" s="342">
        <v>89.518010000000004</v>
      </c>
      <c r="BO37" s="342">
        <v>89.386150000000001</v>
      </c>
      <c r="BP37" s="342">
        <v>89.331360000000004</v>
      </c>
      <c r="BQ37" s="342">
        <v>89.385400000000004</v>
      </c>
      <c r="BR37" s="342">
        <v>89.460939999999994</v>
      </c>
      <c r="BS37" s="342">
        <v>89.589730000000003</v>
      </c>
      <c r="BT37" s="342">
        <v>89.755160000000004</v>
      </c>
      <c r="BU37" s="342">
        <v>90.00291</v>
      </c>
      <c r="BV37" s="342">
        <v>90.316360000000003</v>
      </c>
    </row>
    <row r="38" spans="1:74" ht="11.1" customHeight="1" x14ac:dyDescent="0.2">
      <c r="A38" s="321" t="s">
        <v>917</v>
      </c>
      <c r="B38" s="41" t="s">
        <v>946</v>
      </c>
      <c r="C38" s="256">
        <v>102.34790789</v>
      </c>
      <c r="D38" s="256">
        <v>101.90984225</v>
      </c>
      <c r="E38" s="256">
        <v>101.96894403</v>
      </c>
      <c r="F38" s="256">
        <v>101.35066899</v>
      </c>
      <c r="G38" s="256">
        <v>101.40262942</v>
      </c>
      <c r="H38" s="256">
        <v>101.15999886</v>
      </c>
      <c r="I38" s="256">
        <v>101.21287119</v>
      </c>
      <c r="J38" s="256">
        <v>100.9108347</v>
      </c>
      <c r="K38" s="256">
        <v>101.5675961</v>
      </c>
      <c r="L38" s="256">
        <v>101.85298432</v>
      </c>
      <c r="M38" s="256">
        <v>102.53241195</v>
      </c>
      <c r="N38" s="256">
        <v>102.44566875</v>
      </c>
      <c r="O38" s="256">
        <v>103.30301483</v>
      </c>
      <c r="P38" s="256">
        <v>103.4920087</v>
      </c>
      <c r="Q38" s="256">
        <v>103.46935926</v>
      </c>
      <c r="R38" s="256">
        <v>104.31581137000001</v>
      </c>
      <c r="S38" s="256">
        <v>103.9189846</v>
      </c>
      <c r="T38" s="256">
        <v>104.32274073000001</v>
      </c>
      <c r="U38" s="256">
        <v>104.23714087</v>
      </c>
      <c r="V38" s="256">
        <v>102.81218588999999</v>
      </c>
      <c r="W38" s="256">
        <v>101.41355507</v>
      </c>
      <c r="X38" s="256">
        <v>104.45114355</v>
      </c>
      <c r="Y38" s="256">
        <v>105.31672113</v>
      </c>
      <c r="Z38" s="256">
        <v>105.50311892000001</v>
      </c>
      <c r="AA38" s="256">
        <v>104.02604435000001</v>
      </c>
      <c r="AB38" s="256">
        <v>105.59302067</v>
      </c>
      <c r="AC38" s="256">
        <v>105.88669965</v>
      </c>
      <c r="AD38" s="256">
        <v>106.39725602</v>
      </c>
      <c r="AE38" s="256">
        <v>106.54658194</v>
      </c>
      <c r="AF38" s="256">
        <v>106.77775372000001</v>
      </c>
      <c r="AG38" s="256">
        <v>107.26611337</v>
      </c>
      <c r="AH38" s="256">
        <v>107.54641753</v>
      </c>
      <c r="AI38" s="256">
        <v>106.89606727</v>
      </c>
      <c r="AJ38" s="256">
        <v>107.06993249999999</v>
      </c>
      <c r="AK38" s="256">
        <v>107.00066448</v>
      </c>
      <c r="AL38" s="256">
        <v>108.39224401</v>
      </c>
      <c r="AM38" s="256">
        <v>108.15700909</v>
      </c>
      <c r="AN38" s="256">
        <v>106.52210847000001</v>
      </c>
      <c r="AO38" s="256">
        <v>105.94376508000001</v>
      </c>
      <c r="AP38" s="256">
        <v>105.77284286</v>
      </c>
      <c r="AQ38" s="256">
        <v>105.39710336</v>
      </c>
      <c r="AR38" s="256">
        <v>105.51948987</v>
      </c>
      <c r="AS38" s="256">
        <v>105.37925756</v>
      </c>
      <c r="AT38" s="256">
        <v>106.56908955</v>
      </c>
      <c r="AU38" s="256">
        <v>106.23284909</v>
      </c>
      <c r="AV38" s="256">
        <v>105.67310913</v>
      </c>
      <c r="AW38" s="256">
        <v>105.94610319</v>
      </c>
      <c r="AX38" s="256">
        <v>105.6750072</v>
      </c>
      <c r="AY38" s="256">
        <v>105.44689911</v>
      </c>
      <c r="AZ38" s="342">
        <v>105.3484</v>
      </c>
      <c r="BA38" s="342">
        <v>105.2949</v>
      </c>
      <c r="BB38" s="342">
        <v>105.3229</v>
      </c>
      <c r="BC38" s="342">
        <v>105.33240000000001</v>
      </c>
      <c r="BD38" s="342">
        <v>105.35980000000001</v>
      </c>
      <c r="BE38" s="342">
        <v>105.4379</v>
      </c>
      <c r="BF38" s="342">
        <v>105.47629999999999</v>
      </c>
      <c r="BG38" s="342">
        <v>105.50790000000001</v>
      </c>
      <c r="BH38" s="342">
        <v>105.5025</v>
      </c>
      <c r="BI38" s="342">
        <v>105.54300000000001</v>
      </c>
      <c r="BJ38" s="342">
        <v>105.5992</v>
      </c>
      <c r="BK38" s="342">
        <v>105.68389999999999</v>
      </c>
      <c r="BL38" s="342">
        <v>105.7623</v>
      </c>
      <c r="BM38" s="342">
        <v>105.84699999999999</v>
      </c>
      <c r="BN38" s="342">
        <v>105.9117</v>
      </c>
      <c r="BO38" s="342">
        <v>106.0288</v>
      </c>
      <c r="BP38" s="342">
        <v>106.17189999999999</v>
      </c>
      <c r="BQ38" s="342">
        <v>106.3488</v>
      </c>
      <c r="BR38" s="342">
        <v>106.5382</v>
      </c>
      <c r="BS38" s="342">
        <v>106.7478</v>
      </c>
      <c r="BT38" s="342">
        <v>106.9676</v>
      </c>
      <c r="BU38" s="342">
        <v>107.2251</v>
      </c>
      <c r="BV38" s="342">
        <v>107.5102</v>
      </c>
    </row>
    <row r="39" spans="1:74" ht="11.1" customHeight="1" x14ac:dyDescent="0.2">
      <c r="A39" s="321" t="s">
        <v>918</v>
      </c>
      <c r="B39" s="41" t="s">
        <v>947</v>
      </c>
      <c r="C39" s="256">
        <v>92.881750030000006</v>
      </c>
      <c r="D39" s="256">
        <v>92.665999119999995</v>
      </c>
      <c r="E39" s="256">
        <v>92.790511839999994</v>
      </c>
      <c r="F39" s="256">
        <v>92.321165250000007</v>
      </c>
      <c r="G39" s="256">
        <v>92.455349319999996</v>
      </c>
      <c r="H39" s="256">
        <v>92.995076040000001</v>
      </c>
      <c r="I39" s="256">
        <v>92.886174060000002</v>
      </c>
      <c r="J39" s="256">
        <v>92.571325329999993</v>
      </c>
      <c r="K39" s="256">
        <v>92.848050619999995</v>
      </c>
      <c r="L39" s="256">
        <v>93.064246870000005</v>
      </c>
      <c r="M39" s="256">
        <v>93.708017470000001</v>
      </c>
      <c r="N39" s="256">
        <v>93.907785000000004</v>
      </c>
      <c r="O39" s="256">
        <v>94.830123799999996</v>
      </c>
      <c r="P39" s="256">
        <v>95.412916769999995</v>
      </c>
      <c r="Q39" s="256">
        <v>95.253197920000005</v>
      </c>
      <c r="R39" s="256">
        <v>95.898874739999997</v>
      </c>
      <c r="S39" s="256">
        <v>95.628938829999996</v>
      </c>
      <c r="T39" s="256">
        <v>95.849592830000006</v>
      </c>
      <c r="U39" s="256">
        <v>95.779299129999998</v>
      </c>
      <c r="V39" s="256">
        <v>95.694452749999996</v>
      </c>
      <c r="W39" s="256">
        <v>96.303750679999993</v>
      </c>
      <c r="X39" s="256">
        <v>96.987460690000006</v>
      </c>
      <c r="Y39" s="256">
        <v>97.47645962</v>
      </c>
      <c r="Z39" s="256">
        <v>97.807909760000001</v>
      </c>
      <c r="AA39" s="256">
        <v>97.023332260000004</v>
      </c>
      <c r="AB39" s="256">
        <v>98.60000015</v>
      </c>
      <c r="AC39" s="256">
        <v>98.238367760000003</v>
      </c>
      <c r="AD39" s="256">
        <v>98.695314530000005</v>
      </c>
      <c r="AE39" s="256">
        <v>98.373837559999998</v>
      </c>
      <c r="AF39" s="256">
        <v>98.394144929999996</v>
      </c>
      <c r="AG39" s="256">
        <v>98.790244779999995</v>
      </c>
      <c r="AH39" s="256">
        <v>99.057579930000003</v>
      </c>
      <c r="AI39" s="256">
        <v>98.693372019999998</v>
      </c>
      <c r="AJ39" s="256">
        <v>98.703658559999994</v>
      </c>
      <c r="AK39" s="256">
        <v>98.334755369999996</v>
      </c>
      <c r="AL39" s="256">
        <v>99.144292390000004</v>
      </c>
      <c r="AM39" s="256">
        <v>99.667436339999995</v>
      </c>
      <c r="AN39" s="256">
        <v>97.907488580000006</v>
      </c>
      <c r="AO39" s="256">
        <v>97.918789669999995</v>
      </c>
      <c r="AP39" s="256">
        <v>97.726358629999993</v>
      </c>
      <c r="AQ39" s="256">
        <v>97.709901590000001</v>
      </c>
      <c r="AR39" s="256">
        <v>98.164663910000002</v>
      </c>
      <c r="AS39" s="256">
        <v>97.978058090000005</v>
      </c>
      <c r="AT39" s="256">
        <v>98.611038199999996</v>
      </c>
      <c r="AU39" s="256">
        <v>98.365341700000002</v>
      </c>
      <c r="AV39" s="256">
        <v>98.397820530000004</v>
      </c>
      <c r="AW39" s="256">
        <v>98.659697530000003</v>
      </c>
      <c r="AX39" s="256">
        <v>98.405618946000004</v>
      </c>
      <c r="AY39" s="256">
        <v>98.098795616000004</v>
      </c>
      <c r="AZ39" s="342">
        <v>97.964609999999993</v>
      </c>
      <c r="BA39" s="342">
        <v>97.862740000000002</v>
      </c>
      <c r="BB39" s="342">
        <v>97.821860000000001</v>
      </c>
      <c r="BC39" s="342">
        <v>97.763120000000001</v>
      </c>
      <c r="BD39" s="342">
        <v>97.715180000000004</v>
      </c>
      <c r="BE39" s="342">
        <v>97.705560000000006</v>
      </c>
      <c r="BF39" s="342">
        <v>97.658609999999996</v>
      </c>
      <c r="BG39" s="342">
        <v>97.601849999999999</v>
      </c>
      <c r="BH39" s="342">
        <v>97.508089999999996</v>
      </c>
      <c r="BI39" s="342">
        <v>97.452070000000006</v>
      </c>
      <c r="BJ39" s="342">
        <v>97.406630000000007</v>
      </c>
      <c r="BK39" s="342">
        <v>97.376019999999997</v>
      </c>
      <c r="BL39" s="342">
        <v>97.348500000000001</v>
      </c>
      <c r="BM39" s="342">
        <v>97.328339999999997</v>
      </c>
      <c r="BN39" s="342">
        <v>97.294439999999994</v>
      </c>
      <c r="BO39" s="342">
        <v>97.304820000000007</v>
      </c>
      <c r="BP39" s="342">
        <v>97.338390000000004</v>
      </c>
      <c r="BQ39" s="342">
        <v>97.402829999999994</v>
      </c>
      <c r="BR39" s="342">
        <v>97.477019999999996</v>
      </c>
      <c r="BS39" s="342">
        <v>97.568629999999999</v>
      </c>
      <c r="BT39" s="342">
        <v>97.667029999999997</v>
      </c>
      <c r="BU39" s="342">
        <v>97.801479999999998</v>
      </c>
      <c r="BV39" s="342">
        <v>97.961349999999996</v>
      </c>
    </row>
    <row r="40" spans="1:74" ht="11.1" customHeight="1" x14ac:dyDescent="0.2">
      <c r="A40" s="321" t="s">
        <v>919</v>
      </c>
      <c r="B40" s="41" t="s">
        <v>948</v>
      </c>
      <c r="C40" s="256">
        <v>101.217191</v>
      </c>
      <c r="D40" s="256">
        <v>100.92430376</v>
      </c>
      <c r="E40" s="256">
        <v>101.03533437</v>
      </c>
      <c r="F40" s="256">
        <v>100.44082181</v>
      </c>
      <c r="G40" s="256">
        <v>100.68341278</v>
      </c>
      <c r="H40" s="256">
        <v>100.57039613000001</v>
      </c>
      <c r="I40" s="256">
        <v>100.63356331999999</v>
      </c>
      <c r="J40" s="256">
        <v>100.3681421</v>
      </c>
      <c r="K40" s="256">
        <v>100.72070431</v>
      </c>
      <c r="L40" s="256">
        <v>100.80634379</v>
      </c>
      <c r="M40" s="256">
        <v>101.49790175</v>
      </c>
      <c r="N40" s="256">
        <v>101.62413567</v>
      </c>
      <c r="O40" s="256">
        <v>102.57713274</v>
      </c>
      <c r="P40" s="256">
        <v>102.64610885</v>
      </c>
      <c r="Q40" s="256">
        <v>102.37541555999999</v>
      </c>
      <c r="R40" s="256">
        <v>103.53313609</v>
      </c>
      <c r="S40" s="256">
        <v>103.08332255000001</v>
      </c>
      <c r="T40" s="256">
        <v>103.53504972</v>
      </c>
      <c r="U40" s="256">
        <v>103.30907802</v>
      </c>
      <c r="V40" s="256">
        <v>102.532993</v>
      </c>
      <c r="W40" s="256">
        <v>101.42536717999999</v>
      </c>
      <c r="X40" s="256">
        <v>103.97295493999999</v>
      </c>
      <c r="Y40" s="256">
        <v>104.8278358</v>
      </c>
      <c r="Z40" s="256">
        <v>104.63706379</v>
      </c>
      <c r="AA40" s="256">
        <v>103.74666958</v>
      </c>
      <c r="AB40" s="256">
        <v>104.77053244</v>
      </c>
      <c r="AC40" s="256">
        <v>105.32141333</v>
      </c>
      <c r="AD40" s="256">
        <v>105.63061456</v>
      </c>
      <c r="AE40" s="256">
        <v>105.32646108</v>
      </c>
      <c r="AF40" s="256">
        <v>105.86129355999999</v>
      </c>
      <c r="AG40" s="256">
        <v>106.27377504</v>
      </c>
      <c r="AH40" s="256">
        <v>106.92153075</v>
      </c>
      <c r="AI40" s="256">
        <v>106.85858758000001</v>
      </c>
      <c r="AJ40" s="256">
        <v>106.79962517</v>
      </c>
      <c r="AK40" s="256">
        <v>107.15242932</v>
      </c>
      <c r="AL40" s="256">
        <v>107.9970943</v>
      </c>
      <c r="AM40" s="256">
        <v>107.40025976</v>
      </c>
      <c r="AN40" s="256">
        <v>106.1985918</v>
      </c>
      <c r="AO40" s="256">
        <v>105.76951662</v>
      </c>
      <c r="AP40" s="256">
        <v>105.52143021000001</v>
      </c>
      <c r="AQ40" s="256">
        <v>105.14444745</v>
      </c>
      <c r="AR40" s="256">
        <v>105.21567045</v>
      </c>
      <c r="AS40" s="256">
        <v>105.09361526000001</v>
      </c>
      <c r="AT40" s="256">
        <v>106.20115414999999</v>
      </c>
      <c r="AU40" s="256">
        <v>105.66512668</v>
      </c>
      <c r="AV40" s="256">
        <v>104.85462353</v>
      </c>
      <c r="AW40" s="256">
        <v>105.81049772999999</v>
      </c>
      <c r="AX40" s="256">
        <v>105.20940567</v>
      </c>
      <c r="AY40" s="256">
        <v>104.80647808000001</v>
      </c>
      <c r="AZ40" s="342">
        <v>104.63209999999999</v>
      </c>
      <c r="BA40" s="342">
        <v>104.5265</v>
      </c>
      <c r="BB40" s="342">
        <v>104.5599</v>
      </c>
      <c r="BC40" s="342">
        <v>104.5391</v>
      </c>
      <c r="BD40" s="342">
        <v>104.5343</v>
      </c>
      <c r="BE40" s="342">
        <v>104.6026</v>
      </c>
      <c r="BF40" s="342">
        <v>104.5873</v>
      </c>
      <c r="BG40" s="342">
        <v>104.5454</v>
      </c>
      <c r="BH40" s="342">
        <v>104.4199</v>
      </c>
      <c r="BI40" s="342">
        <v>104.3676</v>
      </c>
      <c r="BJ40" s="342">
        <v>104.3314</v>
      </c>
      <c r="BK40" s="342">
        <v>104.31059999999999</v>
      </c>
      <c r="BL40" s="342">
        <v>104.3074</v>
      </c>
      <c r="BM40" s="342">
        <v>104.321</v>
      </c>
      <c r="BN40" s="342">
        <v>104.3259</v>
      </c>
      <c r="BO40" s="342">
        <v>104.392</v>
      </c>
      <c r="BP40" s="342">
        <v>104.49379999999999</v>
      </c>
      <c r="BQ40" s="342">
        <v>104.65479999999999</v>
      </c>
      <c r="BR40" s="342">
        <v>104.8107</v>
      </c>
      <c r="BS40" s="342">
        <v>104.9849</v>
      </c>
      <c r="BT40" s="342">
        <v>105.13639999999999</v>
      </c>
      <c r="BU40" s="342">
        <v>105.3779</v>
      </c>
      <c r="BV40" s="342">
        <v>105.66849999999999</v>
      </c>
    </row>
    <row r="41" spans="1:74" ht="11.1" customHeight="1" x14ac:dyDescent="0.2">
      <c r="A41" s="321" t="s">
        <v>920</v>
      </c>
      <c r="B41" s="41" t="s">
        <v>949</v>
      </c>
      <c r="C41" s="256">
        <v>102.23332327999999</v>
      </c>
      <c r="D41" s="256">
        <v>102.20323974999999</v>
      </c>
      <c r="E41" s="256">
        <v>102.91813739</v>
      </c>
      <c r="F41" s="256">
        <v>101.83669519</v>
      </c>
      <c r="G41" s="256">
        <v>102.12953408</v>
      </c>
      <c r="H41" s="256">
        <v>101.94788232000001</v>
      </c>
      <c r="I41" s="256">
        <v>102.23077019</v>
      </c>
      <c r="J41" s="256">
        <v>102.11970728</v>
      </c>
      <c r="K41" s="256">
        <v>102.92891722</v>
      </c>
      <c r="L41" s="256">
        <v>102.54011985</v>
      </c>
      <c r="M41" s="256">
        <v>103.66926243</v>
      </c>
      <c r="N41" s="256">
        <v>103.72043239</v>
      </c>
      <c r="O41" s="256">
        <v>104.88045901</v>
      </c>
      <c r="P41" s="256">
        <v>104.50736218</v>
      </c>
      <c r="Q41" s="256">
        <v>104.79997494</v>
      </c>
      <c r="R41" s="256">
        <v>106.37305338</v>
      </c>
      <c r="S41" s="256">
        <v>106.42637155</v>
      </c>
      <c r="T41" s="256">
        <v>106.89023635</v>
      </c>
      <c r="U41" s="256">
        <v>106.58903890000001</v>
      </c>
      <c r="V41" s="256">
        <v>104.78635213</v>
      </c>
      <c r="W41" s="256">
        <v>101.80484715</v>
      </c>
      <c r="X41" s="256">
        <v>106.84023261</v>
      </c>
      <c r="Y41" s="256">
        <v>107.89327566</v>
      </c>
      <c r="Z41" s="256">
        <v>107.66934148</v>
      </c>
      <c r="AA41" s="256">
        <v>105.7277177</v>
      </c>
      <c r="AB41" s="256">
        <v>106.81990777999999</v>
      </c>
      <c r="AC41" s="256">
        <v>107.60982829</v>
      </c>
      <c r="AD41" s="256">
        <v>108.13380447999999</v>
      </c>
      <c r="AE41" s="256">
        <v>108.3397085</v>
      </c>
      <c r="AF41" s="256">
        <v>108.7120974</v>
      </c>
      <c r="AG41" s="256">
        <v>109.18908621</v>
      </c>
      <c r="AH41" s="256">
        <v>109.75352423</v>
      </c>
      <c r="AI41" s="256">
        <v>109.51415836</v>
      </c>
      <c r="AJ41" s="256">
        <v>109.35347306</v>
      </c>
      <c r="AK41" s="256">
        <v>109.41119436</v>
      </c>
      <c r="AL41" s="256">
        <v>110.30078494</v>
      </c>
      <c r="AM41" s="256">
        <v>110.01766026</v>
      </c>
      <c r="AN41" s="256">
        <v>108.29525821999999</v>
      </c>
      <c r="AO41" s="256">
        <v>107.75323189</v>
      </c>
      <c r="AP41" s="256">
        <v>107.79385129000001</v>
      </c>
      <c r="AQ41" s="256">
        <v>107.64546129999999</v>
      </c>
      <c r="AR41" s="256">
        <v>107.60421649</v>
      </c>
      <c r="AS41" s="256">
        <v>107.33267146</v>
      </c>
      <c r="AT41" s="256">
        <v>108.58951764</v>
      </c>
      <c r="AU41" s="256">
        <v>108.29414548</v>
      </c>
      <c r="AV41" s="256">
        <v>107.49863551</v>
      </c>
      <c r="AW41" s="256">
        <v>107.52926207</v>
      </c>
      <c r="AX41" s="256">
        <v>107.33758372</v>
      </c>
      <c r="AY41" s="256">
        <v>107.18872236</v>
      </c>
      <c r="AZ41" s="342">
        <v>107.09829999999999</v>
      </c>
      <c r="BA41" s="342">
        <v>107.0453</v>
      </c>
      <c r="BB41" s="342">
        <v>107.0583</v>
      </c>
      <c r="BC41" s="342">
        <v>107.0587</v>
      </c>
      <c r="BD41" s="342">
        <v>107.075</v>
      </c>
      <c r="BE41" s="342">
        <v>107.14360000000001</v>
      </c>
      <c r="BF41" s="342">
        <v>107.1645</v>
      </c>
      <c r="BG41" s="342">
        <v>107.17400000000001</v>
      </c>
      <c r="BH41" s="342">
        <v>107.12869999999999</v>
      </c>
      <c r="BI41" s="342">
        <v>107.148</v>
      </c>
      <c r="BJ41" s="342">
        <v>107.1884</v>
      </c>
      <c r="BK41" s="342">
        <v>107.2637</v>
      </c>
      <c r="BL41" s="342">
        <v>107.33629999999999</v>
      </c>
      <c r="BM41" s="342">
        <v>107.41970000000001</v>
      </c>
      <c r="BN41" s="342">
        <v>107.47920000000001</v>
      </c>
      <c r="BO41" s="342">
        <v>107.61069999999999</v>
      </c>
      <c r="BP41" s="342">
        <v>107.7795</v>
      </c>
      <c r="BQ41" s="342">
        <v>108.0252</v>
      </c>
      <c r="BR41" s="342">
        <v>108.2385</v>
      </c>
      <c r="BS41" s="342">
        <v>108.45910000000001</v>
      </c>
      <c r="BT41" s="342">
        <v>108.62860000000001</v>
      </c>
      <c r="BU41" s="342">
        <v>108.90770000000001</v>
      </c>
      <c r="BV41" s="342">
        <v>109.2379</v>
      </c>
    </row>
    <row r="42" spans="1:74" ht="11.1" customHeight="1" x14ac:dyDescent="0.2">
      <c r="A42" s="37"/>
      <c r="B42" s="41"/>
      <c r="C42" s="256"/>
      <c r="D42" s="256"/>
      <c r="E42" s="256"/>
      <c r="F42" s="256"/>
      <c r="G42" s="256"/>
      <c r="H42" s="256"/>
      <c r="I42" s="256"/>
      <c r="J42" s="256"/>
      <c r="K42" s="256"/>
      <c r="L42" s="256"/>
      <c r="M42" s="256"/>
      <c r="N42" s="256"/>
      <c r="O42" s="256"/>
      <c r="P42" s="256"/>
      <c r="Q42" s="256"/>
      <c r="R42" s="256"/>
      <c r="S42" s="256"/>
      <c r="T42" s="256"/>
      <c r="U42" s="256"/>
      <c r="V42" s="256"/>
      <c r="W42" s="256"/>
      <c r="X42" s="256"/>
      <c r="Y42" s="256"/>
      <c r="Z42" s="256"/>
      <c r="AA42" s="256"/>
      <c r="AB42" s="256"/>
      <c r="AC42" s="256"/>
      <c r="AD42" s="256"/>
      <c r="AE42" s="256"/>
      <c r="AF42" s="256"/>
      <c r="AG42" s="256"/>
      <c r="AH42" s="256"/>
      <c r="AI42" s="256"/>
      <c r="AJ42" s="256"/>
      <c r="AK42" s="256"/>
      <c r="AL42" s="256"/>
      <c r="AM42" s="256"/>
      <c r="AN42" s="256"/>
      <c r="AO42" s="256"/>
      <c r="AP42" s="256"/>
      <c r="AQ42" s="256"/>
      <c r="AR42" s="256"/>
      <c r="AS42" s="256"/>
      <c r="AT42" s="256"/>
      <c r="AU42" s="256"/>
      <c r="AV42" s="256"/>
      <c r="AW42" s="256"/>
      <c r="AX42" s="256"/>
      <c r="AY42" s="256"/>
      <c r="AZ42" s="342"/>
      <c r="BA42" s="342"/>
      <c r="BB42" s="342"/>
      <c r="BC42" s="342"/>
      <c r="BD42" s="342"/>
      <c r="BE42" s="342"/>
      <c r="BF42" s="342"/>
      <c r="BG42" s="342"/>
      <c r="BH42" s="342"/>
      <c r="BI42" s="342"/>
      <c r="BJ42" s="342"/>
      <c r="BK42" s="342"/>
      <c r="BL42" s="342"/>
      <c r="BM42" s="342"/>
      <c r="BN42" s="342"/>
      <c r="BO42" s="342"/>
      <c r="BP42" s="342"/>
      <c r="BQ42" s="342"/>
      <c r="BR42" s="342"/>
      <c r="BS42" s="342"/>
      <c r="BT42" s="342"/>
      <c r="BU42" s="342"/>
      <c r="BV42" s="342"/>
    </row>
    <row r="43" spans="1:74" ht="11.1" customHeight="1" x14ac:dyDescent="0.2">
      <c r="A43" s="140"/>
      <c r="B43" s="144" t="s">
        <v>19</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325"/>
      <c r="BA43" s="325"/>
      <c r="BB43" s="325"/>
      <c r="BC43" s="325"/>
      <c r="BD43" s="325"/>
      <c r="BE43" s="325"/>
      <c r="BF43" s="325"/>
      <c r="BG43" s="325"/>
      <c r="BH43" s="325"/>
      <c r="BI43" s="325"/>
      <c r="BJ43" s="325"/>
      <c r="BK43" s="325"/>
      <c r="BL43" s="325"/>
      <c r="BM43" s="325"/>
      <c r="BN43" s="325"/>
      <c r="BO43" s="325"/>
      <c r="BP43" s="325"/>
      <c r="BQ43" s="325"/>
      <c r="BR43" s="325"/>
      <c r="BS43" s="325"/>
      <c r="BT43" s="325"/>
      <c r="BU43" s="325"/>
      <c r="BV43" s="325"/>
    </row>
    <row r="44" spans="1:74" ht="11.1" customHeight="1" x14ac:dyDescent="0.2">
      <c r="A44" s="134"/>
      <c r="B44" s="139" t="s">
        <v>915</v>
      </c>
      <c r="C44" s="242"/>
      <c r="D44" s="242"/>
      <c r="E44" s="242"/>
      <c r="F44" s="242"/>
      <c r="G44" s="242"/>
      <c r="H44" s="242"/>
      <c r="I44" s="242"/>
      <c r="J44" s="242"/>
      <c r="K44" s="242"/>
      <c r="L44" s="242"/>
      <c r="M44" s="242"/>
      <c r="N44" s="242"/>
      <c r="O44" s="242"/>
      <c r="P44" s="242"/>
      <c r="Q44" s="242"/>
      <c r="R44" s="242"/>
      <c r="S44" s="242"/>
      <c r="T44" s="242"/>
      <c r="U44" s="242"/>
      <c r="V44" s="242"/>
      <c r="W44" s="242"/>
      <c r="X44" s="242"/>
      <c r="Y44" s="242"/>
      <c r="Z44" s="242"/>
      <c r="AA44" s="242"/>
      <c r="AB44" s="242"/>
      <c r="AC44" s="242"/>
      <c r="AD44" s="242"/>
      <c r="AE44" s="242"/>
      <c r="AF44" s="242"/>
      <c r="AG44" s="242"/>
      <c r="AH44" s="242"/>
      <c r="AI44" s="242"/>
      <c r="AJ44" s="242"/>
      <c r="AK44" s="242"/>
      <c r="AL44" s="242"/>
      <c r="AM44" s="242"/>
      <c r="AN44" s="242"/>
      <c r="AO44" s="242"/>
      <c r="AP44" s="242"/>
      <c r="AQ44" s="242"/>
      <c r="AR44" s="242"/>
      <c r="AS44" s="242"/>
      <c r="AT44" s="242"/>
      <c r="AU44" s="242"/>
      <c r="AV44" s="242"/>
      <c r="AW44" s="242"/>
      <c r="AX44" s="242"/>
      <c r="AY44" s="242"/>
      <c r="AZ44" s="353"/>
      <c r="BA44" s="353"/>
      <c r="BB44" s="353"/>
      <c r="BC44" s="353"/>
      <c r="BD44" s="353"/>
      <c r="BE44" s="353"/>
      <c r="BF44" s="353"/>
      <c r="BG44" s="353"/>
      <c r="BH44" s="353"/>
      <c r="BI44" s="353"/>
      <c r="BJ44" s="353"/>
      <c r="BK44" s="353"/>
      <c r="BL44" s="353"/>
      <c r="BM44" s="353"/>
      <c r="BN44" s="353"/>
      <c r="BO44" s="353"/>
      <c r="BP44" s="353"/>
      <c r="BQ44" s="353"/>
      <c r="BR44" s="353"/>
      <c r="BS44" s="353"/>
      <c r="BT44" s="353"/>
      <c r="BU44" s="353"/>
      <c r="BV44" s="353"/>
    </row>
    <row r="45" spans="1:74" ht="11.1" customHeight="1" x14ac:dyDescent="0.2">
      <c r="A45" s="140" t="s">
        <v>596</v>
      </c>
      <c r="B45" s="208" t="s">
        <v>475</v>
      </c>
      <c r="C45" s="213">
        <v>2.3783300000000001</v>
      </c>
      <c r="D45" s="213">
        <v>2.3746900000000002</v>
      </c>
      <c r="E45" s="213">
        <v>2.3803800000000002</v>
      </c>
      <c r="F45" s="213">
        <v>2.3882699999999999</v>
      </c>
      <c r="G45" s="213">
        <v>2.3946399999999999</v>
      </c>
      <c r="H45" s="213">
        <v>2.4016700000000002</v>
      </c>
      <c r="I45" s="213">
        <v>2.4015</v>
      </c>
      <c r="J45" s="213">
        <v>2.4060199999999998</v>
      </c>
      <c r="K45" s="213">
        <v>2.4105099999999999</v>
      </c>
      <c r="L45" s="213">
        <v>2.4169100000000001</v>
      </c>
      <c r="M45" s="213">
        <v>2.4202900000000001</v>
      </c>
      <c r="N45" s="213">
        <v>2.4277199999999999</v>
      </c>
      <c r="O45" s="213">
        <v>2.4378000000000002</v>
      </c>
      <c r="P45" s="213">
        <v>2.4396100000000001</v>
      </c>
      <c r="Q45" s="213">
        <v>2.4374899999999999</v>
      </c>
      <c r="R45" s="213">
        <v>2.4405100000000002</v>
      </c>
      <c r="S45" s="213">
        <v>2.4396200000000001</v>
      </c>
      <c r="T45" s="213">
        <v>2.4418199999999999</v>
      </c>
      <c r="U45" s="213">
        <v>2.4439000000000002</v>
      </c>
      <c r="V45" s="213">
        <v>2.4529700000000001</v>
      </c>
      <c r="W45" s="213">
        <v>2.4641799999999998</v>
      </c>
      <c r="X45" s="213">
        <v>2.4658699999999998</v>
      </c>
      <c r="Y45" s="213">
        <v>2.4733200000000002</v>
      </c>
      <c r="Z45" s="213">
        <v>2.4790100000000002</v>
      </c>
      <c r="AA45" s="213">
        <v>2.4888400000000002</v>
      </c>
      <c r="AB45" s="213">
        <v>2.49369</v>
      </c>
      <c r="AC45" s="213">
        <v>2.49498</v>
      </c>
      <c r="AD45" s="213">
        <v>2.4995599999999998</v>
      </c>
      <c r="AE45" s="213">
        <v>2.5064600000000001</v>
      </c>
      <c r="AF45" s="213">
        <v>2.5113400000000001</v>
      </c>
      <c r="AG45" s="213">
        <v>2.5159699999999998</v>
      </c>
      <c r="AH45" s="213">
        <v>2.5187900000000001</v>
      </c>
      <c r="AI45" s="213">
        <v>2.5200999999999998</v>
      </c>
      <c r="AJ45" s="213">
        <v>2.5279400000000001</v>
      </c>
      <c r="AK45" s="213">
        <v>2.5276000000000001</v>
      </c>
      <c r="AL45" s="213">
        <v>2.5272299999999999</v>
      </c>
      <c r="AM45" s="213">
        <v>2.5267300000000001</v>
      </c>
      <c r="AN45" s="213">
        <v>2.5311300000000001</v>
      </c>
      <c r="AO45" s="213">
        <v>2.54148</v>
      </c>
      <c r="AP45" s="213">
        <v>2.5495800000000002</v>
      </c>
      <c r="AQ45" s="213">
        <v>2.5515500000000002</v>
      </c>
      <c r="AR45" s="213">
        <v>2.5530499999999998</v>
      </c>
      <c r="AS45" s="213">
        <v>2.5616099999999999</v>
      </c>
      <c r="AT45" s="213">
        <v>2.5630000000000002</v>
      </c>
      <c r="AU45" s="213">
        <v>2.56358</v>
      </c>
      <c r="AV45" s="213">
        <v>2.5727099999999998</v>
      </c>
      <c r="AW45" s="213">
        <v>2.5793599999999999</v>
      </c>
      <c r="AX45" s="213">
        <v>2.58501</v>
      </c>
      <c r="AY45" s="213">
        <v>2.5896651111</v>
      </c>
      <c r="AZ45" s="351">
        <v>2.5938750000000002</v>
      </c>
      <c r="BA45" s="351">
        <v>2.5974200000000001</v>
      </c>
      <c r="BB45" s="351">
        <v>2.598684</v>
      </c>
      <c r="BC45" s="351">
        <v>2.6021100000000001</v>
      </c>
      <c r="BD45" s="351">
        <v>2.6060840000000001</v>
      </c>
      <c r="BE45" s="351">
        <v>2.6116480000000002</v>
      </c>
      <c r="BF45" s="351">
        <v>2.6159309999999998</v>
      </c>
      <c r="BG45" s="351">
        <v>2.6199789999999998</v>
      </c>
      <c r="BH45" s="351">
        <v>2.6232690000000001</v>
      </c>
      <c r="BI45" s="351">
        <v>2.6272329999999999</v>
      </c>
      <c r="BJ45" s="351">
        <v>2.631351</v>
      </c>
      <c r="BK45" s="351">
        <v>2.6353059999999999</v>
      </c>
      <c r="BL45" s="351">
        <v>2.6399680000000001</v>
      </c>
      <c r="BM45" s="351">
        <v>2.6450209999999998</v>
      </c>
      <c r="BN45" s="351">
        <v>2.6509909999999999</v>
      </c>
      <c r="BO45" s="351">
        <v>2.656431</v>
      </c>
      <c r="BP45" s="351">
        <v>2.661867</v>
      </c>
      <c r="BQ45" s="351">
        <v>2.6673079999999998</v>
      </c>
      <c r="BR45" s="351">
        <v>2.6727300000000001</v>
      </c>
      <c r="BS45" s="351">
        <v>2.6781419999999998</v>
      </c>
      <c r="BT45" s="351">
        <v>2.6837209999999998</v>
      </c>
      <c r="BU45" s="351">
        <v>2.6889789999999998</v>
      </c>
      <c r="BV45" s="351">
        <v>2.6940919999999999</v>
      </c>
    </row>
    <row r="46" spans="1:74" ht="11.1" customHeight="1" x14ac:dyDescent="0.2">
      <c r="A46" s="145"/>
      <c r="B46" s="139" t="s">
        <v>20</v>
      </c>
      <c r="C46" s="218"/>
      <c r="D46" s="218"/>
      <c r="E46" s="218"/>
      <c r="F46" s="218"/>
      <c r="G46" s="218"/>
      <c r="H46" s="218"/>
      <c r="I46" s="218"/>
      <c r="J46" s="218"/>
      <c r="K46" s="218"/>
      <c r="L46" s="218"/>
      <c r="M46" s="218"/>
      <c r="N46" s="218"/>
      <c r="O46" s="218"/>
      <c r="P46" s="218"/>
      <c r="Q46" s="218"/>
      <c r="R46" s="218"/>
      <c r="S46" s="218"/>
      <c r="T46" s="218"/>
      <c r="U46" s="218"/>
      <c r="V46" s="218"/>
      <c r="W46" s="218"/>
      <c r="X46" s="218"/>
      <c r="Y46" s="218"/>
      <c r="Z46" s="218"/>
      <c r="AA46" s="218"/>
      <c r="AB46" s="218"/>
      <c r="AC46" s="218"/>
      <c r="AD46" s="218"/>
      <c r="AE46" s="218"/>
      <c r="AF46" s="218"/>
      <c r="AG46" s="218"/>
      <c r="AH46" s="218"/>
      <c r="AI46" s="218"/>
      <c r="AJ46" s="218"/>
      <c r="AK46" s="218"/>
      <c r="AL46" s="218"/>
      <c r="AM46" s="218"/>
      <c r="AN46" s="218"/>
      <c r="AO46" s="218"/>
      <c r="AP46" s="218"/>
      <c r="AQ46" s="218"/>
      <c r="AR46" s="218"/>
      <c r="AS46" s="218"/>
      <c r="AT46" s="218"/>
      <c r="AU46" s="218"/>
      <c r="AV46" s="218"/>
      <c r="AW46" s="218"/>
      <c r="AX46" s="218"/>
      <c r="AY46" s="218"/>
      <c r="AZ46" s="328"/>
      <c r="BA46" s="328"/>
      <c r="BB46" s="328"/>
      <c r="BC46" s="328"/>
      <c r="BD46" s="328"/>
      <c r="BE46" s="328"/>
      <c r="BF46" s="328"/>
      <c r="BG46" s="328"/>
      <c r="BH46" s="328"/>
      <c r="BI46" s="328"/>
      <c r="BJ46" s="328"/>
      <c r="BK46" s="328"/>
      <c r="BL46" s="328"/>
      <c r="BM46" s="328"/>
      <c r="BN46" s="328"/>
      <c r="BO46" s="328"/>
      <c r="BP46" s="328"/>
      <c r="BQ46" s="328"/>
      <c r="BR46" s="328"/>
      <c r="BS46" s="328"/>
      <c r="BT46" s="328"/>
      <c r="BU46" s="328"/>
      <c r="BV46" s="328"/>
    </row>
    <row r="47" spans="1:74" ht="11.1" customHeight="1" x14ac:dyDescent="0.2">
      <c r="A47" s="140" t="s">
        <v>595</v>
      </c>
      <c r="B47" s="208" t="s">
        <v>476</v>
      </c>
      <c r="C47" s="213">
        <v>1.8353287192000001</v>
      </c>
      <c r="D47" s="213">
        <v>1.8286423084000001</v>
      </c>
      <c r="E47" s="213">
        <v>1.8274210631000001</v>
      </c>
      <c r="F47" s="213">
        <v>1.8383562338999999</v>
      </c>
      <c r="G47" s="213">
        <v>1.8430468819000001</v>
      </c>
      <c r="H47" s="213">
        <v>1.8481842575</v>
      </c>
      <c r="I47" s="213">
        <v>1.8536142054</v>
      </c>
      <c r="J47" s="213">
        <v>1.8597606528999999</v>
      </c>
      <c r="K47" s="213">
        <v>1.8664694447000001</v>
      </c>
      <c r="L47" s="213">
        <v>1.871626633</v>
      </c>
      <c r="M47" s="213">
        <v>1.8810455741000001</v>
      </c>
      <c r="N47" s="213">
        <v>1.8926123202</v>
      </c>
      <c r="O47" s="213">
        <v>1.915677549</v>
      </c>
      <c r="P47" s="213">
        <v>1.924526897</v>
      </c>
      <c r="Q47" s="213">
        <v>1.9285110417</v>
      </c>
      <c r="R47" s="213">
        <v>1.9192286516999999</v>
      </c>
      <c r="S47" s="213">
        <v>1.9197833887</v>
      </c>
      <c r="T47" s="213">
        <v>1.9217739213</v>
      </c>
      <c r="U47" s="213">
        <v>1.9230306832999999</v>
      </c>
      <c r="V47" s="213">
        <v>1.9295199811999999</v>
      </c>
      <c r="W47" s="213">
        <v>1.9390722491000001</v>
      </c>
      <c r="X47" s="213">
        <v>1.9569611172000001</v>
      </c>
      <c r="Y47" s="213">
        <v>1.9686841022999999</v>
      </c>
      <c r="Z47" s="213">
        <v>1.9795148345</v>
      </c>
      <c r="AA47" s="213">
        <v>1.9903606784000001</v>
      </c>
      <c r="AB47" s="213">
        <v>1.9987263818000001</v>
      </c>
      <c r="AC47" s="213">
        <v>2.0055193091999999</v>
      </c>
      <c r="AD47" s="213">
        <v>2.0088626677999999</v>
      </c>
      <c r="AE47" s="213">
        <v>2.0139176377000001</v>
      </c>
      <c r="AF47" s="213">
        <v>2.0188074261</v>
      </c>
      <c r="AG47" s="213">
        <v>2.0239392677999999</v>
      </c>
      <c r="AH47" s="213">
        <v>2.0281932670999998</v>
      </c>
      <c r="AI47" s="213">
        <v>2.0319766588000001</v>
      </c>
      <c r="AJ47" s="213">
        <v>2.0407927988000001</v>
      </c>
      <c r="AK47" s="213">
        <v>2.0395074584000001</v>
      </c>
      <c r="AL47" s="213">
        <v>2.0336239934</v>
      </c>
      <c r="AM47" s="213">
        <v>2.0130269890000001</v>
      </c>
      <c r="AN47" s="213">
        <v>2.0055338361000001</v>
      </c>
      <c r="AO47" s="213">
        <v>2.0010291198000001</v>
      </c>
      <c r="AP47" s="213">
        <v>2.0053561815999998</v>
      </c>
      <c r="AQ47" s="213">
        <v>2.0024458323999998</v>
      </c>
      <c r="AR47" s="213">
        <v>1.9981414138</v>
      </c>
      <c r="AS47" s="213">
        <v>1.9852492351</v>
      </c>
      <c r="AT47" s="213">
        <v>1.9835519453999999</v>
      </c>
      <c r="AU47" s="213">
        <v>1.9858558542</v>
      </c>
      <c r="AV47" s="213">
        <v>1.9995471997000001</v>
      </c>
      <c r="AW47" s="213">
        <v>2.0043138266999998</v>
      </c>
      <c r="AX47" s="213">
        <v>2.0075419736</v>
      </c>
      <c r="AY47" s="213">
        <v>2.0072084815000002</v>
      </c>
      <c r="AZ47" s="351">
        <v>2.008877</v>
      </c>
      <c r="BA47" s="351">
        <v>2.0105240000000002</v>
      </c>
      <c r="BB47" s="351">
        <v>2.0113159999999999</v>
      </c>
      <c r="BC47" s="351">
        <v>2.013547</v>
      </c>
      <c r="BD47" s="351">
        <v>2.016384</v>
      </c>
      <c r="BE47" s="351">
        <v>2.0208699999999999</v>
      </c>
      <c r="BF47" s="351">
        <v>2.024133</v>
      </c>
      <c r="BG47" s="351">
        <v>2.0272190000000001</v>
      </c>
      <c r="BH47" s="351">
        <v>2.0298129999999999</v>
      </c>
      <c r="BI47" s="351">
        <v>2.0327769999999998</v>
      </c>
      <c r="BJ47" s="351">
        <v>2.0357989999999999</v>
      </c>
      <c r="BK47" s="351">
        <v>2.0394540000000001</v>
      </c>
      <c r="BL47" s="351">
        <v>2.042157</v>
      </c>
      <c r="BM47" s="351">
        <v>2.0444849999999999</v>
      </c>
      <c r="BN47" s="351">
        <v>2.0454620000000001</v>
      </c>
      <c r="BO47" s="351">
        <v>2.0477720000000001</v>
      </c>
      <c r="BP47" s="351">
        <v>2.0504380000000002</v>
      </c>
      <c r="BQ47" s="351">
        <v>2.0538189999999998</v>
      </c>
      <c r="BR47" s="351">
        <v>2.0569299999999999</v>
      </c>
      <c r="BS47" s="351">
        <v>2.0601310000000002</v>
      </c>
      <c r="BT47" s="351">
        <v>2.0643449999999999</v>
      </c>
      <c r="BU47" s="351">
        <v>2.0670299999999999</v>
      </c>
      <c r="BV47" s="351">
        <v>2.0691099999999998</v>
      </c>
    </row>
    <row r="48" spans="1:74" ht="11.1" customHeight="1" x14ac:dyDescent="0.2">
      <c r="A48" s="134"/>
      <c r="B48" s="139" t="s">
        <v>701</v>
      </c>
      <c r="C48" s="242"/>
      <c r="D48" s="242"/>
      <c r="E48" s="242"/>
      <c r="F48" s="242"/>
      <c r="G48" s="242"/>
      <c r="H48" s="242"/>
      <c r="I48" s="242"/>
      <c r="J48" s="242"/>
      <c r="K48" s="242"/>
      <c r="L48" s="242"/>
      <c r="M48" s="242"/>
      <c r="N48" s="242"/>
      <c r="O48" s="242"/>
      <c r="P48" s="242"/>
      <c r="Q48" s="242"/>
      <c r="R48" s="242"/>
      <c r="S48" s="242"/>
      <c r="T48" s="242"/>
      <c r="U48" s="242"/>
      <c r="V48" s="242"/>
      <c r="W48" s="242"/>
      <c r="X48" s="242"/>
      <c r="Y48" s="242"/>
      <c r="Z48" s="242"/>
      <c r="AA48" s="242"/>
      <c r="AB48" s="242"/>
      <c r="AC48" s="242"/>
      <c r="AD48" s="242"/>
      <c r="AE48" s="242"/>
      <c r="AF48" s="242"/>
      <c r="AG48" s="242"/>
      <c r="AH48" s="242"/>
      <c r="AI48" s="242"/>
      <c r="AJ48" s="242"/>
      <c r="AK48" s="242"/>
      <c r="AL48" s="242"/>
      <c r="AM48" s="242"/>
      <c r="AN48" s="242"/>
      <c r="AO48" s="242"/>
      <c r="AP48" s="242"/>
      <c r="AQ48" s="242"/>
      <c r="AR48" s="242"/>
      <c r="AS48" s="242"/>
      <c r="AT48" s="242"/>
      <c r="AU48" s="242"/>
      <c r="AV48" s="242"/>
      <c r="AW48" s="242"/>
      <c r="AX48" s="242"/>
      <c r="AY48" s="242"/>
      <c r="AZ48" s="353"/>
      <c r="BA48" s="353"/>
      <c r="BB48" s="353"/>
      <c r="BC48" s="353"/>
      <c r="BD48" s="353"/>
      <c r="BE48" s="353"/>
      <c r="BF48" s="353"/>
      <c r="BG48" s="353"/>
      <c r="BH48" s="353"/>
      <c r="BI48" s="353"/>
      <c r="BJ48" s="353"/>
      <c r="BK48" s="353"/>
      <c r="BL48" s="353"/>
      <c r="BM48" s="353"/>
      <c r="BN48" s="353"/>
      <c r="BO48" s="353"/>
      <c r="BP48" s="353"/>
      <c r="BQ48" s="353"/>
      <c r="BR48" s="353"/>
      <c r="BS48" s="353"/>
      <c r="BT48" s="353"/>
      <c r="BU48" s="353"/>
      <c r="BV48" s="353"/>
    </row>
    <row r="49" spans="1:74" ht="11.1" customHeight="1" x14ac:dyDescent="0.2">
      <c r="A49" s="140" t="s">
        <v>597</v>
      </c>
      <c r="B49" s="208" t="s">
        <v>476</v>
      </c>
      <c r="C49" s="213">
        <v>1.254</v>
      </c>
      <c r="D49" s="213">
        <v>1.1459999999999999</v>
      </c>
      <c r="E49" s="213">
        <v>1.222</v>
      </c>
      <c r="F49" s="213">
        <v>1.3240000000000001</v>
      </c>
      <c r="G49" s="213">
        <v>1.4630000000000001</v>
      </c>
      <c r="H49" s="213">
        <v>1.5840000000000001</v>
      </c>
      <c r="I49" s="213">
        <v>1.5620000000000001</v>
      </c>
      <c r="J49" s="213">
        <v>1.4830000000000001</v>
      </c>
      <c r="K49" s="213">
        <v>1.542</v>
      </c>
      <c r="L49" s="213">
        <v>1.59</v>
      </c>
      <c r="M49" s="213">
        <v>1.5209999999999999</v>
      </c>
      <c r="N49" s="213">
        <v>1.5629999999999999</v>
      </c>
      <c r="O49" s="213">
        <v>1.653</v>
      </c>
      <c r="P49" s="213">
        <v>1.665</v>
      </c>
      <c r="Q49" s="213">
        <v>1.65</v>
      </c>
      <c r="R49" s="213">
        <v>1.706</v>
      </c>
      <c r="S49" s="213">
        <v>1.6559999999999999</v>
      </c>
      <c r="T49" s="213">
        <v>1.6379999999999999</v>
      </c>
      <c r="U49" s="213">
        <v>1.645</v>
      </c>
      <c r="V49" s="213">
        <v>1.7290000000000001</v>
      </c>
      <c r="W49" s="213">
        <v>1.883</v>
      </c>
      <c r="X49" s="213">
        <v>1.857</v>
      </c>
      <c r="Y49" s="213">
        <v>1.927</v>
      </c>
      <c r="Z49" s="213">
        <v>1.919</v>
      </c>
      <c r="AA49" s="213">
        <v>1.97</v>
      </c>
      <c r="AB49" s="213">
        <v>1.9970000000000001</v>
      </c>
      <c r="AC49" s="213">
        <v>1.9770000000000001</v>
      </c>
      <c r="AD49" s="213">
        <v>2.077</v>
      </c>
      <c r="AE49" s="213">
        <v>2.2829999999999999</v>
      </c>
      <c r="AF49" s="213">
        <v>2.294</v>
      </c>
      <c r="AG49" s="213">
        <v>2.282</v>
      </c>
      <c r="AH49" s="213">
        <v>2.2389999999999999</v>
      </c>
      <c r="AI49" s="213">
        <v>2.266</v>
      </c>
      <c r="AJ49" s="213">
        <v>2.331</v>
      </c>
      <c r="AK49" s="213">
        <v>2.1429999999999998</v>
      </c>
      <c r="AL49" s="213">
        <v>1.8380000000000001</v>
      </c>
      <c r="AM49" s="213">
        <v>1.6759999999999999</v>
      </c>
      <c r="AN49" s="213">
        <v>1.776</v>
      </c>
      <c r="AO49" s="213">
        <v>1.9710000000000001</v>
      </c>
      <c r="AP49" s="213">
        <v>2.117</v>
      </c>
      <c r="AQ49" s="213">
        <v>2.1509999999999998</v>
      </c>
      <c r="AR49" s="213">
        <v>1.972</v>
      </c>
      <c r="AS49" s="213">
        <v>2.0190000000000001</v>
      </c>
      <c r="AT49" s="213">
        <v>1.9450000000000001</v>
      </c>
      <c r="AU49" s="213">
        <v>1.925</v>
      </c>
      <c r="AV49" s="213">
        <v>1.964</v>
      </c>
      <c r="AW49" s="213">
        <v>1.9379999999999999</v>
      </c>
      <c r="AX49" s="213">
        <v>1.938382</v>
      </c>
      <c r="AY49" s="213">
        <v>1.9726539999999999</v>
      </c>
      <c r="AZ49" s="351">
        <v>1.7992950000000001</v>
      </c>
      <c r="BA49" s="351">
        <v>1.750896</v>
      </c>
      <c r="BB49" s="351">
        <v>1.807577</v>
      </c>
      <c r="BC49" s="351">
        <v>1.837102</v>
      </c>
      <c r="BD49" s="351">
        <v>1.9080349999999999</v>
      </c>
      <c r="BE49" s="351">
        <v>1.9736279999999999</v>
      </c>
      <c r="BF49" s="351">
        <v>2.0118279999999999</v>
      </c>
      <c r="BG49" s="351">
        <v>2.0403920000000002</v>
      </c>
      <c r="BH49" s="351">
        <v>2.0274200000000002</v>
      </c>
      <c r="BI49" s="351">
        <v>2.0116830000000001</v>
      </c>
      <c r="BJ49" s="351">
        <v>1.982904</v>
      </c>
      <c r="BK49" s="351">
        <v>1.869831</v>
      </c>
      <c r="BL49" s="351">
        <v>1.901349</v>
      </c>
      <c r="BM49" s="351">
        <v>1.949343</v>
      </c>
      <c r="BN49" s="351">
        <v>1.990837</v>
      </c>
      <c r="BO49" s="351">
        <v>2.0181049999999998</v>
      </c>
      <c r="BP49" s="351">
        <v>2.0178539999999998</v>
      </c>
      <c r="BQ49" s="351">
        <v>2.0127380000000001</v>
      </c>
      <c r="BR49" s="351">
        <v>2.0295999999999998</v>
      </c>
      <c r="BS49" s="351">
        <v>1.997682</v>
      </c>
      <c r="BT49" s="351">
        <v>1.986138</v>
      </c>
      <c r="BU49" s="351">
        <v>1.9818119999999999</v>
      </c>
      <c r="BV49" s="351">
        <v>1.9516770000000001</v>
      </c>
    </row>
    <row r="50" spans="1:74" ht="11.1" customHeight="1" x14ac:dyDescent="0.2">
      <c r="A50" s="140"/>
      <c r="B50" s="139" t="s">
        <v>575</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325"/>
      <c r="BA50" s="325"/>
      <c r="BB50" s="325"/>
      <c r="BC50" s="325"/>
      <c r="BD50" s="325"/>
      <c r="BE50" s="325"/>
      <c r="BF50" s="325"/>
      <c r="BG50" s="325"/>
      <c r="BH50" s="325"/>
      <c r="BI50" s="325"/>
      <c r="BJ50" s="325"/>
      <c r="BK50" s="325"/>
      <c r="BL50" s="325"/>
      <c r="BM50" s="325"/>
      <c r="BN50" s="325"/>
      <c r="BO50" s="325"/>
      <c r="BP50" s="325"/>
      <c r="BQ50" s="325"/>
      <c r="BR50" s="325"/>
      <c r="BS50" s="325"/>
      <c r="BT50" s="325"/>
      <c r="BU50" s="325"/>
      <c r="BV50" s="325"/>
    </row>
    <row r="51" spans="1:74" ht="11.1" customHeight="1" x14ac:dyDescent="0.2">
      <c r="A51" s="37" t="s">
        <v>576</v>
      </c>
      <c r="B51" s="607" t="s">
        <v>1161</v>
      </c>
      <c r="C51" s="256">
        <v>104.84337037</v>
      </c>
      <c r="D51" s="256">
        <v>104.90525925999999</v>
      </c>
      <c r="E51" s="256">
        <v>105.05037037</v>
      </c>
      <c r="F51" s="256">
        <v>105.43648148</v>
      </c>
      <c r="G51" s="256">
        <v>105.62970369999999</v>
      </c>
      <c r="H51" s="256">
        <v>105.78781481</v>
      </c>
      <c r="I51" s="256">
        <v>105.8362963</v>
      </c>
      <c r="J51" s="256">
        <v>105.98007407</v>
      </c>
      <c r="K51" s="256">
        <v>106.14462963</v>
      </c>
      <c r="L51" s="256">
        <v>106.36640740999999</v>
      </c>
      <c r="M51" s="256">
        <v>106.54518519</v>
      </c>
      <c r="N51" s="256">
        <v>106.71740741000001</v>
      </c>
      <c r="O51" s="256">
        <v>106.89551852</v>
      </c>
      <c r="P51" s="256">
        <v>107.0452963</v>
      </c>
      <c r="Q51" s="256">
        <v>107.17918519</v>
      </c>
      <c r="R51" s="256">
        <v>107.23392593</v>
      </c>
      <c r="S51" s="256">
        <v>107.38348148</v>
      </c>
      <c r="T51" s="256">
        <v>107.56459259</v>
      </c>
      <c r="U51" s="256">
        <v>107.81266667</v>
      </c>
      <c r="V51" s="256">
        <v>108.03033333</v>
      </c>
      <c r="W51" s="256">
        <v>108.253</v>
      </c>
      <c r="X51" s="256">
        <v>108.49577778</v>
      </c>
      <c r="Y51" s="256">
        <v>108.71711111</v>
      </c>
      <c r="Z51" s="256">
        <v>108.93211110999999</v>
      </c>
      <c r="AA51" s="256">
        <v>109.09648147999999</v>
      </c>
      <c r="AB51" s="256">
        <v>109.33203704</v>
      </c>
      <c r="AC51" s="256">
        <v>109.59448148</v>
      </c>
      <c r="AD51" s="256">
        <v>109.96588889</v>
      </c>
      <c r="AE51" s="256">
        <v>110.22055555999999</v>
      </c>
      <c r="AF51" s="256">
        <v>110.44055556000001</v>
      </c>
      <c r="AG51" s="256">
        <v>110.59581480999999</v>
      </c>
      <c r="AH51" s="256">
        <v>110.76903704</v>
      </c>
      <c r="AI51" s="256">
        <v>110.93014814999999</v>
      </c>
      <c r="AJ51" s="256">
        <v>111.08596296</v>
      </c>
      <c r="AK51" s="256">
        <v>111.21774074</v>
      </c>
      <c r="AL51" s="256">
        <v>111.3322963</v>
      </c>
      <c r="AM51" s="256">
        <v>111.35081481</v>
      </c>
      <c r="AN51" s="256">
        <v>111.49003704</v>
      </c>
      <c r="AO51" s="256">
        <v>111.67114814999999</v>
      </c>
      <c r="AP51" s="256">
        <v>111.97414815</v>
      </c>
      <c r="AQ51" s="256">
        <v>112.17903704</v>
      </c>
      <c r="AR51" s="256">
        <v>112.36581481</v>
      </c>
      <c r="AS51" s="256">
        <v>112.53448148</v>
      </c>
      <c r="AT51" s="256">
        <v>112.68503704</v>
      </c>
      <c r="AU51" s="256">
        <v>112.81748148</v>
      </c>
      <c r="AV51" s="256">
        <v>112.96771111</v>
      </c>
      <c r="AW51" s="256">
        <v>113.14267778</v>
      </c>
      <c r="AX51" s="256">
        <v>113.33601111</v>
      </c>
      <c r="AY51" s="256">
        <v>113.58411110999999</v>
      </c>
      <c r="AZ51" s="342">
        <v>113.7869</v>
      </c>
      <c r="BA51" s="342">
        <v>113.9807</v>
      </c>
      <c r="BB51" s="342">
        <v>114.13030000000001</v>
      </c>
      <c r="BC51" s="342">
        <v>114.3327</v>
      </c>
      <c r="BD51" s="342">
        <v>114.5528</v>
      </c>
      <c r="BE51" s="342">
        <v>114.8096</v>
      </c>
      <c r="BF51" s="342">
        <v>115.05029999999999</v>
      </c>
      <c r="BG51" s="342">
        <v>115.294</v>
      </c>
      <c r="BH51" s="342">
        <v>115.54940000000001</v>
      </c>
      <c r="BI51" s="342">
        <v>115.7929</v>
      </c>
      <c r="BJ51" s="342">
        <v>116.0331</v>
      </c>
      <c r="BK51" s="342">
        <v>116.2621</v>
      </c>
      <c r="BL51" s="342">
        <v>116.5017</v>
      </c>
      <c r="BM51" s="342">
        <v>116.744</v>
      </c>
      <c r="BN51" s="342">
        <v>116.995</v>
      </c>
      <c r="BO51" s="342">
        <v>117.2383</v>
      </c>
      <c r="BP51" s="342">
        <v>117.4798</v>
      </c>
      <c r="BQ51" s="342">
        <v>117.71729999999999</v>
      </c>
      <c r="BR51" s="342">
        <v>117.9569</v>
      </c>
      <c r="BS51" s="342">
        <v>118.1964</v>
      </c>
      <c r="BT51" s="342">
        <v>118.4302</v>
      </c>
      <c r="BU51" s="342">
        <v>118.6737</v>
      </c>
      <c r="BV51" s="342">
        <v>118.92140000000001</v>
      </c>
    </row>
    <row r="52" spans="1:74" ht="11.1" customHeight="1" x14ac:dyDescent="0.2">
      <c r="A52" s="134"/>
      <c r="B52" s="139" t="s">
        <v>518</v>
      </c>
      <c r="C52" s="218"/>
      <c r="D52" s="218"/>
      <c r="E52" s="218"/>
      <c r="F52" s="218"/>
      <c r="G52" s="218"/>
      <c r="H52" s="218"/>
      <c r="I52" s="218"/>
      <c r="J52" s="218"/>
      <c r="K52" s="218"/>
      <c r="L52" s="218"/>
      <c r="M52" s="218"/>
      <c r="N52" s="218"/>
      <c r="O52" s="218"/>
      <c r="P52" s="218"/>
      <c r="Q52" s="218"/>
      <c r="R52" s="218"/>
      <c r="S52" s="218"/>
      <c r="T52" s="218"/>
      <c r="U52" s="218"/>
      <c r="V52" s="218"/>
      <c r="W52" s="218"/>
      <c r="X52" s="218"/>
      <c r="Y52" s="218"/>
      <c r="Z52" s="218"/>
      <c r="AA52" s="218"/>
      <c r="AB52" s="218"/>
      <c r="AC52" s="218"/>
      <c r="AD52" s="218"/>
      <c r="AE52" s="218"/>
      <c r="AF52" s="218"/>
      <c r="AG52" s="218"/>
      <c r="AH52" s="218"/>
      <c r="AI52" s="218"/>
      <c r="AJ52" s="218"/>
      <c r="AK52" s="218"/>
      <c r="AL52" s="218"/>
      <c r="AM52" s="218"/>
      <c r="AN52" s="218"/>
      <c r="AO52" s="218"/>
      <c r="AP52" s="218"/>
      <c r="AQ52" s="218"/>
      <c r="AR52" s="218"/>
      <c r="AS52" s="218"/>
      <c r="AT52" s="218"/>
      <c r="AU52" s="218"/>
      <c r="AV52" s="218"/>
      <c r="AW52" s="218"/>
      <c r="AX52" s="218"/>
      <c r="AY52" s="218"/>
      <c r="AZ52" s="328"/>
      <c r="BA52" s="328"/>
      <c r="BB52" s="328"/>
      <c r="BC52" s="328"/>
      <c r="BD52" s="328"/>
      <c r="BE52" s="328"/>
      <c r="BF52" s="328"/>
      <c r="BG52" s="328"/>
      <c r="BH52" s="328"/>
      <c r="BI52" s="328"/>
      <c r="BJ52" s="328"/>
      <c r="BK52" s="328"/>
      <c r="BL52" s="328"/>
      <c r="BM52" s="328"/>
      <c r="BN52" s="328"/>
      <c r="BO52" s="328"/>
      <c r="BP52" s="328"/>
      <c r="BQ52" s="328"/>
      <c r="BR52" s="328"/>
      <c r="BS52" s="328"/>
      <c r="BT52" s="328"/>
      <c r="BU52" s="328"/>
      <c r="BV52" s="328"/>
    </row>
    <row r="53" spans="1:74" ht="11.1" customHeight="1" x14ac:dyDescent="0.2">
      <c r="A53" s="134"/>
      <c r="B53" s="144" t="s">
        <v>602</v>
      </c>
      <c r="C53" s="218"/>
      <c r="D53" s="218"/>
      <c r="E53" s="218"/>
      <c r="F53" s="218"/>
      <c r="G53" s="218"/>
      <c r="H53" s="218"/>
      <c r="I53" s="218"/>
      <c r="J53" s="218"/>
      <c r="K53" s="218"/>
      <c r="L53" s="218"/>
      <c r="M53" s="218"/>
      <c r="N53" s="218"/>
      <c r="O53" s="218"/>
      <c r="P53" s="218"/>
      <c r="Q53" s="218"/>
      <c r="R53" s="218"/>
      <c r="S53" s="218"/>
      <c r="T53" s="218"/>
      <c r="U53" s="218"/>
      <c r="V53" s="218"/>
      <c r="W53" s="218"/>
      <c r="X53" s="218"/>
      <c r="Y53" s="218"/>
      <c r="Z53" s="218"/>
      <c r="AA53" s="218"/>
      <c r="AB53" s="218"/>
      <c r="AC53" s="218"/>
      <c r="AD53" s="218"/>
      <c r="AE53" s="218"/>
      <c r="AF53" s="218"/>
      <c r="AG53" s="218"/>
      <c r="AH53" s="218"/>
      <c r="AI53" s="218"/>
      <c r="AJ53" s="218"/>
      <c r="AK53" s="218"/>
      <c r="AL53" s="218"/>
      <c r="AM53" s="218"/>
      <c r="AN53" s="218"/>
      <c r="AO53" s="218"/>
      <c r="AP53" s="218"/>
      <c r="AQ53" s="218"/>
      <c r="AR53" s="218"/>
      <c r="AS53" s="218"/>
      <c r="AT53" s="218"/>
      <c r="AU53" s="218"/>
      <c r="AV53" s="218"/>
      <c r="AW53" s="218"/>
      <c r="AX53" s="218"/>
      <c r="AY53" s="218"/>
      <c r="AZ53" s="328"/>
      <c r="BA53" s="328"/>
      <c r="BB53" s="328"/>
      <c r="BC53" s="328"/>
      <c r="BD53" s="328"/>
      <c r="BE53" s="328"/>
      <c r="BF53" s="328"/>
      <c r="BG53" s="328"/>
      <c r="BH53" s="328"/>
      <c r="BI53" s="328"/>
      <c r="BJ53" s="328"/>
      <c r="BK53" s="328"/>
      <c r="BL53" s="328"/>
      <c r="BM53" s="328"/>
      <c r="BN53" s="328"/>
      <c r="BO53" s="328"/>
      <c r="BP53" s="328"/>
      <c r="BQ53" s="328"/>
      <c r="BR53" s="328"/>
      <c r="BS53" s="328"/>
      <c r="BT53" s="328"/>
      <c r="BU53" s="328"/>
      <c r="BV53" s="328"/>
    </row>
    <row r="54" spans="1:74" ht="11.1" customHeight="1" x14ac:dyDescent="0.2">
      <c r="A54" s="134"/>
      <c r="B54" s="139" t="s">
        <v>53</v>
      </c>
      <c r="C54" s="218"/>
      <c r="D54" s="218"/>
      <c r="E54" s="218"/>
      <c r="F54" s="218"/>
      <c r="G54" s="218"/>
      <c r="H54" s="218"/>
      <c r="I54" s="218"/>
      <c r="J54" s="218"/>
      <c r="K54" s="218"/>
      <c r="L54" s="218"/>
      <c r="M54" s="218"/>
      <c r="N54" s="218"/>
      <c r="O54" s="218"/>
      <c r="P54" s="218"/>
      <c r="Q54" s="218"/>
      <c r="R54" s="218"/>
      <c r="S54" s="218"/>
      <c r="T54" s="218"/>
      <c r="U54" s="218"/>
      <c r="V54" s="218"/>
      <c r="W54" s="218"/>
      <c r="X54" s="218"/>
      <c r="Y54" s="218"/>
      <c r="Z54" s="218"/>
      <c r="AA54" s="218"/>
      <c r="AB54" s="218"/>
      <c r="AC54" s="218"/>
      <c r="AD54" s="218"/>
      <c r="AE54" s="218"/>
      <c r="AF54" s="218"/>
      <c r="AG54" s="218"/>
      <c r="AH54" s="218"/>
      <c r="AI54" s="218"/>
      <c r="AJ54" s="218"/>
      <c r="AK54" s="218"/>
      <c r="AL54" s="218"/>
      <c r="AM54" s="218"/>
      <c r="AN54" s="218"/>
      <c r="AO54" s="218"/>
      <c r="AP54" s="218"/>
      <c r="AQ54" s="218"/>
      <c r="AR54" s="218"/>
      <c r="AS54" s="218"/>
      <c r="AT54" s="218"/>
      <c r="AU54" s="218"/>
      <c r="AV54" s="218"/>
      <c r="AW54" s="218"/>
      <c r="AX54" s="218"/>
      <c r="AY54" s="218"/>
      <c r="AZ54" s="328"/>
      <c r="BA54" s="328"/>
      <c r="BB54" s="328"/>
      <c r="BC54" s="328"/>
      <c r="BD54" s="328"/>
      <c r="BE54" s="328"/>
      <c r="BF54" s="328"/>
      <c r="BG54" s="328"/>
      <c r="BH54" s="328"/>
      <c r="BI54" s="328"/>
      <c r="BJ54" s="328"/>
      <c r="BK54" s="328"/>
      <c r="BL54" s="328"/>
      <c r="BM54" s="328"/>
      <c r="BN54" s="328"/>
      <c r="BO54" s="328"/>
      <c r="BP54" s="328"/>
      <c r="BQ54" s="328"/>
      <c r="BR54" s="328"/>
      <c r="BS54" s="328"/>
      <c r="BT54" s="328"/>
      <c r="BU54" s="328"/>
      <c r="BV54" s="328"/>
    </row>
    <row r="55" spans="1:74" ht="11.1" customHeight="1" x14ac:dyDescent="0.2">
      <c r="A55" s="146" t="s">
        <v>603</v>
      </c>
      <c r="B55" s="208" t="s">
        <v>477</v>
      </c>
      <c r="C55" s="238">
        <v>7731.5806451999997</v>
      </c>
      <c r="D55" s="238">
        <v>7690.0344827999998</v>
      </c>
      <c r="E55" s="238">
        <v>8553.1290322999994</v>
      </c>
      <c r="F55" s="238">
        <v>8988.4333332999995</v>
      </c>
      <c r="G55" s="238">
        <v>8966.8387096999995</v>
      </c>
      <c r="H55" s="238">
        <v>9233.0333332999999</v>
      </c>
      <c r="I55" s="238">
        <v>9198.7096774000001</v>
      </c>
      <c r="J55" s="238">
        <v>9006.8709677000006</v>
      </c>
      <c r="K55" s="238">
        <v>8734.6333333000002</v>
      </c>
      <c r="L55" s="238">
        <v>8890.6451613000008</v>
      </c>
      <c r="M55" s="238">
        <v>8505.1333333000002</v>
      </c>
      <c r="N55" s="238">
        <v>8541.2258065000005</v>
      </c>
      <c r="O55" s="238">
        <v>7825.8064516000004</v>
      </c>
      <c r="P55" s="238">
        <v>8058.7142856999999</v>
      </c>
      <c r="Q55" s="238">
        <v>8656.2258065000005</v>
      </c>
      <c r="R55" s="238">
        <v>9095.4666667000001</v>
      </c>
      <c r="S55" s="238">
        <v>9073.0322581</v>
      </c>
      <c r="T55" s="238">
        <v>9343</v>
      </c>
      <c r="U55" s="238">
        <v>9308.5806451999997</v>
      </c>
      <c r="V55" s="238">
        <v>9114.7741934999995</v>
      </c>
      <c r="W55" s="238">
        <v>8840.4</v>
      </c>
      <c r="X55" s="238">
        <v>8996.3870967999992</v>
      </c>
      <c r="Y55" s="238">
        <v>8605.2999999999993</v>
      </c>
      <c r="Z55" s="238">
        <v>8643.8064515999995</v>
      </c>
      <c r="AA55" s="238">
        <v>7894.7096774000001</v>
      </c>
      <c r="AB55" s="238">
        <v>8134.25</v>
      </c>
      <c r="AC55" s="238">
        <v>8732.4193548000003</v>
      </c>
      <c r="AD55" s="238">
        <v>9170.9</v>
      </c>
      <c r="AE55" s="238">
        <v>9152.0322581</v>
      </c>
      <c r="AF55" s="238">
        <v>9421.6</v>
      </c>
      <c r="AG55" s="238">
        <v>9386.7419355000002</v>
      </c>
      <c r="AH55" s="238">
        <v>9193.1935484000005</v>
      </c>
      <c r="AI55" s="238">
        <v>8914.4666667000001</v>
      </c>
      <c r="AJ55" s="238">
        <v>9076.8387096999995</v>
      </c>
      <c r="AK55" s="238">
        <v>8682.4333332999995</v>
      </c>
      <c r="AL55" s="238">
        <v>8721.6129032000008</v>
      </c>
      <c r="AM55" s="238">
        <v>8012.7419355000002</v>
      </c>
      <c r="AN55" s="238">
        <v>8099.9642856999999</v>
      </c>
      <c r="AO55" s="238">
        <v>8763.4838710000004</v>
      </c>
      <c r="AP55" s="238">
        <v>9388.2000000000007</v>
      </c>
      <c r="AQ55" s="238">
        <v>9234.4838710000004</v>
      </c>
      <c r="AR55" s="238">
        <v>9378.1666667000009</v>
      </c>
      <c r="AS55" s="238">
        <v>9540.1290322999994</v>
      </c>
      <c r="AT55" s="238">
        <v>9253.4516129000003</v>
      </c>
      <c r="AU55" s="238">
        <v>9066.2000000000007</v>
      </c>
      <c r="AV55" s="238">
        <v>9167.8387096999995</v>
      </c>
      <c r="AW55" s="238">
        <v>8677.7666666999994</v>
      </c>
      <c r="AX55" s="238">
        <v>8813.6440000000002</v>
      </c>
      <c r="AY55" s="238">
        <v>8085.3</v>
      </c>
      <c r="AZ55" s="329">
        <v>8214.152</v>
      </c>
      <c r="BA55" s="329">
        <v>8890.5419999999995</v>
      </c>
      <c r="BB55" s="329">
        <v>9377.8760000000002</v>
      </c>
      <c r="BC55" s="329">
        <v>9359.2180000000008</v>
      </c>
      <c r="BD55" s="329">
        <v>9511.1990000000005</v>
      </c>
      <c r="BE55" s="329">
        <v>9589.2780000000002</v>
      </c>
      <c r="BF55" s="329">
        <v>9360.2309999999998</v>
      </c>
      <c r="BG55" s="329">
        <v>9102.768</v>
      </c>
      <c r="BH55" s="329">
        <v>9269.5779999999995</v>
      </c>
      <c r="BI55" s="329">
        <v>8848.7780000000002</v>
      </c>
      <c r="BJ55" s="329">
        <v>8910.3019999999997</v>
      </c>
      <c r="BK55" s="329">
        <v>8149.0590000000002</v>
      </c>
      <c r="BL55" s="329">
        <v>8308.9189999999999</v>
      </c>
      <c r="BM55" s="329">
        <v>8969.5439999999999</v>
      </c>
      <c r="BN55" s="329">
        <v>9452.759</v>
      </c>
      <c r="BO55" s="329">
        <v>9413.8680000000004</v>
      </c>
      <c r="BP55" s="329">
        <v>9605.2980000000007</v>
      </c>
      <c r="BQ55" s="329">
        <v>9663.0660000000007</v>
      </c>
      <c r="BR55" s="329">
        <v>9434.1029999999992</v>
      </c>
      <c r="BS55" s="329">
        <v>9191.9629999999997</v>
      </c>
      <c r="BT55" s="329">
        <v>9348.5669999999991</v>
      </c>
      <c r="BU55" s="329">
        <v>8900.0660000000007</v>
      </c>
      <c r="BV55" s="329">
        <v>8980.6080000000002</v>
      </c>
    </row>
    <row r="56" spans="1:74" ht="11.1" customHeight="1" x14ac:dyDescent="0.2">
      <c r="A56" s="134"/>
      <c r="B56" s="139" t="s">
        <v>604</v>
      </c>
      <c r="C56" s="218"/>
      <c r="D56" s="218"/>
      <c r="E56" s="218"/>
      <c r="F56" s="218"/>
      <c r="G56" s="218"/>
      <c r="H56" s="218"/>
      <c r="I56" s="218"/>
      <c r="J56" s="218"/>
      <c r="K56" s="218"/>
      <c r="L56" s="218"/>
      <c r="M56" s="218"/>
      <c r="N56" s="218"/>
      <c r="O56" s="218"/>
      <c r="P56" s="218"/>
      <c r="Q56" s="218"/>
      <c r="R56" s="218"/>
      <c r="S56" s="218"/>
      <c r="T56" s="218"/>
      <c r="U56" s="218"/>
      <c r="V56" s="218"/>
      <c r="W56" s="218"/>
      <c r="X56" s="218"/>
      <c r="Y56" s="218"/>
      <c r="Z56" s="218"/>
      <c r="AA56" s="218"/>
      <c r="AB56" s="218"/>
      <c r="AC56" s="218"/>
      <c r="AD56" s="218"/>
      <c r="AE56" s="218"/>
      <c r="AF56" s="218"/>
      <c r="AG56" s="218"/>
      <c r="AH56" s="218"/>
      <c r="AI56" s="218"/>
      <c r="AJ56" s="218"/>
      <c r="AK56" s="218"/>
      <c r="AL56" s="218"/>
      <c r="AM56" s="218"/>
      <c r="AN56" s="218"/>
      <c r="AO56" s="218"/>
      <c r="AP56" s="218"/>
      <c r="AQ56" s="218"/>
      <c r="AR56" s="218"/>
      <c r="AS56" s="218"/>
      <c r="AT56" s="218"/>
      <c r="AU56" s="218"/>
      <c r="AV56" s="218"/>
      <c r="AW56" s="218"/>
      <c r="AX56" s="218"/>
      <c r="AY56" s="218"/>
      <c r="AZ56" s="328"/>
      <c r="BA56" s="328"/>
      <c r="BB56" s="328"/>
      <c r="BC56" s="328"/>
      <c r="BD56" s="328"/>
      <c r="BE56" s="328"/>
      <c r="BF56" s="328"/>
      <c r="BG56" s="328"/>
      <c r="BH56" s="328"/>
      <c r="BI56" s="328"/>
      <c r="BJ56" s="328"/>
      <c r="BK56" s="328"/>
      <c r="BL56" s="328"/>
      <c r="BM56" s="328"/>
      <c r="BN56" s="328"/>
      <c r="BO56" s="328"/>
      <c r="BP56" s="328"/>
      <c r="BQ56" s="328"/>
      <c r="BR56" s="328"/>
      <c r="BS56" s="328"/>
      <c r="BT56" s="328"/>
      <c r="BU56" s="328"/>
      <c r="BV56" s="328"/>
    </row>
    <row r="57" spans="1:74" ht="11.1" customHeight="1" x14ac:dyDescent="0.2">
      <c r="A57" s="140" t="s">
        <v>605</v>
      </c>
      <c r="B57" s="208" t="s">
        <v>823</v>
      </c>
      <c r="C57" s="238">
        <v>530.59816903000001</v>
      </c>
      <c r="D57" s="238">
        <v>534.37558514</v>
      </c>
      <c r="E57" s="238">
        <v>585.64439700000003</v>
      </c>
      <c r="F57" s="238">
        <v>598.00254086999996</v>
      </c>
      <c r="G57" s="238">
        <v>591.56587777000004</v>
      </c>
      <c r="H57" s="238">
        <v>628.28403836999996</v>
      </c>
      <c r="I57" s="238">
        <v>629.03124400000002</v>
      </c>
      <c r="J57" s="238">
        <v>624.87888586999998</v>
      </c>
      <c r="K57" s="238">
        <v>577.22592463000001</v>
      </c>
      <c r="L57" s="238">
        <v>585.84686457999999</v>
      </c>
      <c r="M57" s="238">
        <v>580.59948967000003</v>
      </c>
      <c r="N57" s="238">
        <v>610.67033751999998</v>
      </c>
      <c r="O57" s="238">
        <v>550.05060432000005</v>
      </c>
      <c r="P57" s="238">
        <v>544.19978438999999</v>
      </c>
      <c r="Q57" s="238">
        <v>604.11275909999995</v>
      </c>
      <c r="R57" s="238">
        <v>608.65627386999995</v>
      </c>
      <c r="S57" s="238">
        <v>604.74247448000006</v>
      </c>
      <c r="T57" s="238">
        <v>644.91114357000004</v>
      </c>
      <c r="U57" s="238">
        <v>670.07142886999998</v>
      </c>
      <c r="V57" s="238">
        <v>680.66809919000002</v>
      </c>
      <c r="W57" s="238">
        <v>631.20073136999997</v>
      </c>
      <c r="X57" s="238">
        <v>612.91744529000005</v>
      </c>
      <c r="Y57" s="238">
        <v>638.94965907000005</v>
      </c>
      <c r="Z57" s="238">
        <v>641.04661668000006</v>
      </c>
      <c r="AA57" s="238">
        <v>582.11603709999997</v>
      </c>
      <c r="AB57" s="238">
        <v>602.28317554</v>
      </c>
      <c r="AC57" s="238">
        <v>623.31326096999999</v>
      </c>
      <c r="AD57" s="238">
        <v>630.81710120000002</v>
      </c>
      <c r="AE57" s="238">
        <v>666.70325661000004</v>
      </c>
      <c r="AF57" s="238">
        <v>694.44226222999998</v>
      </c>
      <c r="AG57" s="238">
        <v>692.10183689999997</v>
      </c>
      <c r="AH57" s="238">
        <v>665.63464032000002</v>
      </c>
      <c r="AI57" s="238">
        <v>640.97481983</v>
      </c>
      <c r="AJ57" s="238">
        <v>676.68536758000005</v>
      </c>
      <c r="AK57" s="238">
        <v>634.14949533000004</v>
      </c>
      <c r="AL57" s="238">
        <v>670.80145674000005</v>
      </c>
      <c r="AM57" s="238">
        <v>634.16665606000004</v>
      </c>
      <c r="AN57" s="238">
        <v>616.29873153999995</v>
      </c>
      <c r="AO57" s="238">
        <v>674.55900328999996</v>
      </c>
      <c r="AP57" s="238">
        <v>652.32818003</v>
      </c>
      <c r="AQ57" s="238">
        <v>692.70164209999996</v>
      </c>
      <c r="AR57" s="238">
        <v>709.34493117</v>
      </c>
      <c r="AS57" s="238">
        <v>725.07246103</v>
      </c>
      <c r="AT57" s="238">
        <v>719.20722174000002</v>
      </c>
      <c r="AU57" s="238">
        <v>675.60736139999995</v>
      </c>
      <c r="AV57" s="238">
        <v>690.41039796999996</v>
      </c>
      <c r="AW57" s="238">
        <v>660.41759999999999</v>
      </c>
      <c r="AX57" s="238">
        <v>671.57349999999997</v>
      </c>
      <c r="AY57" s="238">
        <v>628.88260000000002</v>
      </c>
      <c r="AZ57" s="329">
        <v>627.51199999999994</v>
      </c>
      <c r="BA57" s="329">
        <v>663.93050000000005</v>
      </c>
      <c r="BB57" s="329">
        <v>665.70169999999996</v>
      </c>
      <c r="BC57" s="329">
        <v>665.05460000000005</v>
      </c>
      <c r="BD57" s="329">
        <v>697.94719999999995</v>
      </c>
      <c r="BE57" s="329">
        <v>703.67340000000002</v>
      </c>
      <c r="BF57" s="329">
        <v>694.61410000000001</v>
      </c>
      <c r="BG57" s="329">
        <v>659.75300000000004</v>
      </c>
      <c r="BH57" s="329">
        <v>661.13019999999995</v>
      </c>
      <c r="BI57" s="329">
        <v>655.90020000000004</v>
      </c>
      <c r="BJ57" s="329">
        <v>674.94560000000001</v>
      </c>
      <c r="BK57" s="329">
        <v>633.7165</v>
      </c>
      <c r="BL57" s="329">
        <v>631.80510000000004</v>
      </c>
      <c r="BM57" s="329">
        <v>667.26959999999997</v>
      </c>
      <c r="BN57" s="329">
        <v>668.20709999999997</v>
      </c>
      <c r="BO57" s="329">
        <v>666.93880000000001</v>
      </c>
      <c r="BP57" s="329">
        <v>699.40419999999995</v>
      </c>
      <c r="BQ57" s="329">
        <v>704.875</v>
      </c>
      <c r="BR57" s="329">
        <v>695.65859999999998</v>
      </c>
      <c r="BS57" s="329">
        <v>660.68979999999999</v>
      </c>
      <c r="BT57" s="329">
        <v>661.96569999999997</v>
      </c>
      <c r="BU57" s="329">
        <v>656.63660000000004</v>
      </c>
      <c r="BV57" s="329">
        <v>675.57780000000002</v>
      </c>
    </row>
    <row r="58" spans="1:74" ht="11.1" customHeight="1" x14ac:dyDescent="0.2">
      <c r="A58" s="134"/>
      <c r="B58" s="139" t="s">
        <v>606</v>
      </c>
      <c r="C58" s="240"/>
      <c r="D58" s="240"/>
      <c r="E58" s="240"/>
      <c r="F58" s="240"/>
      <c r="G58" s="240"/>
      <c r="H58" s="240"/>
      <c r="I58" s="240"/>
      <c r="J58" s="240"/>
      <c r="K58" s="240"/>
      <c r="L58" s="240"/>
      <c r="M58" s="240"/>
      <c r="N58" s="240"/>
      <c r="O58" s="240"/>
      <c r="P58" s="240"/>
      <c r="Q58" s="240"/>
      <c r="R58" s="240"/>
      <c r="S58" s="240"/>
      <c r="T58" s="240"/>
      <c r="U58" s="240"/>
      <c r="V58" s="240"/>
      <c r="W58" s="240"/>
      <c r="X58" s="240"/>
      <c r="Y58" s="240"/>
      <c r="Z58" s="240"/>
      <c r="AA58" s="240"/>
      <c r="AB58" s="240"/>
      <c r="AC58" s="240"/>
      <c r="AD58" s="240"/>
      <c r="AE58" s="240"/>
      <c r="AF58" s="240"/>
      <c r="AG58" s="240"/>
      <c r="AH58" s="240"/>
      <c r="AI58" s="240"/>
      <c r="AJ58" s="240"/>
      <c r="AK58" s="240"/>
      <c r="AL58" s="240"/>
      <c r="AM58" s="240"/>
      <c r="AN58" s="240"/>
      <c r="AO58" s="240"/>
      <c r="AP58" s="240"/>
      <c r="AQ58" s="240"/>
      <c r="AR58" s="240"/>
      <c r="AS58" s="240"/>
      <c r="AT58" s="240"/>
      <c r="AU58" s="240"/>
      <c r="AV58" s="240"/>
      <c r="AW58" s="240"/>
      <c r="AX58" s="240"/>
      <c r="AY58" s="240"/>
      <c r="AZ58" s="350"/>
      <c r="BA58" s="350"/>
      <c r="BB58" s="350"/>
      <c r="BC58" s="350"/>
      <c r="BD58" s="350"/>
      <c r="BE58" s="350"/>
      <c r="BF58" s="350"/>
      <c r="BG58" s="350"/>
      <c r="BH58" s="350"/>
      <c r="BI58" s="350"/>
      <c r="BJ58" s="350"/>
      <c r="BK58" s="350"/>
      <c r="BL58" s="350"/>
      <c r="BM58" s="350"/>
      <c r="BN58" s="350"/>
      <c r="BO58" s="350"/>
      <c r="BP58" s="350"/>
      <c r="BQ58" s="350"/>
      <c r="BR58" s="350"/>
      <c r="BS58" s="350"/>
      <c r="BT58" s="350"/>
      <c r="BU58" s="350"/>
      <c r="BV58" s="350"/>
    </row>
    <row r="59" spans="1:74" ht="11.1" customHeight="1" x14ac:dyDescent="0.2">
      <c r="A59" s="140" t="s">
        <v>607</v>
      </c>
      <c r="B59" s="208" t="s">
        <v>824</v>
      </c>
      <c r="C59" s="238">
        <v>314.43157406</v>
      </c>
      <c r="D59" s="238">
        <v>310.64432127999999</v>
      </c>
      <c r="E59" s="238">
        <v>353.09685035000001</v>
      </c>
      <c r="F59" s="238">
        <v>351.59398802999999</v>
      </c>
      <c r="G59" s="238">
        <v>356.66105034999998</v>
      </c>
      <c r="H59" s="238">
        <v>390.56535657000001</v>
      </c>
      <c r="I59" s="238">
        <v>390.88783848000003</v>
      </c>
      <c r="J59" s="238">
        <v>377.87142815999999</v>
      </c>
      <c r="K59" s="238">
        <v>355.75970187000001</v>
      </c>
      <c r="L59" s="238">
        <v>357.64645196999999</v>
      </c>
      <c r="M59" s="238">
        <v>353.52267737</v>
      </c>
      <c r="N59" s="238">
        <v>359.64361535</v>
      </c>
      <c r="O59" s="238">
        <v>328.41003358</v>
      </c>
      <c r="P59" s="238">
        <v>327.75028386000002</v>
      </c>
      <c r="Q59" s="238">
        <v>373.13458684</v>
      </c>
      <c r="R59" s="238">
        <v>374.78471457000001</v>
      </c>
      <c r="S59" s="238">
        <v>380.31010386999998</v>
      </c>
      <c r="T59" s="238">
        <v>415.18907799999999</v>
      </c>
      <c r="U59" s="238">
        <v>416.62993968000001</v>
      </c>
      <c r="V59" s="238">
        <v>407.48685110000002</v>
      </c>
      <c r="W59" s="238">
        <v>367.4588521</v>
      </c>
      <c r="X59" s="238">
        <v>382.00988396999998</v>
      </c>
      <c r="Y59" s="238">
        <v>381.93076237000002</v>
      </c>
      <c r="Z59" s="238">
        <v>381.08100000000002</v>
      </c>
      <c r="AA59" s="238">
        <v>347.76202905999997</v>
      </c>
      <c r="AB59" s="238">
        <v>355.43747946000002</v>
      </c>
      <c r="AC59" s="238">
        <v>398.75601957999999</v>
      </c>
      <c r="AD59" s="238">
        <v>395.06800533000001</v>
      </c>
      <c r="AE59" s="238">
        <v>406.66937603000002</v>
      </c>
      <c r="AF59" s="238">
        <v>439.7450432</v>
      </c>
      <c r="AG59" s="238">
        <v>438.38909183999999</v>
      </c>
      <c r="AH59" s="238">
        <v>425.72941845000003</v>
      </c>
      <c r="AI59" s="238">
        <v>388.2077061</v>
      </c>
      <c r="AJ59" s="238">
        <v>401.11245100000002</v>
      </c>
      <c r="AK59" s="238">
        <v>389.57873262999999</v>
      </c>
      <c r="AL59" s="238">
        <v>391.86633029000001</v>
      </c>
      <c r="AM59" s="238">
        <v>362.39607932000001</v>
      </c>
      <c r="AN59" s="238">
        <v>361.71898170999998</v>
      </c>
      <c r="AO59" s="238">
        <v>413.84952364999998</v>
      </c>
      <c r="AP59" s="238">
        <v>409.53216657000002</v>
      </c>
      <c r="AQ59" s="238">
        <v>420.70564077</v>
      </c>
      <c r="AR59" s="238">
        <v>447.41236433</v>
      </c>
      <c r="AS59" s="238">
        <v>447.86204823000003</v>
      </c>
      <c r="AT59" s="238">
        <v>435.81178657999999</v>
      </c>
      <c r="AU59" s="238">
        <v>396.94874922999998</v>
      </c>
      <c r="AV59" s="238">
        <v>408.10207613</v>
      </c>
      <c r="AW59" s="238">
        <v>405.06610000000001</v>
      </c>
      <c r="AX59" s="238">
        <v>416.3725</v>
      </c>
      <c r="AY59" s="238">
        <v>383.91210000000001</v>
      </c>
      <c r="AZ59" s="329">
        <v>385.05040000000002</v>
      </c>
      <c r="BA59" s="329">
        <v>424.2251</v>
      </c>
      <c r="BB59" s="329">
        <v>421.29300000000001</v>
      </c>
      <c r="BC59" s="329">
        <v>427.24430000000001</v>
      </c>
      <c r="BD59" s="329">
        <v>456.40640000000002</v>
      </c>
      <c r="BE59" s="329">
        <v>459.0059</v>
      </c>
      <c r="BF59" s="329">
        <v>447.41129999999998</v>
      </c>
      <c r="BG59" s="329">
        <v>418.17309999999998</v>
      </c>
      <c r="BH59" s="329">
        <v>423.81830000000002</v>
      </c>
      <c r="BI59" s="329">
        <v>416.18079999999998</v>
      </c>
      <c r="BJ59" s="329">
        <v>424.50700000000001</v>
      </c>
      <c r="BK59" s="329">
        <v>389.64100000000002</v>
      </c>
      <c r="BL59" s="329">
        <v>389.2654</v>
      </c>
      <c r="BM59" s="329">
        <v>427.47129999999999</v>
      </c>
      <c r="BN59" s="329">
        <v>423.88799999999998</v>
      </c>
      <c r="BO59" s="329">
        <v>429.4092</v>
      </c>
      <c r="BP59" s="329">
        <v>458.28500000000003</v>
      </c>
      <c r="BQ59" s="329">
        <v>460.69060000000002</v>
      </c>
      <c r="BR59" s="329">
        <v>448.97809999999998</v>
      </c>
      <c r="BS59" s="329">
        <v>419.67840000000001</v>
      </c>
      <c r="BT59" s="329">
        <v>425.31639999999999</v>
      </c>
      <c r="BU59" s="329">
        <v>417.68889999999999</v>
      </c>
      <c r="BV59" s="329">
        <v>426.03179999999998</v>
      </c>
    </row>
    <row r="60" spans="1:74" ht="11.1" customHeight="1" x14ac:dyDescent="0.2">
      <c r="A60" s="134"/>
      <c r="B60" s="139" t="s">
        <v>608</v>
      </c>
      <c r="C60" s="218"/>
      <c r="D60" s="218"/>
      <c r="E60" s="218"/>
      <c r="F60" s="218"/>
      <c r="G60" s="218"/>
      <c r="H60" s="218"/>
      <c r="I60" s="218"/>
      <c r="J60" s="218"/>
      <c r="K60" s="218"/>
      <c r="L60" s="218"/>
      <c r="M60" s="218"/>
      <c r="N60" s="218"/>
      <c r="O60" s="218"/>
      <c r="P60" s="218"/>
      <c r="Q60" s="218"/>
      <c r="R60" s="218"/>
      <c r="S60" s="218"/>
      <c r="T60" s="218"/>
      <c r="U60" s="218"/>
      <c r="V60" s="218"/>
      <c r="W60" s="218"/>
      <c r="X60" s="218"/>
      <c r="Y60" s="218"/>
      <c r="Z60" s="218"/>
      <c r="AA60" s="218"/>
      <c r="AB60" s="218"/>
      <c r="AC60" s="218"/>
      <c r="AD60" s="218"/>
      <c r="AE60" s="218"/>
      <c r="AF60" s="218"/>
      <c r="AG60" s="218"/>
      <c r="AH60" s="218"/>
      <c r="AI60" s="218"/>
      <c r="AJ60" s="218"/>
      <c r="AK60" s="218"/>
      <c r="AL60" s="218"/>
      <c r="AM60" s="218"/>
      <c r="AN60" s="218"/>
      <c r="AO60" s="218"/>
      <c r="AP60" s="218"/>
      <c r="AQ60" s="218"/>
      <c r="AR60" s="218"/>
      <c r="AS60" s="218"/>
      <c r="AT60" s="218"/>
      <c r="AU60" s="218"/>
      <c r="AV60" s="218"/>
      <c r="AW60" s="218"/>
      <c r="AX60" s="218"/>
      <c r="AY60" s="218"/>
      <c r="AZ60" s="328"/>
      <c r="BA60" s="328"/>
      <c r="BB60" s="328"/>
      <c r="BC60" s="328"/>
      <c r="BD60" s="328"/>
      <c r="BE60" s="328"/>
      <c r="BF60" s="328"/>
      <c r="BG60" s="328"/>
      <c r="BH60" s="328"/>
      <c r="BI60" s="328"/>
      <c r="BJ60" s="328"/>
      <c r="BK60" s="328"/>
      <c r="BL60" s="328"/>
      <c r="BM60" s="328"/>
      <c r="BN60" s="328"/>
      <c r="BO60" s="328"/>
      <c r="BP60" s="328"/>
      <c r="BQ60" s="328"/>
      <c r="BR60" s="328"/>
      <c r="BS60" s="328"/>
      <c r="BT60" s="328"/>
      <c r="BU60" s="328"/>
      <c r="BV60" s="328"/>
    </row>
    <row r="61" spans="1:74" ht="11.1" customHeight="1" x14ac:dyDescent="0.2">
      <c r="A61" s="140" t="s">
        <v>609</v>
      </c>
      <c r="B61" s="208" t="s">
        <v>478</v>
      </c>
      <c r="C61" s="256">
        <v>278.334</v>
      </c>
      <c r="D61" s="256">
        <v>283.52</v>
      </c>
      <c r="E61" s="256">
        <v>283.584</v>
      </c>
      <c r="F61" s="256">
        <v>295.90899999999999</v>
      </c>
      <c r="G61" s="256">
        <v>309.54000000000002</v>
      </c>
      <c r="H61" s="256">
        <v>309.67899999999997</v>
      </c>
      <c r="I61" s="256">
        <v>283.50099999999998</v>
      </c>
      <c r="J61" s="256">
        <v>268.04000000000002</v>
      </c>
      <c r="K61" s="256">
        <v>267.45699999999999</v>
      </c>
      <c r="L61" s="256">
        <v>270.92200000000003</v>
      </c>
      <c r="M61" s="256">
        <v>274.76100000000002</v>
      </c>
      <c r="N61" s="256">
        <v>265.43599999999998</v>
      </c>
      <c r="O61" s="256">
        <v>269.24099999999999</v>
      </c>
      <c r="P61" s="256">
        <v>280.517</v>
      </c>
      <c r="Q61" s="256">
        <v>283.58300000000003</v>
      </c>
      <c r="R61" s="256">
        <v>294.03399999999999</v>
      </c>
      <c r="S61" s="256">
        <v>300.60899999999998</v>
      </c>
      <c r="T61" s="256">
        <v>296.38400000000001</v>
      </c>
      <c r="U61" s="256">
        <v>276.30799999999999</v>
      </c>
      <c r="V61" s="256">
        <v>259.35899999999998</v>
      </c>
      <c r="W61" s="256">
        <v>259.14299999999997</v>
      </c>
      <c r="X61" s="256">
        <v>267.29700000000003</v>
      </c>
      <c r="Y61" s="256">
        <v>267.97000000000003</v>
      </c>
      <c r="Z61" s="256">
        <v>254.947</v>
      </c>
      <c r="AA61" s="256">
        <v>255.49600000000001</v>
      </c>
      <c r="AB61" s="256">
        <v>265.27199999999999</v>
      </c>
      <c r="AC61" s="256">
        <v>267.48200000000003</v>
      </c>
      <c r="AD61" s="256">
        <v>273.81700000000001</v>
      </c>
      <c r="AE61" s="256">
        <v>280.80399999999997</v>
      </c>
      <c r="AF61" s="256">
        <v>278.93700000000001</v>
      </c>
      <c r="AG61" s="256">
        <v>264.99400000000003</v>
      </c>
      <c r="AH61" s="256">
        <v>255.87700000000001</v>
      </c>
      <c r="AI61" s="256">
        <v>258.19600000000003</v>
      </c>
      <c r="AJ61" s="256">
        <v>265.93</v>
      </c>
      <c r="AK61" s="256">
        <v>263.80900000000003</v>
      </c>
      <c r="AL61" s="256">
        <v>248.29</v>
      </c>
      <c r="AM61" s="256">
        <v>248.43299999999999</v>
      </c>
      <c r="AN61" s="256">
        <v>259.04899999999998</v>
      </c>
      <c r="AO61" s="256">
        <v>259.69799999999998</v>
      </c>
      <c r="AP61" s="256">
        <v>268.767</v>
      </c>
      <c r="AQ61" s="256">
        <v>283.27499999999998</v>
      </c>
      <c r="AR61" s="256">
        <v>283.00099999999998</v>
      </c>
      <c r="AS61" s="256">
        <v>268.31400000000002</v>
      </c>
      <c r="AT61" s="256">
        <v>259.84899999999999</v>
      </c>
      <c r="AU61" s="256">
        <v>263.149</v>
      </c>
      <c r="AV61" s="256">
        <v>269.87099999999998</v>
      </c>
      <c r="AW61" s="256">
        <v>268.99400000000003</v>
      </c>
      <c r="AX61" s="256">
        <v>252.411</v>
      </c>
      <c r="AY61" s="256">
        <v>249.25530000000001</v>
      </c>
      <c r="AZ61" s="342">
        <v>258.22030000000001</v>
      </c>
      <c r="BA61" s="342">
        <v>257.79520000000002</v>
      </c>
      <c r="BB61" s="342">
        <v>266.7312</v>
      </c>
      <c r="BC61" s="342">
        <v>278.40039999999999</v>
      </c>
      <c r="BD61" s="342">
        <v>281.4538</v>
      </c>
      <c r="BE61" s="342">
        <v>274.33159999999998</v>
      </c>
      <c r="BF61" s="342">
        <v>266.22239999999999</v>
      </c>
      <c r="BG61" s="342">
        <v>276.67160000000001</v>
      </c>
      <c r="BH61" s="342">
        <v>286.53280000000001</v>
      </c>
      <c r="BI61" s="342">
        <v>285.74779999999998</v>
      </c>
      <c r="BJ61" s="342">
        <v>275.55669999999998</v>
      </c>
      <c r="BK61" s="342">
        <v>271.77030000000002</v>
      </c>
      <c r="BL61" s="342">
        <v>281.35120000000001</v>
      </c>
      <c r="BM61" s="342">
        <v>280.8449</v>
      </c>
      <c r="BN61" s="342">
        <v>290.8261</v>
      </c>
      <c r="BO61" s="342">
        <v>303.47019999999998</v>
      </c>
      <c r="BP61" s="342">
        <v>306.58620000000002</v>
      </c>
      <c r="BQ61" s="342">
        <v>298.3381</v>
      </c>
      <c r="BR61" s="342">
        <v>289.16590000000002</v>
      </c>
      <c r="BS61" s="342">
        <v>300.14350000000002</v>
      </c>
      <c r="BT61" s="342">
        <v>310.59989999999999</v>
      </c>
      <c r="BU61" s="342">
        <v>309.4325</v>
      </c>
      <c r="BV61" s="342">
        <v>298.08229999999998</v>
      </c>
    </row>
    <row r="62" spans="1:74" ht="11.1" customHeight="1" x14ac:dyDescent="0.2">
      <c r="A62" s="134"/>
      <c r="B62" s="139" t="s">
        <v>610</v>
      </c>
      <c r="C62" s="219"/>
      <c r="D62" s="219"/>
      <c r="E62" s="219"/>
      <c r="F62" s="219"/>
      <c r="G62" s="219"/>
      <c r="H62" s="219"/>
      <c r="I62" s="219"/>
      <c r="J62" s="219"/>
      <c r="K62" s="219"/>
      <c r="L62" s="219"/>
      <c r="M62" s="219"/>
      <c r="N62" s="219"/>
      <c r="O62" s="219"/>
      <c r="P62" s="219"/>
      <c r="Q62" s="219"/>
      <c r="R62" s="219"/>
      <c r="S62" s="219"/>
      <c r="T62" s="219"/>
      <c r="U62" s="219"/>
      <c r="V62" s="219"/>
      <c r="W62" s="219"/>
      <c r="X62" s="219"/>
      <c r="Y62" s="219"/>
      <c r="Z62" s="219"/>
      <c r="AA62" s="219"/>
      <c r="AB62" s="219"/>
      <c r="AC62" s="219"/>
      <c r="AD62" s="219"/>
      <c r="AE62" s="219"/>
      <c r="AF62" s="219"/>
      <c r="AG62" s="219"/>
      <c r="AH62" s="219"/>
      <c r="AI62" s="219"/>
      <c r="AJ62" s="219"/>
      <c r="AK62" s="219"/>
      <c r="AL62" s="219"/>
      <c r="AM62" s="219"/>
      <c r="AN62" s="219"/>
      <c r="AO62" s="219"/>
      <c r="AP62" s="219"/>
      <c r="AQ62" s="219"/>
      <c r="AR62" s="219"/>
      <c r="AS62" s="219"/>
      <c r="AT62" s="219"/>
      <c r="AU62" s="219"/>
      <c r="AV62" s="219"/>
      <c r="AW62" s="219"/>
      <c r="AX62" s="219"/>
      <c r="AY62" s="219"/>
      <c r="AZ62" s="330"/>
      <c r="BA62" s="330"/>
      <c r="BB62" s="330"/>
      <c r="BC62" s="330"/>
      <c r="BD62" s="330"/>
      <c r="BE62" s="330"/>
      <c r="BF62" s="330"/>
      <c r="BG62" s="330"/>
      <c r="BH62" s="330"/>
      <c r="BI62" s="330"/>
      <c r="BJ62" s="330"/>
      <c r="BK62" s="330"/>
      <c r="BL62" s="330"/>
      <c r="BM62" s="330"/>
      <c r="BN62" s="330"/>
      <c r="BO62" s="330"/>
      <c r="BP62" s="330"/>
      <c r="BQ62" s="330"/>
      <c r="BR62" s="330"/>
      <c r="BS62" s="330"/>
      <c r="BT62" s="330"/>
      <c r="BU62" s="330"/>
      <c r="BV62" s="330"/>
    </row>
    <row r="63" spans="1:74" ht="11.1" customHeight="1" x14ac:dyDescent="0.2">
      <c r="A63" s="474" t="s">
        <v>611</v>
      </c>
      <c r="B63" s="475" t="s">
        <v>479</v>
      </c>
      <c r="C63" s="269">
        <v>0.23306912442</v>
      </c>
      <c r="D63" s="269">
        <v>0.2419408867</v>
      </c>
      <c r="E63" s="269">
        <v>0.23995391704999999</v>
      </c>
      <c r="F63" s="269">
        <v>0.24051428571</v>
      </c>
      <c r="G63" s="269">
        <v>0.25033179723999999</v>
      </c>
      <c r="H63" s="269">
        <v>0.25108095238</v>
      </c>
      <c r="I63" s="269">
        <v>0.24453917050999999</v>
      </c>
      <c r="J63" s="269">
        <v>0.23815668203000001</v>
      </c>
      <c r="K63" s="269">
        <v>0.23178571429</v>
      </c>
      <c r="L63" s="269">
        <v>0.22693087558</v>
      </c>
      <c r="M63" s="269">
        <v>0.22875238095</v>
      </c>
      <c r="N63" s="269">
        <v>0.23537788018</v>
      </c>
      <c r="O63" s="269">
        <v>0.24443317972</v>
      </c>
      <c r="P63" s="269">
        <v>0.25045918366999997</v>
      </c>
      <c r="Q63" s="269">
        <v>0.249</v>
      </c>
      <c r="R63" s="269">
        <v>0.2465952381</v>
      </c>
      <c r="S63" s="269">
        <v>0.24871889401</v>
      </c>
      <c r="T63" s="269">
        <v>0.24690952381</v>
      </c>
      <c r="U63" s="269">
        <v>0.25118433179999999</v>
      </c>
      <c r="V63" s="269">
        <v>0.2512718894</v>
      </c>
      <c r="W63" s="269">
        <v>0.24677142857000001</v>
      </c>
      <c r="X63" s="269">
        <v>0.24806451613</v>
      </c>
      <c r="Y63" s="269">
        <v>0.24651904761999999</v>
      </c>
      <c r="Z63" s="269">
        <v>0.24038709677</v>
      </c>
      <c r="AA63" s="269">
        <v>0.24292626728</v>
      </c>
      <c r="AB63" s="269">
        <v>0.25241836735000001</v>
      </c>
      <c r="AC63" s="269">
        <v>0.25819354839000003</v>
      </c>
      <c r="AD63" s="269">
        <v>0.25464285714000001</v>
      </c>
      <c r="AE63" s="269">
        <v>0.25275115206999998</v>
      </c>
      <c r="AF63" s="269">
        <v>0.25158095238</v>
      </c>
      <c r="AG63" s="269">
        <v>0.25836866358999999</v>
      </c>
      <c r="AH63" s="269">
        <v>0.26530414746999997</v>
      </c>
      <c r="AI63" s="269">
        <v>0.26638571429000002</v>
      </c>
      <c r="AJ63" s="269">
        <v>0.26890322580999998</v>
      </c>
      <c r="AK63" s="269">
        <v>0.27294285713999999</v>
      </c>
      <c r="AL63" s="269">
        <v>0.26907373272000001</v>
      </c>
      <c r="AM63" s="269">
        <v>0.27165898618000001</v>
      </c>
      <c r="AN63" s="269">
        <v>0.27174999999999999</v>
      </c>
      <c r="AO63" s="269">
        <v>0.27561290322999998</v>
      </c>
      <c r="AP63" s="269">
        <v>0.27287619048</v>
      </c>
      <c r="AQ63" s="269">
        <v>0.27204147465</v>
      </c>
      <c r="AR63" s="269">
        <v>0.26721658986000002</v>
      </c>
      <c r="AS63" s="269">
        <v>0.26660952381000003</v>
      </c>
      <c r="AT63" s="269">
        <v>0.26590322580999998</v>
      </c>
      <c r="AU63" s="269">
        <v>0.25984761904999998</v>
      </c>
      <c r="AV63" s="269">
        <v>0.26339170506999998</v>
      </c>
      <c r="AW63" s="269">
        <v>0.26578095237999999</v>
      </c>
      <c r="AX63" s="269">
        <v>0.26488479262999998</v>
      </c>
      <c r="AY63" s="269">
        <v>0.27418285714000001</v>
      </c>
      <c r="AZ63" s="361">
        <v>0.2825105</v>
      </c>
      <c r="BA63" s="361">
        <v>0.28023900000000002</v>
      </c>
      <c r="BB63" s="361">
        <v>0.27254590000000001</v>
      </c>
      <c r="BC63" s="361">
        <v>0.27121210000000001</v>
      </c>
      <c r="BD63" s="361">
        <v>0.26927309999999999</v>
      </c>
      <c r="BE63" s="361">
        <v>0.26148250000000001</v>
      </c>
      <c r="BF63" s="361">
        <v>0.25865640000000001</v>
      </c>
      <c r="BG63" s="361">
        <v>0.25430770000000003</v>
      </c>
      <c r="BH63" s="361">
        <v>0.25397259999999999</v>
      </c>
      <c r="BI63" s="361">
        <v>0.25250280000000003</v>
      </c>
      <c r="BJ63" s="361">
        <v>0.2638817</v>
      </c>
      <c r="BK63" s="361">
        <v>0.24649199999999999</v>
      </c>
      <c r="BL63" s="361">
        <v>0.25874510000000001</v>
      </c>
      <c r="BM63" s="361">
        <v>0.25959749999999998</v>
      </c>
      <c r="BN63" s="361">
        <v>0.25413799999999998</v>
      </c>
      <c r="BO63" s="361">
        <v>0.25460749999999999</v>
      </c>
      <c r="BP63" s="361">
        <v>0.25441200000000003</v>
      </c>
      <c r="BQ63" s="361">
        <v>0.24847440000000001</v>
      </c>
      <c r="BR63" s="361">
        <v>0.24761830000000001</v>
      </c>
      <c r="BS63" s="361">
        <v>0.2455339</v>
      </c>
      <c r="BT63" s="361">
        <v>0.24759709999999999</v>
      </c>
      <c r="BU63" s="361">
        <v>0.2486042</v>
      </c>
      <c r="BV63" s="361">
        <v>0.26250449999999997</v>
      </c>
    </row>
    <row r="64" spans="1:74" ht="11.1" customHeight="1" x14ac:dyDescent="0.2">
      <c r="A64" s="474"/>
      <c r="B64" s="475"/>
      <c r="C64" s="269"/>
      <c r="D64" s="269"/>
      <c r="E64" s="269"/>
      <c r="F64" s="269"/>
      <c r="G64" s="269"/>
      <c r="H64" s="269"/>
      <c r="I64" s="269"/>
      <c r="J64" s="269"/>
      <c r="K64" s="269"/>
      <c r="L64" s="269"/>
      <c r="M64" s="269"/>
      <c r="N64" s="269"/>
      <c r="O64" s="269"/>
      <c r="P64" s="269"/>
      <c r="Q64" s="269"/>
      <c r="R64" s="269"/>
      <c r="S64" s="269"/>
      <c r="T64" s="269"/>
      <c r="U64" s="269"/>
      <c r="V64" s="269"/>
      <c r="W64" s="269"/>
      <c r="X64" s="269"/>
      <c r="Y64" s="269"/>
      <c r="Z64" s="269"/>
      <c r="AA64" s="269"/>
      <c r="AB64" s="269"/>
      <c r="AC64" s="269"/>
      <c r="AD64" s="269"/>
      <c r="AE64" s="269"/>
      <c r="AF64" s="269"/>
      <c r="AG64" s="269"/>
      <c r="AH64" s="269"/>
      <c r="AI64" s="269"/>
      <c r="AJ64" s="269"/>
      <c r="AK64" s="269"/>
      <c r="AL64" s="269"/>
      <c r="AM64" s="269"/>
      <c r="AN64" s="269"/>
      <c r="AO64" s="269"/>
      <c r="AP64" s="269"/>
      <c r="AQ64" s="269"/>
      <c r="AR64" s="269"/>
      <c r="AS64" s="269"/>
      <c r="AT64" s="269"/>
      <c r="AU64" s="269"/>
      <c r="AV64" s="269"/>
      <c r="AW64" s="269"/>
      <c r="AX64" s="269"/>
      <c r="AY64" s="269"/>
      <c r="AZ64" s="361"/>
      <c r="BA64" s="361"/>
      <c r="BB64" s="361"/>
      <c r="BC64" s="361"/>
      <c r="BD64" s="361"/>
      <c r="BE64" s="361"/>
      <c r="BF64" s="361"/>
      <c r="BG64" s="361"/>
      <c r="BH64" s="361"/>
      <c r="BI64" s="361"/>
      <c r="BJ64" s="361"/>
      <c r="BK64" s="361"/>
      <c r="BL64" s="361"/>
      <c r="BM64" s="361"/>
      <c r="BN64" s="361"/>
      <c r="BO64" s="361"/>
      <c r="BP64" s="361"/>
      <c r="BQ64" s="361"/>
      <c r="BR64" s="361"/>
      <c r="BS64" s="361"/>
      <c r="BT64" s="361"/>
      <c r="BU64" s="361"/>
      <c r="BV64" s="361"/>
    </row>
    <row r="65" spans="1:74" ht="11.1" customHeight="1" x14ac:dyDescent="0.2">
      <c r="A65" s="474"/>
      <c r="B65" s="136" t="s">
        <v>1163</v>
      </c>
      <c r="C65" s="269"/>
      <c r="D65" s="269"/>
      <c r="E65" s="269"/>
      <c r="F65" s="269"/>
      <c r="G65" s="269"/>
      <c r="H65" s="269"/>
      <c r="I65" s="269"/>
      <c r="J65" s="269"/>
      <c r="K65" s="269"/>
      <c r="L65" s="269"/>
      <c r="M65" s="269"/>
      <c r="N65" s="269"/>
      <c r="O65" s="269"/>
      <c r="P65" s="269"/>
      <c r="Q65" s="269"/>
      <c r="R65" s="269"/>
      <c r="S65" s="269"/>
      <c r="T65" s="269"/>
      <c r="U65" s="269"/>
      <c r="V65" s="269"/>
      <c r="W65" s="269"/>
      <c r="X65" s="269"/>
      <c r="Y65" s="269"/>
      <c r="Z65" s="269"/>
      <c r="AA65" s="269"/>
      <c r="AB65" s="269"/>
      <c r="AC65" s="269"/>
      <c r="AD65" s="269"/>
      <c r="AE65" s="269"/>
      <c r="AF65" s="269"/>
      <c r="AG65" s="269"/>
      <c r="AH65" s="269"/>
      <c r="AI65" s="269"/>
      <c r="AJ65" s="269"/>
      <c r="AK65" s="269"/>
      <c r="AL65" s="269"/>
      <c r="AM65" s="269"/>
      <c r="AN65" s="269"/>
      <c r="AO65" s="269"/>
      <c r="AP65" s="269"/>
      <c r="AQ65" s="269"/>
      <c r="AR65" s="269"/>
      <c r="AS65" s="269"/>
      <c r="AT65" s="269"/>
      <c r="AU65" s="269"/>
      <c r="AV65" s="269"/>
      <c r="AW65" s="269"/>
      <c r="AX65" s="269"/>
      <c r="AY65" s="269"/>
      <c r="AZ65" s="361"/>
      <c r="BA65" s="361"/>
      <c r="BB65" s="361"/>
      <c r="BC65" s="361"/>
      <c r="BD65" s="361"/>
      <c r="BE65" s="361"/>
      <c r="BF65" s="361"/>
      <c r="BG65" s="361"/>
      <c r="BH65" s="361"/>
      <c r="BI65" s="361"/>
      <c r="BJ65" s="361"/>
      <c r="BK65" s="361"/>
      <c r="BL65" s="361"/>
      <c r="BM65" s="361"/>
      <c r="BN65" s="361"/>
      <c r="BO65" s="361"/>
      <c r="BP65" s="361"/>
      <c r="BQ65" s="361"/>
      <c r="BR65" s="361"/>
      <c r="BS65" s="361"/>
      <c r="BT65" s="361"/>
      <c r="BU65" s="361"/>
      <c r="BV65" s="361"/>
    </row>
    <row r="66" spans="1:74" ht="11.1" customHeight="1" x14ac:dyDescent="0.2">
      <c r="A66" s="140" t="s">
        <v>796</v>
      </c>
      <c r="B66" s="208" t="s">
        <v>627</v>
      </c>
      <c r="C66" s="256">
        <v>189.97319089999999</v>
      </c>
      <c r="D66" s="256">
        <v>185.64497539999999</v>
      </c>
      <c r="E66" s="256">
        <v>197.61943350000001</v>
      </c>
      <c r="F66" s="256">
        <v>187.68375929999999</v>
      </c>
      <c r="G66" s="256">
        <v>190.64505030000001</v>
      </c>
      <c r="H66" s="256">
        <v>189.95379220000001</v>
      </c>
      <c r="I66" s="256">
        <v>194.11055329999999</v>
      </c>
      <c r="J66" s="256">
        <v>201.3236382</v>
      </c>
      <c r="K66" s="256">
        <v>188.27593160000001</v>
      </c>
      <c r="L66" s="256">
        <v>194.33096520000001</v>
      </c>
      <c r="M66" s="256">
        <v>190.5039003</v>
      </c>
      <c r="N66" s="256">
        <v>200.50846150000001</v>
      </c>
      <c r="O66" s="256">
        <v>193.21299730000001</v>
      </c>
      <c r="P66" s="256">
        <v>172.1282937</v>
      </c>
      <c r="Q66" s="256">
        <v>199.24413480000001</v>
      </c>
      <c r="R66" s="256">
        <v>187.9976815</v>
      </c>
      <c r="S66" s="256">
        <v>199.08210890000001</v>
      </c>
      <c r="T66" s="256">
        <v>195.39060420000001</v>
      </c>
      <c r="U66" s="256">
        <v>197.87788449999999</v>
      </c>
      <c r="V66" s="256">
        <v>200.8609088</v>
      </c>
      <c r="W66" s="256">
        <v>189.18143739999999</v>
      </c>
      <c r="X66" s="256">
        <v>196.7191186</v>
      </c>
      <c r="Y66" s="256">
        <v>195.09859320000001</v>
      </c>
      <c r="Z66" s="256">
        <v>201.72786139999999</v>
      </c>
      <c r="AA66" s="256">
        <v>203.22596669999999</v>
      </c>
      <c r="AB66" s="256">
        <v>175.08664519999999</v>
      </c>
      <c r="AC66" s="256">
        <v>204.59593229999999</v>
      </c>
      <c r="AD66" s="256">
        <v>192.48196759999999</v>
      </c>
      <c r="AE66" s="256">
        <v>199.91456529999999</v>
      </c>
      <c r="AF66" s="256">
        <v>197.81169199999999</v>
      </c>
      <c r="AG66" s="256">
        <v>201.1532492</v>
      </c>
      <c r="AH66" s="256">
        <v>208.6347676</v>
      </c>
      <c r="AI66" s="256">
        <v>190.08183009999999</v>
      </c>
      <c r="AJ66" s="256">
        <v>204.33300460000001</v>
      </c>
      <c r="AK66" s="256">
        <v>197.00568029999999</v>
      </c>
      <c r="AL66" s="256">
        <v>198.93900350000001</v>
      </c>
      <c r="AM66" s="256">
        <v>199.85223730000001</v>
      </c>
      <c r="AN66" s="256">
        <v>176.0659248</v>
      </c>
      <c r="AO66" s="256">
        <v>198.82286859999999</v>
      </c>
      <c r="AP66" s="256">
        <v>190.3781754</v>
      </c>
      <c r="AQ66" s="256">
        <v>199.51572970000001</v>
      </c>
      <c r="AR66" s="256">
        <v>196.84771459999999</v>
      </c>
      <c r="AS66" s="256">
        <v>201.5176893</v>
      </c>
      <c r="AT66" s="256">
        <v>206.86005249999999</v>
      </c>
      <c r="AU66" s="256">
        <v>188.88972709999999</v>
      </c>
      <c r="AV66" s="256">
        <v>202.34257070000001</v>
      </c>
      <c r="AW66" s="256">
        <v>195.53280000000001</v>
      </c>
      <c r="AX66" s="256">
        <v>202.4898</v>
      </c>
      <c r="AY66" s="256">
        <v>196.17519999999999</v>
      </c>
      <c r="AZ66" s="342">
        <v>181.23840000000001</v>
      </c>
      <c r="BA66" s="342">
        <v>195.78370000000001</v>
      </c>
      <c r="BB66" s="342">
        <v>188.18389999999999</v>
      </c>
      <c r="BC66" s="342">
        <v>195.38640000000001</v>
      </c>
      <c r="BD66" s="342">
        <v>193.56790000000001</v>
      </c>
      <c r="BE66" s="342">
        <v>200.566</v>
      </c>
      <c r="BF66" s="342">
        <v>204.9563</v>
      </c>
      <c r="BG66" s="342">
        <v>190.786</v>
      </c>
      <c r="BH66" s="342">
        <v>201.30510000000001</v>
      </c>
      <c r="BI66" s="342">
        <v>193.9649</v>
      </c>
      <c r="BJ66" s="342">
        <v>197.16399999999999</v>
      </c>
      <c r="BK66" s="342">
        <v>197.8459</v>
      </c>
      <c r="BL66" s="342">
        <v>176.22710000000001</v>
      </c>
      <c r="BM66" s="342">
        <v>195.70169999999999</v>
      </c>
      <c r="BN66" s="342">
        <v>188.28729999999999</v>
      </c>
      <c r="BO66" s="342">
        <v>195.28870000000001</v>
      </c>
      <c r="BP66" s="342">
        <v>192.0505</v>
      </c>
      <c r="BQ66" s="342">
        <v>199.92179999999999</v>
      </c>
      <c r="BR66" s="342">
        <v>203.0147</v>
      </c>
      <c r="BS66" s="342">
        <v>190.14519999999999</v>
      </c>
      <c r="BT66" s="342">
        <v>199.8039</v>
      </c>
      <c r="BU66" s="342">
        <v>192.75210000000001</v>
      </c>
      <c r="BV66" s="342">
        <v>197.3004</v>
      </c>
    </row>
    <row r="67" spans="1:74" ht="11.1" customHeight="1" x14ac:dyDescent="0.2">
      <c r="A67" s="140" t="s">
        <v>797</v>
      </c>
      <c r="B67" s="208" t="s">
        <v>628</v>
      </c>
      <c r="C67" s="256">
        <v>168.7148449</v>
      </c>
      <c r="D67" s="256">
        <v>144.6272013</v>
      </c>
      <c r="E67" s="256">
        <v>128.29112259999999</v>
      </c>
      <c r="F67" s="256">
        <v>113.3656302</v>
      </c>
      <c r="G67" s="256">
        <v>106.85008879999999</v>
      </c>
      <c r="H67" s="256">
        <v>108.7903522</v>
      </c>
      <c r="I67" s="256">
        <v>118.9458194</v>
      </c>
      <c r="J67" s="256">
        <v>120.12456659999999</v>
      </c>
      <c r="K67" s="256">
        <v>105.8631129</v>
      </c>
      <c r="L67" s="256">
        <v>104.6168021</v>
      </c>
      <c r="M67" s="256">
        <v>117.49269990000001</v>
      </c>
      <c r="N67" s="256">
        <v>156.29909180000001</v>
      </c>
      <c r="O67" s="256">
        <v>158.68250649999999</v>
      </c>
      <c r="P67" s="256">
        <v>127.3111722</v>
      </c>
      <c r="Q67" s="256">
        <v>137.2552939</v>
      </c>
      <c r="R67" s="256">
        <v>104.864403</v>
      </c>
      <c r="S67" s="256">
        <v>102.6539349</v>
      </c>
      <c r="T67" s="256">
        <v>103.68603160000001</v>
      </c>
      <c r="U67" s="256">
        <v>116.3518179</v>
      </c>
      <c r="V67" s="256">
        <v>113.6966336</v>
      </c>
      <c r="W67" s="256">
        <v>104.2223764</v>
      </c>
      <c r="X67" s="256">
        <v>110.25050950000001</v>
      </c>
      <c r="Y67" s="256">
        <v>128.1071479</v>
      </c>
      <c r="Z67" s="256">
        <v>167.95975960000001</v>
      </c>
      <c r="AA67" s="256">
        <v>181.82321690000001</v>
      </c>
      <c r="AB67" s="256">
        <v>147.36451199999999</v>
      </c>
      <c r="AC67" s="256">
        <v>152.0167706</v>
      </c>
      <c r="AD67" s="256">
        <v>127.5379927</v>
      </c>
      <c r="AE67" s="256">
        <v>111.2758255</v>
      </c>
      <c r="AF67" s="256">
        <v>111.7340718</v>
      </c>
      <c r="AG67" s="256">
        <v>127.37511979999999</v>
      </c>
      <c r="AH67" s="256">
        <v>125.34759649999999</v>
      </c>
      <c r="AI67" s="256">
        <v>116.79922809999999</v>
      </c>
      <c r="AJ67" s="256">
        <v>123.7966212</v>
      </c>
      <c r="AK67" s="256">
        <v>147.46234849999999</v>
      </c>
      <c r="AL67" s="256">
        <v>162.98913049999999</v>
      </c>
      <c r="AM67" s="256">
        <v>185.37982030000001</v>
      </c>
      <c r="AN67" s="256">
        <v>163.4008082</v>
      </c>
      <c r="AO67" s="256">
        <v>157.865094</v>
      </c>
      <c r="AP67" s="256">
        <v>119.5980139</v>
      </c>
      <c r="AQ67" s="256">
        <v>115.2593656</v>
      </c>
      <c r="AR67" s="256">
        <v>114.8707309</v>
      </c>
      <c r="AS67" s="256">
        <v>130.9053997</v>
      </c>
      <c r="AT67" s="256">
        <v>132.49179939999999</v>
      </c>
      <c r="AU67" s="256">
        <v>120.45168390000001</v>
      </c>
      <c r="AV67" s="256">
        <v>126.48149739999999</v>
      </c>
      <c r="AW67" s="256">
        <v>156.8742</v>
      </c>
      <c r="AX67" s="256">
        <v>172.70689999999999</v>
      </c>
      <c r="AY67" s="256">
        <v>179.6165</v>
      </c>
      <c r="AZ67" s="342">
        <v>171.35050000000001</v>
      </c>
      <c r="BA67" s="342">
        <v>160.2756</v>
      </c>
      <c r="BB67" s="342">
        <v>131.6097</v>
      </c>
      <c r="BC67" s="342">
        <v>124.7475</v>
      </c>
      <c r="BD67" s="342">
        <v>121.87820000000001</v>
      </c>
      <c r="BE67" s="342">
        <v>131.02180000000001</v>
      </c>
      <c r="BF67" s="342">
        <v>129.85079999999999</v>
      </c>
      <c r="BG67" s="342">
        <v>121.51049999999999</v>
      </c>
      <c r="BH67" s="342">
        <v>128.78219999999999</v>
      </c>
      <c r="BI67" s="342">
        <v>145.4102</v>
      </c>
      <c r="BJ67" s="342">
        <v>171.12530000000001</v>
      </c>
      <c r="BK67" s="342">
        <v>188.29750000000001</v>
      </c>
      <c r="BL67" s="342">
        <v>160.8639</v>
      </c>
      <c r="BM67" s="342">
        <v>155.44999999999999</v>
      </c>
      <c r="BN67" s="342">
        <v>127.1369</v>
      </c>
      <c r="BO67" s="342">
        <v>120.4948</v>
      </c>
      <c r="BP67" s="342">
        <v>120.41670000000001</v>
      </c>
      <c r="BQ67" s="342">
        <v>131.499</v>
      </c>
      <c r="BR67" s="342">
        <v>130.9179</v>
      </c>
      <c r="BS67" s="342">
        <v>119.3685</v>
      </c>
      <c r="BT67" s="342">
        <v>127.99039999999999</v>
      </c>
      <c r="BU67" s="342">
        <v>145.94450000000001</v>
      </c>
      <c r="BV67" s="342">
        <v>171.5795</v>
      </c>
    </row>
    <row r="68" spans="1:74" ht="11.1" customHeight="1" x14ac:dyDescent="0.2">
      <c r="A68" s="140" t="s">
        <v>274</v>
      </c>
      <c r="B68" s="208" t="s">
        <v>812</v>
      </c>
      <c r="C68" s="256">
        <v>123.4168605</v>
      </c>
      <c r="D68" s="256">
        <v>102.5686</v>
      </c>
      <c r="E68" s="256">
        <v>83.144702809999998</v>
      </c>
      <c r="F68" s="256">
        <v>80.762802199999996</v>
      </c>
      <c r="G68" s="256">
        <v>91.740999020000004</v>
      </c>
      <c r="H68" s="256">
        <v>125.1766871</v>
      </c>
      <c r="I68" s="256">
        <v>145.1999185</v>
      </c>
      <c r="J68" s="256">
        <v>144.30462420000001</v>
      </c>
      <c r="K68" s="256">
        <v>123.2260301</v>
      </c>
      <c r="L68" s="256">
        <v>109.0478408</v>
      </c>
      <c r="M68" s="256">
        <v>97.100472060000001</v>
      </c>
      <c r="N68" s="256">
        <v>128.52708419999999</v>
      </c>
      <c r="O68" s="256">
        <v>124.54984279999999</v>
      </c>
      <c r="P68" s="256">
        <v>96.401624760000004</v>
      </c>
      <c r="Q68" s="256">
        <v>98.130494990000003</v>
      </c>
      <c r="R68" s="256">
        <v>89.501463799999996</v>
      </c>
      <c r="S68" s="256">
        <v>101.584507</v>
      </c>
      <c r="T68" s="256">
        <v>115.6880803</v>
      </c>
      <c r="U68" s="256">
        <v>136.07440410000001</v>
      </c>
      <c r="V68" s="256">
        <v>128.61761559999999</v>
      </c>
      <c r="W68" s="256">
        <v>108.4325398</v>
      </c>
      <c r="X68" s="256">
        <v>99.852089430000007</v>
      </c>
      <c r="Y68" s="256">
        <v>101.6521597</v>
      </c>
      <c r="Z68" s="256">
        <v>115.5492959</v>
      </c>
      <c r="AA68" s="256">
        <v>126.3096108</v>
      </c>
      <c r="AB68" s="256">
        <v>91.715092060000003</v>
      </c>
      <c r="AC68" s="256">
        <v>89.673077059999997</v>
      </c>
      <c r="AD68" s="256">
        <v>82.317856820000003</v>
      </c>
      <c r="AE68" s="256">
        <v>94.705648839999995</v>
      </c>
      <c r="AF68" s="256">
        <v>110.29337460000001</v>
      </c>
      <c r="AG68" s="256">
        <v>124.46413750000001</v>
      </c>
      <c r="AH68" s="256">
        <v>124.3459245</v>
      </c>
      <c r="AI68" s="256">
        <v>106.63224219999999</v>
      </c>
      <c r="AJ68" s="256">
        <v>96.904372289999998</v>
      </c>
      <c r="AK68" s="256">
        <v>102.81109789999999</v>
      </c>
      <c r="AL68" s="256">
        <v>110.11960190000001</v>
      </c>
      <c r="AM68" s="256">
        <v>110.13219530000001</v>
      </c>
      <c r="AN68" s="256">
        <v>90.385593940000007</v>
      </c>
      <c r="AO68" s="256">
        <v>89.049146300000004</v>
      </c>
      <c r="AP68" s="256">
        <v>68.960684900000004</v>
      </c>
      <c r="AQ68" s="256">
        <v>81.263616679999998</v>
      </c>
      <c r="AR68" s="256">
        <v>88.844206760000006</v>
      </c>
      <c r="AS68" s="256">
        <v>109.8101135</v>
      </c>
      <c r="AT68" s="256">
        <v>103.49928490000001</v>
      </c>
      <c r="AU68" s="256">
        <v>94.729402690000001</v>
      </c>
      <c r="AV68" s="256">
        <v>78.294158800000005</v>
      </c>
      <c r="AW68" s="256">
        <v>83.362480000000005</v>
      </c>
      <c r="AX68" s="256">
        <v>95.540880000000001</v>
      </c>
      <c r="AY68" s="256">
        <v>82.972899999999996</v>
      </c>
      <c r="AZ68" s="342">
        <v>82.464820000000003</v>
      </c>
      <c r="BA68" s="342">
        <v>74.81644</v>
      </c>
      <c r="BB68" s="342">
        <v>52.920360000000002</v>
      </c>
      <c r="BC68" s="342">
        <v>62.402380000000001</v>
      </c>
      <c r="BD68" s="342">
        <v>77.981960000000001</v>
      </c>
      <c r="BE68" s="342">
        <v>105.7546</v>
      </c>
      <c r="BF68" s="342">
        <v>100.6044</v>
      </c>
      <c r="BG68" s="342">
        <v>76.431979999999996</v>
      </c>
      <c r="BH68" s="342">
        <v>69.456159999999997</v>
      </c>
      <c r="BI68" s="342">
        <v>69.359080000000006</v>
      </c>
      <c r="BJ68" s="342">
        <v>99.840029999999999</v>
      </c>
      <c r="BK68" s="342">
        <v>101.9558</v>
      </c>
      <c r="BL68" s="342">
        <v>81.113900000000001</v>
      </c>
      <c r="BM68" s="342">
        <v>75.127390000000005</v>
      </c>
      <c r="BN68" s="342">
        <v>54.939070000000001</v>
      </c>
      <c r="BO68" s="342">
        <v>62.105370000000001</v>
      </c>
      <c r="BP68" s="342">
        <v>72.18383</v>
      </c>
      <c r="BQ68" s="342">
        <v>98.656899999999993</v>
      </c>
      <c r="BR68" s="342">
        <v>93.158119999999997</v>
      </c>
      <c r="BS68" s="342">
        <v>75.732410000000002</v>
      </c>
      <c r="BT68" s="342">
        <v>69.260649999999998</v>
      </c>
      <c r="BU68" s="342">
        <v>71.180980000000005</v>
      </c>
      <c r="BV68" s="342">
        <v>102.05540000000001</v>
      </c>
    </row>
    <row r="69" spans="1:74" ht="11.1" customHeight="1" x14ac:dyDescent="0.2">
      <c r="A69" s="606" t="s">
        <v>1020</v>
      </c>
      <c r="B69" s="626" t="s">
        <v>1019</v>
      </c>
      <c r="C69" s="322">
        <v>483.09163039999999</v>
      </c>
      <c r="D69" s="322">
        <v>433.76385040000002</v>
      </c>
      <c r="E69" s="322">
        <v>410.04199290000003</v>
      </c>
      <c r="F69" s="322">
        <v>382.7670956</v>
      </c>
      <c r="G69" s="322">
        <v>390.22287210000002</v>
      </c>
      <c r="H69" s="322">
        <v>424.87573550000002</v>
      </c>
      <c r="I69" s="322">
        <v>459.24302519999998</v>
      </c>
      <c r="J69" s="322">
        <v>466.73956299999998</v>
      </c>
      <c r="K69" s="322">
        <v>418.3199783</v>
      </c>
      <c r="L69" s="322">
        <v>408.98234200000002</v>
      </c>
      <c r="M69" s="322">
        <v>406.05197609999999</v>
      </c>
      <c r="N69" s="322">
        <v>486.32137139999998</v>
      </c>
      <c r="O69" s="322">
        <v>477.38777599999997</v>
      </c>
      <c r="P69" s="322">
        <v>396.69231719999999</v>
      </c>
      <c r="Q69" s="322">
        <v>435.57235300000002</v>
      </c>
      <c r="R69" s="322">
        <v>383.27557669999999</v>
      </c>
      <c r="S69" s="322">
        <v>404.26298009999999</v>
      </c>
      <c r="T69" s="322">
        <v>415.67674460000001</v>
      </c>
      <c r="U69" s="322">
        <v>451.2465358</v>
      </c>
      <c r="V69" s="322">
        <v>444.11758739999999</v>
      </c>
      <c r="W69" s="322">
        <v>402.74838210000001</v>
      </c>
      <c r="X69" s="322">
        <v>407.76414690000001</v>
      </c>
      <c r="Y69" s="322">
        <v>425.7699293</v>
      </c>
      <c r="Z69" s="322">
        <v>486.1793462</v>
      </c>
      <c r="AA69" s="322">
        <v>512.3012238</v>
      </c>
      <c r="AB69" s="322">
        <v>415.0174758</v>
      </c>
      <c r="AC69" s="322">
        <v>447.22820940000003</v>
      </c>
      <c r="AD69" s="322">
        <v>403.24984549999999</v>
      </c>
      <c r="AE69" s="322">
        <v>406.83846899999998</v>
      </c>
      <c r="AF69" s="322">
        <v>420.75116689999999</v>
      </c>
      <c r="AG69" s="322">
        <v>453.93493590000003</v>
      </c>
      <c r="AH69" s="322">
        <v>459.27071799999999</v>
      </c>
      <c r="AI69" s="322">
        <v>414.42532879999999</v>
      </c>
      <c r="AJ69" s="322">
        <v>425.9764275</v>
      </c>
      <c r="AK69" s="322">
        <v>448.1911551</v>
      </c>
      <c r="AL69" s="322">
        <v>472.9901653</v>
      </c>
      <c r="AM69" s="322">
        <v>496.30668220000001</v>
      </c>
      <c r="AN69" s="322">
        <v>430.7035535</v>
      </c>
      <c r="AO69" s="322">
        <v>446.67953840000001</v>
      </c>
      <c r="AP69" s="322">
        <v>379.84890259999997</v>
      </c>
      <c r="AQ69" s="322">
        <v>396.98114149999998</v>
      </c>
      <c r="AR69" s="322">
        <v>401.4746806</v>
      </c>
      <c r="AS69" s="322">
        <v>443.17563189999998</v>
      </c>
      <c r="AT69" s="322">
        <v>443.79356619999999</v>
      </c>
      <c r="AU69" s="322">
        <v>404.98284210000003</v>
      </c>
      <c r="AV69" s="322">
        <v>408.06065619999998</v>
      </c>
      <c r="AW69" s="322">
        <v>436.68150000000003</v>
      </c>
      <c r="AX69" s="322">
        <v>471.67989999999998</v>
      </c>
      <c r="AY69" s="322">
        <v>459.70710000000003</v>
      </c>
      <c r="AZ69" s="359">
        <v>435.90499999999997</v>
      </c>
      <c r="BA69" s="359">
        <v>431.81810000000002</v>
      </c>
      <c r="BB69" s="359">
        <v>373.62599999999998</v>
      </c>
      <c r="BC69" s="359">
        <v>383.4787</v>
      </c>
      <c r="BD69" s="359">
        <v>394.34010000000001</v>
      </c>
      <c r="BE69" s="359">
        <v>438.28489999999999</v>
      </c>
      <c r="BF69" s="359">
        <v>436.35399999999998</v>
      </c>
      <c r="BG69" s="359">
        <v>389.64060000000001</v>
      </c>
      <c r="BH69" s="359">
        <v>400.48590000000002</v>
      </c>
      <c r="BI69" s="359">
        <v>409.64609999999999</v>
      </c>
      <c r="BJ69" s="359">
        <v>469.0718</v>
      </c>
      <c r="BK69" s="359">
        <v>489.04160000000002</v>
      </c>
      <c r="BL69" s="359">
        <v>419.05610000000001</v>
      </c>
      <c r="BM69" s="359">
        <v>427.22160000000002</v>
      </c>
      <c r="BN69" s="359">
        <v>371.27530000000002</v>
      </c>
      <c r="BO69" s="359">
        <v>378.83120000000002</v>
      </c>
      <c r="BP69" s="359">
        <v>385.56299999999999</v>
      </c>
      <c r="BQ69" s="359">
        <v>431.02019999999999</v>
      </c>
      <c r="BR69" s="359">
        <v>428.03309999999999</v>
      </c>
      <c r="BS69" s="359">
        <v>386.15809999999999</v>
      </c>
      <c r="BT69" s="359">
        <v>397.99740000000003</v>
      </c>
      <c r="BU69" s="359">
        <v>410.78960000000001</v>
      </c>
      <c r="BV69" s="359">
        <v>471.87779999999998</v>
      </c>
    </row>
    <row r="70" spans="1:74" ht="11.1" customHeight="1" x14ac:dyDescent="0.2">
      <c r="A70" s="474"/>
      <c r="B70" s="475"/>
      <c r="C70" s="269"/>
      <c r="D70" s="269"/>
      <c r="E70" s="269"/>
      <c r="F70" s="269"/>
      <c r="G70" s="269"/>
      <c r="H70" s="269"/>
      <c r="I70" s="269"/>
      <c r="J70" s="269"/>
      <c r="K70" s="269"/>
      <c r="L70" s="269"/>
      <c r="M70" s="269"/>
      <c r="N70" s="269"/>
      <c r="O70" s="269"/>
      <c r="P70" s="269"/>
      <c r="Q70" s="269"/>
      <c r="R70" s="269"/>
      <c r="S70" s="269"/>
      <c r="T70" s="269"/>
      <c r="U70" s="269"/>
      <c r="V70" s="269"/>
      <c r="W70" s="269"/>
      <c r="X70" s="269"/>
      <c r="Y70" s="269"/>
      <c r="Z70" s="269"/>
      <c r="AA70" s="269"/>
      <c r="AB70" s="269"/>
      <c r="AC70" s="269"/>
      <c r="AD70" s="269"/>
      <c r="AE70" s="269"/>
      <c r="AF70" s="269"/>
      <c r="AG70" s="269"/>
      <c r="AH70" s="269"/>
      <c r="AI70" s="269"/>
      <c r="AJ70" s="269"/>
      <c r="AK70" s="269"/>
      <c r="AL70" s="269"/>
      <c r="AM70" s="269"/>
      <c r="AN70" s="269"/>
      <c r="AO70" s="269"/>
      <c r="AP70" s="269"/>
      <c r="AQ70" s="269"/>
      <c r="AR70" s="269"/>
      <c r="AS70" s="269"/>
      <c r="AT70" s="269"/>
      <c r="AU70" s="269"/>
      <c r="AV70" s="269"/>
      <c r="AW70" s="269"/>
      <c r="AX70" s="269"/>
      <c r="AY70" s="361"/>
      <c r="AZ70" s="361"/>
      <c r="BA70" s="361"/>
      <c r="BB70" s="361"/>
      <c r="BC70" s="361"/>
      <c r="BD70" s="269"/>
      <c r="BE70" s="269"/>
      <c r="BF70" s="269"/>
      <c r="BG70" s="361"/>
      <c r="BH70" s="361"/>
      <c r="BI70" s="361"/>
      <c r="BJ70" s="361"/>
      <c r="BK70" s="361"/>
      <c r="BL70" s="361"/>
      <c r="BM70" s="361"/>
      <c r="BN70" s="361"/>
      <c r="BO70" s="361"/>
      <c r="BP70" s="361"/>
      <c r="BQ70" s="361"/>
      <c r="BR70" s="361"/>
      <c r="BS70" s="361"/>
      <c r="BT70" s="361"/>
      <c r="BU70" s="361"/>
      <c r="BV70" s="361"/>
    </row>
    <row r="71" spans="1:74" ht="12" customHeight="1" x14ac:dyDescent="0.2">
      <c r="A71" s="134"/>
      <c r="B71" s="803" t="s">
        <v>834</v>
      </c>
      <c r="C71" s="800"/>
      <c r="D71" s="800"/>
      <c r="E71" s="800"/>
      <c r="F71" s="800"/>
      <c r="G71" s="800"/>
      <c r="H71" s="800"/>
      <c r="I71" s="800"/>
      <c r="J71" s="800"/>
      <c r="K71" s="800"/>
      <c r="L71" s="800"/>
      <c r="M71" s="800"/>
      <c r="N71" s="800"/>
      <c r="O71" s="800"/>
      <c r="P71" s="800"/>
      <c r="Q71" s="800"/>
    </row>
    <row r="72" spans="1:74" ht="12" customHeight="1" x14ac:dyDescent="0.2">
      <c r="A72" s="134"/>
      <c r="B72" s="604" t="s">
        <v>847</v>
      </c>
      <c r="C72" s="603"/>
      <c r="D72" s="603"/>
      <c r="E72" s="603"/>
      <c r="F72" s="603"/>
      <c r="G72" s="603"/>
      <c r="H72" s="603"/>
      <c r="I72" s="603"/>
      <c r="J72" s="603"/>
      <c r="K72" s="603"/>
      <c r="L72" s="603"/>
      <c r="M72" s="603"/>
      <c r="N72" s="603"/>
      <c r="O72" s="603"/>
      <c r="P72" s="603"/>
      <c r="Q72" s="603"/>
    </row>
    <row r="73" spans="1:74" s="461" customFormat="1" ht="12" customHeight="1" x14ac:dyDescent="0.2">
      <c r="A73" s="460"/>
      <c r="B73" s="867" t="s">
        <v>921</v>
      </c>
      <c r="C73" s="786"/>
      <c r="D73" s="786"/>
      <c r="E73" s="786"/>
      <c r="F73" s="786"/>
      <c r="G73" s="786"/>
      <c r="H73" s="786"/>
      <c r="I73" s="786"/>
      <c r="J73" s="786"/>
      <c r="K73" s="786"/>
      <c r="L73" s="786"/>
      <c r="M73" s="786"/>
      <c r="N73" s="786"/>
      <c r="O73" s="786"/>
      <c r="P73" s="786"/>
      <c r="Q73" s="786"/>
      <c r="AY73" s="505"/>
      <c r="AZ73" s="505"/>
      <c r="BA73" s="505"/>
      <c r="BB73" s="505"/>
      <c r="BC73" s="505"/>
      <c r="BD73" s="693"/>
      <c r="BE73" s="693"/>
      <c r="BF73" s="693"/>
      <c r="BG73" s="505"/>
      <c r="BH73" s="505"/>
      <c r="BI73" s="505"/>
      <c r="BJ73" s="505"/>
    </row>
    <row r="74" spans="1:74" s="461" customFormat="1" ht="12" customHeight="1" x14ac:dyDescent="0.2">
      <c r="A74" s="460"/>
      <c r="B74" s="868" t="s">
        <v>1</v>
      </c>
      <c r="C74" s="786"/>
      <c r="D74" s="786"/>
      <c r="E74" s="786"/>
      <c r="F74" s="786"/>
      <c r="G74" s="786"/>
      <c r="H74" s="786"/>
      <c r="I74" s="786"/>
      <c r="J74" s="786"/>
      <c r="K74" s="786"/>
      <c r="L74" s="786"/>
      <c r="M74" s="786"/>
      <c r="N74" s="786"/>
      <c r="O74" s="786"/>
      <c r="P74" s="786"/>
      <c r="Q74" s="786"/>
      <c r="AY74" s="505"/>
      <c r="AZ74" s="505"/>
      <c r="BA74" s="505"/>
      <c r="BB74" s="505"/>
      <c r="BC74" s="505"/>
      <c r="BD74" s="693"/>
      <c r="BE74" s="693"/>
      <c r="BF74" s="693"/>
      <c r="BG74" s="505"/>
      <c r="BH74" s="505"/>
      <c r="BI74" s="505"/>
      <c r="BJ74" s="505"/>
    </row>
    <row r="75" spans="1:74" s="461" customFormat="1" ht="12" customHeight="1" x14ac:dyDescent="0.2">
      <c r="A75" s="460"/>
      <c r="B75" s="867" t="s">
        <v>1021</v>
      </c>
      <c r="C75" s="786"/>
      <c r="D75" s="786"/>
      <c r="E75" s="786"/>
      <c r="F75" s="786"/>
      <c r="G75" s="786"/>
      <c r="H75" s="786"/>
      <c r="I75" s="786"/>
      <c r="J75" s="786"/>
      <c r="K75" s="786"/>
      <c r="L75" s="786"/>
      <c r="M75" s="786"/>
      <c r="N75" s="786"/>
      <c r="O75" s="786"/>
      <c r="P75" s="786"/>
      <c r="Q75" s="786"/>
      <c r="AY75" s="505"/>
      <c r="AZ75" s="505"/>
      <c r="BA75" s="505"/>
      <c r="BB75" s="505"/>
      <c r="BC75" s="505"/>
      <c r="BD75" s="693"/>
      <c r="BE75" s="693"/>
      <c r="BF75" s="693"/>
      <c r="BG75" s="505"/>
      <c r="BH75" s="505"/>
      <c r="BI75" s="505"/>
      <c r="BJ75" s="505"/>
    </row>
    <row r="76" spans="1:74" s="461" customFormat="1" ht="12" customHeight="1" x14ac:dyDescent="0.2">
      <c r="A76" s="460"/>
      <c r="B76" s="789" t="s">
        <v>859</v>
      </c>
      <c r="C76" s="790"/>
      <c r="D76" s="790"/>
      <c r="E76" s="790"/>
      <c r="F76" s="790"/>
      <c r="G76" s="790"/>
      <c r="H76" s="790"/>
      <c r="I76" s="790"/>
      <c r="J76" s="790"/>
      <c r="K76" s="790"/>
      <c r="L76" s="790"/>
      <c r="M76" s="790"/>
      <c r="N76" s="790"/>
      <c r="O76" s="790"/>
      <c r="P76" s="790"/>
      <c r="Q76" s="786"/>
      <c r="AY76" s="505"/>
      <c r="AZ76" s="505"/>
      <c r="BA76" s="505"/>
      <c r="BB76" s="505"/>
      <c r="BC76" s="505"/>
      <c r="BD76" s="693"/>
      <c r="BE76" s="693"/>
      <c r="BF76" s="693"/>
      <c r="BG76" s="505"/>
      <c r="BH76" s="505"/>
      <c r="BI76" s="505"/>
      <c r="BJ76" s="505"/>
    </row>
    <row r="77" spans="1:74" s="461" customFormat="1" ht="12" customHeight="1" x14ac:dyDescent="0.2">
      <c r="A77" s="460"/>
      <c r="B77" s="789" t="s">
        <v>2</v>
      </c>
      <c r="C77" s="790"/>
      <c r="D77" s="790"/>
      <c r="E77" s="790"/>
      <c r="F77" s="790"/>
      <c r="G77" s="790"/>
      <c r="H77" s="790"/>
      <c r="I77" s="790"/>
      <c r="J77" s="790"/>
      <c r="K77" s="790"/>
      <c r="L77" s="790"/>
      <c r="M77" s="790"/>
      <c r="N77" s="790"/>
      <c r="O77" s="790"/>
      <c r="P77" s="790"/>
      <c r="Q77" s="786"/>
      <c r="AY77" s="505"/>
      <c r="AZ77" s="505"/>
      <c r="BA77" s="505"/>
      <c r="BB77" s="505"/>
      <c r="BC77" s="505"/>
      <c r="BD77" s="693"/>
      <c r="BE77" s="693"/>
      <c r="BF77" s="693"/>
      <c r="BG77" s="505"/>
      <c r="BH77" s="505"/>
      <c r="BI77" s="505"/>
      <c r="BJ77" s="505"/>
    </row>
    <row r="78" spans="1:74" s="461" customFormat="1" ht="12" customHeight="1" x14ac:dyDescent="0.2">
      <c r="A78" s="460"/>
      <c r="B78" s="784" t="s">
        <v>3</v>
      </c>
      <c r="C78" s="785"/>
      <c r="D78" s="785"/>
      <c r="E78" s="785"/>
      <c r="F78" s="785"/>
      <c r="G78" s="785"/>
      <c r="H78" s="785"/>
      <c r="I78" s="785"/>
      <c r="J78" s="785"/>
      <c r="K78" s="785"/>
      <c r="L78" s="785"/>
      <c r="M78" s="785"/>
      <c r="N78" s="785"/>
      <c r="O78" s="785"/>
      <c r="P78" s="785"/>
      <c r="Q78" s="786"/>
      <c r="AY78" s="505"/>
      <c r="AZ78" s="505"/>
      <c r="BA78" s="505"/>
      <c r="BB78" s="505"/>
      <c r="BC78" s="505"/>
      <c r="BD78" s="693"/>
      <c r="BE78" s="693"/>
      <c r="BF78" s="693"/>
      <c r="BG78" s="505"/>
      <c r="BH78" s="505"/>
      <c r="BI78" s="505"/>
      <c r="BJ78" s="505"/>
    </row>
    <row r="79" spans="1:74" s="461" customFormat="1" ht="12" customHeight="1" x14ac:dyDescent="0.2">
      <c r="A79" s="460"/>
      <c r="B79" s="784" t="s">
        <v>863</v>
      </c>
      <c r="C79" s="785"/>
      <c r="D79" s="785"/>
      <c r="E79" s="785"/>
      <c r="F79" s="785"/>
      <c r="G79" s="785"/>
      <c r="H79" s="785"/>
      <c r="I79" s="785"/>
      <c r="J79" s="785"/>
      <c r="K79" s="785"/>
      <c r="L79" s="785"/>
      <c r="M79" s="785"/>
      <c r="N79" s="785"/>
      <c r="O79" s="785"/>
      <c r="P79" s="785"/>
      <c r="Q79" s="786"/>
      <c r="AY79" s="505"/>
      <c r="AZ79" s="505"/>
      <c r="BA79" s="505"/>
      <c r="BB79" s="505"/>
      <c r="BC79" s="505"/>
      <c r="BD79" s="693"/>
      <c r="BE79" s="693"/>
      <c r="BF79" s="693"/>
      <c r="BG79" s="505"/>
      <c r="BH79" s="505"/>
      <c r="BI79" s="505"/>
      <c r="BJ79" s="505"/>
    </row>
    <row r="80" spans="1:74" s="461" customFormat="1" ht="12" customHeight="1" x14ac:dyDescent="0.2">
      <c r="A80" s="460"/>
      <c r="B80" s="787" t="s">
        <v>1150</v>
      </c>
      <c r="C80" s="786"/>
      <c r="D80" s="786"/>
      <c r="E80" s="786"/>
      <c r="F80" s="786"/>
      <c r="G80" s="786"/>
      <c r="H80" s="786"/>
      <c r="I80" s="786"/>
      <c r="J80" s="786"/>
      <c r="K80" s="786"/>
      <c r="L80" s="786"/>
      <c r="M80" s="786"/>
      <c r="N80" s="786"/>
      <c r="O80" s="786"/>
      <c r="P80" s="786"/>
      <c r="Q80" s="786"/>
      <c r="AY80" s="505"/>
      <c r="AZ80" s="505"/>
      <c r="BA80" s="505"/>
      <c r="BB80" s="505"/>
      <c r="BC80" s="505"/>
      <c r="BD80" s="693"/>
      <c r="BE80" s="693"/>
      <c r="BF80" s="693"/>
      <c r="BG80" s="505"/>
      <c r="BH80" s="505"/>
      <c r="BI80" s="505"/>
      <c r="BJ80" s="505"/>
    </row>
    <row r="81" spans="63:74" x14ac:dyDescent="0.2">
      <c r="BK81" s="355"/>
      <c r="BL81" s="355"/>
      <c r="BM81" s="355"/>
      <c r="BN81" s="355"/>
      <c r="BO81" s="355"/>
      <c r="BP81" s="355"/>
      <c r="BQ81" s="355"/>
      <c r="BR81" s="355"/>
      <c r="BS81" s="355"/>
      <c r="BT81" s="355"/>
      <c r="BU81" s="355"/>
      <c r="BV81" s="355"/>
    </row>
    <row r="82" spans="63:74" x14ac:dyDescent="0.2">
      <c r="BK82" s="355"/>
      <c r="BL82" s="355"/>
      <c r="BM82" s="355"/>
      <c r="BN82" s="355"/>
      <c r="BO82" s="355"/>
      <c r="BP82" s="355"/>
      <c r="BQ82" s="355"/>
      <c r="BR82" s="355"/>
      <c r="BS82" s="355"/>
      <c r="BT82" s="355"/>
      <c r="BU82" s="355"/>
      <c r="BV82" s="355"/>
    </row>
    <row r="83" spans="63:74" x14ac:dyDescent="0.2">
      <c r="BK83" s="355"/>
      <c r="BL83" s="355"/>
      <c r="BM83" s="355"/>
      <c r="BN83" s="355"/>
      <c r="BO83" s="355"/>
      <c r="BP83" s="355"/>
      <c r="BQ83" s="355"/>
      <c r="BR83" s="355"/>
      <c r="BS83" s="355"/>
      <c r="BT83" s="355"/>
      <c r="BU83" s="355"/>
      <c r="BV83" s="355"/>
    </row>
    <row r="84" spans="63:74" x14ac:dyDescent="0.2">
      <c r="BK84" s="355"/>
      <c r="BL84" s="355"/>
      <c r="BM84" s="355"/>
      <c r="BN84" s="355"/>
      <c r="BO84" s="355"/>
      <c r="BP84" s="355"/>
      <c r="BQ84" s="355"/>
      <c r="BR84" s="355"/>
      <c r="BS84" s="355"/>
      <c r="BT84" s="355"/>
      <c r="BU84" s="355"/>
      <c r="BV84" s="355"/>
    </row>
    <row r="85" spans="63:74" x14ac:dyDescent="0.2">
      <c r="BK85" s="355"/>
      <c r="BL85" s="355"/>
      <c r="BM85" s="355"/>
      <c r="BN85" s="355"/>
      <c r="BO85" s="355"/>
      <c r="BP85" s="355"/>
      <c r="BQ85" s="355"/>
      <c r="BR85" s="355"/>
      <c r="BS85" s="355"/>
      <c r="BT85" s="355"/>
      <c r="BU85" s="355"/>
      <c r="BV85" s="355"/>
    </row>
    <row r="86" spans="63:74" x14ac:dyDescent="0.2">
      <c r="BK86" s="355"/>
      <c r="BL86" s="355"/>
      <c r="BM86" s="355"/>
      <c r="BN86" s="355"/>
      <c r="BO86" s="355"/>
      <c r="BP86" s="355"/>
      <c r="BQ86" s="355"/>
      <c r="BR86" s="355"/>
      <c r="BS86" s="355"/>
      <c r="BT86" s="355"/>
      <c r="BU86" s="355"/>
      <c r="BV86" s="355"/>
    </row>
    <row r="87" spans="63:74" x14ac:dyDescent="0.2">
      <c r="BK87" s="355"/>
      <c r="BL87" s="355"/>
      <c r="BM87" s="355"/>
      <c r="BN87" s="355"/>
      <c r="BO87" s="355"/>
      <c r="BP87" s="355"/>
      <c r="BQ87" s="355"/>
      <c r="BR87" s="355"/>
      <c r="BS87" s="355"/>
      <c r="BT87" s="355"/>
      <c r="BU87" s="355"/>
      <c r="BV87" s="355"/>
    </row>
    <row r="88" spans="63:74" x14ac:dyDescent="0.2">
      <c r="BK88" s="355"/>
      <c r="BL88" s="355"/>
      <c r="BM88" s="355"/>
      <c r="BN88" s="355"/>
      <c r="BO88" s="355"/>
      <c r="BP88" s="355"/>
      <c r="BQ88" s="355"/>
      <c r="BR88" s="355"/>
      <c r="BS88" s="355"/>
      <c r="BT88" s="355"/>
      <c r="BU88" s="355"/>
      <c r="BV88" s="355"/>
    </row>
    <row r="89" spans="63:74" x14ac:dyDescent="0.2">
      <c r="BK89" s="355"/>
      <c r="BL89" s="355"/>
      <c r="BM89" s="355"/>
      <c r="BN89" s="355"/>
      <c r="BO89" s="355"/>
      <c r="BP89" s="355"/>
      <c r="BQ89" s="355"/>
      <c r="BR89" s="355"/>
      <c r="BS89" s="355"/>
      <c r="BT89" s="355"/>
      <c r="BU89" s="355"/>
      <c r="BV89" s="355"/>
    </row>
    <row r="90" spans="63:74" x14ac:dyDescent="0.2">
      <c r="BK90" s="355"/>
      <c r="BL90" s="355"/>
      <c r="BM90" s="355"/>
      <c r="BN90" s="355"/>
      <c r="BO90" s="355"/>
      <c r="BP90" s="355"/>
      <c r="BQ90" s="355"/>
      <c r="BR90" s="355"/>
      <c r="BS90" s="355"/>
      <c r="BT90" s="355"/>
      <c r="BU90" s="355"/>
      <c r="BV90" s="355"/>
    </row>
    <row r="91" spans="63:74" x14ac:dyDescent="0.2">
      <c r="BK91" s="355"/>
      <c r="BL91" s="355"/>
      <c r="BM91" s="355"/>
      <c r="BN91" s="355"/>
      <c r="BO91" s="355"/>
      <c r="BP91" s="355"/>
      <c r="BQ91" s="355"/>
      <c r="BR91" s="355"/>
      <c r="BS91" s="355"/>
      <c r="BT91" s="355"/>
      <c r="BU91" s="355"/>
      <c r="BV91" s="355"/>
    </row>
    <row r="92" spans="63:74" x14ac:dyDescent="0.2">
      <c r="BK92" s="355"/>
      <c r="BL92" s="355"/>
      <c r="BM92" s="355"/>
      <c r="BN92" s="355"/>
      <c r="BO92" s="355"/>
      <c r="BP92" s="355"/>
      <c r="BQ92" s="355"/>
      <c r="BR92" s="355"/>
      <c r="BS92" s="355"/>
      <c r="BT92" s="355"/>
      <c r="BU92" s="355"/>
      <c r="BV92" s="355"/>
    </row>
    <row r="93" spans="63:74" x14ac:dyDescent="0.2">
      <c r="BK93" s="355"/>
      <c r="BL93" s="355"/>
      <c r="BM93" s="355"/>
      <c r="BN93" s="355"/>
      <c r="BO93" s="355"/>
      <c r="BP93" s="355"/>
      <c r="BQ93" s="355"/>
      <c r="BR93" s="355"/>
      <c r="BS93" s="355"/>
      <c r="BT93" s="355"/>
      <c r="BU93" s="355"/>
      <c r="BV93" s="355"/>
    </row>
    <row r="94" spans="63:74" x14ac:dyDescent="0.2">
      <c r="BK94" s="355"/>
      <c r="BL94" s="355"/>
      <c r="BM94" s="355"/>
      <c r="BN94" s="355"/>
      <c r="BO94" s="355"/>
      <c r="BP94" s="355"/>
      <c r="BQ94" s="355"/>
      <c r="BR94" s="355"/>
      <c r="BS94" s="355"/>
      <c r="BT94" s="355"/>
      <c r="BU94" s="355"/>
      <c r="BV94" s="355"/>
    </row>
    <row r="95" spans="63:74" x14ac:dyDescent="0.2">
      <c r="BK95" s="355"/>
      <c r="BL95" s="355"/>
      <c r="BM95" s="355"/>
      <c r="BN95" s="355"/>
      <c r="BO95" s="355"/>
      <c r="BP95" s="355"/>
      <c r="BQ95" s="355"/>
      <c r="BR95" s="355"/>
      <c r="BS95" s="355"/>
      <c r="BT95" s="355"/>
      <c r="BU95" s="355"/>
      <c r="BV95" s="355"/>
    </row>
    <row r="96" spans="63:74" x14ac:dyDescent="0.2">
      <c r="BK96" s="355"/>
      <c r="BL96" s="355"/>
      <c r="BM96" s="355"/>
      <c r="BN96" s="355"/>
      <c r="BO96" s="355"/>
      <c r="BP96" s="355"/>
      <c r="BQ96" s="355"/>
      <c r="BR96" s="355"/>
      <c r="BS96" s="355"/>
      <c r="BT96" s="355"/>
      <c r="BU96" s="355"/>
      <c r="BV96" s="355"/>
    </row>
    <row r="97" spans="63:74" x14ac:dyDescent="0.2">
      <c r="BK97" s="355"/>
      <c r="BL97" s="355"/>
      <c r="BM97" s="355"/>
      <c r="BN97" s="355"/>
      <c r="BO97" s="355"/>
      <c r="BP97" s="355"/>
      <c r="BQ97" s="355"/>
      <c r="BR97" s="355"/>
      <c r="BS97" s="355"/>
      <c r="BT97" s="355"/>
      <c r="BU97" s="355"/>
      <c r="BV97" s="355"/>
    </row>
    <row r="98" spans="63:74" x14ac:dyDescent="0.2">
      <c r="BK98" s="355"/>
      <c r="BL98" s="355"/>
      <c r="BM98" s="355"/>
      <c r="BN98" s="355"/>
      <c r="BO98" s="355"/>
      <c r="BP98" s="355"/>
      <c r="BQ98" s="355"/>
      <c r="BR98" s="355"/>
      <c r="BS98" s="355"/>
      <c r="BT98" s="355"/>
      <c r="BU98" s="355"/>
      <c r="BV98" s="355"/>
    </row>
    <row r="99" spans="63:74" x14ac:dyDescent="0.2">
      <c r="BK99" s="355"/>
      <c r="BL99" s="355"/>
      <c r="BM99" s="355"/>
      <c r="BN99" s="355"/>
      <c r="BO99" s="355"/>
      <c r="BP99" s="355"/>
      <c r="BQ99" s="355"/>
      <c r="BR99" s="355"/>
      <c r="BS99" s="355"/>
      <c r="BT99" s="355"/>
      <c r="BU99" s="355"/>
      <c r="BV99" s="355"/>
    </row>
    <row r="100" spans="63:74" x14ac:dyDescent="0.2">
      <c r="BK100" s="355"/>
      <c r="BL100" s="355"/>
      <c r="BM100" s="355"/>
      <c r="BN100" s="355"/>
      <c r="BO100" s="355"/>
      <c r="BP100" s="355"/>
      <c r="BQ100" s="355"/>
      <c r="BR100" s="355"/>
      <c r="BS100" s="355"/>
      <c r="BT100" s="355"/>
      <c r="BU100" s="355"/>
      <c r="BV100" s="355"/>
    </row>
    <row r="101" spans="63:74" x14ac:dyDescent="0.2">
      <c r="BK101" s="355"/>
      <c r="BL101" s="355"/>
      <c r="BM101" s="355"/>
      <c r="BN101" s="355"/>
      <c r="BO101" s="355"/>
      <c r="BP101" s="355"/>
      <c r="BQ101" s="355"/>
      <c r="BR101" s="355"/>
      <c r="BS101" s="355"/>
      <c r="BT101" s="355"/>
      <c r="BU101" s="355"/>
      <c r="BV101" s="355"/>
    </row>
    <row r="102" spans="63:74" x14ac:dyDescent="0.2">
      <c r="BK102" s="355"/>
      <c r="BL102" s="355"/>
      <c r="BM102" s="355"/>
      <c r="BN102" s="355"/>
      <c r="BO102" s="355"/>
      <c r="BP102" s="355"/>
      <c r="BQ102" s="355"/>
      <c r="BR102" s="355"/>
      <c r="BS102" s="355"/>
      <c r="BT102" s="355"/>
      <c r="BU102" s="355"/>
      <c r="BV102" s="355"/>
    </row>
    <row r="103" spans="63:74" x14ac:dyDescent="0.2">
      <c r="BK103" s="355"/>
      <c r="BL103" s="355"/>
      <c r="BM103" s="355"/>
      <c r="BN103" s="355"/>
      <c r="BO103" s="355"/>
      <c r="BP103" s="355"/>
      <c r="BQ103" s="355"/>
      <c r="BR103" s="355"/>
      <c r="BS103" s="355"/>
      <c r="BT103" s="355"/>
      <c r="BU103" s="355"/>
      <c r="BV103" s="355"/>
    </row>
    <row r="104" spans="63:74" x14ac:dyDescent="0.2">
      <c r="BK104" s="355"/>
      <c r="BL104" s="355"/>
      <c r="BM104" s="355"/>
      <c r="BN104" s="355"/>
      <c r="BO104" s="355"/>
      <c r="BP104" s="355"/>
      <c r="BQ104" s="355"/>
      <c r="BR104" s="355"/>
      <c r="BS104" s="355"/>
      <c r="BT104" s="355"/>
      <c r="BU104" s="355"/>
      <c r="BV104" s="355"/>
    </row>
    <row r="105" spans="63:74" x14ac:dyDescent="0.2">
      <c r="BK105" s="355"/>
      <c r="BL105" s="355"/>
      <c r="BM105" s="355"/>
      <c r="BN105" s="355"/>
      <c r="BO105" s="355"/>
      <c r="BP105" s="355"/>
      <c r="BQ105" s="355"/>
      <c r="BR105" s="355"/>
      <c r="BS105" s="355"/>
      <c r="BT105" s="355"/>
      <c r="BU105" s="355"/>
      <c r="BV105" s="355"/>
    </row>
    <row r="106" spans="63:74" x14ac:dyDescent="0.2">
      <c r="BK106" s="355"/>
      <c r="BL106" s="355"/>
      <c r="BM106" s="355"/>
      <c r="BN106" s="355"/>
      <c r="BO106" s="355"/>
      <c r="BP106" s="355"/>
      <c r="BQ106" s="355"/>
      <c r="BR106" s="355"/>
      <c r="BS106" s="355"/>
      <c r="BT106" s="355"/>
      <c r="BU106" s="355"/>
      <c r="BV106" s="355"/>
    </row>
    <row r="107" spans="63:74" x14ac:dyDescent="0.2">
      <c r="BK107" s="355"/>
      <c r="BL107" s="355"/>
      <c r="BM107" s="355"/>
      <c r="BN107" s="355"/>
      <c r="BO107" s="355"/>
      <c r="BP107" s="355"/>
      <c r="BQ107" s="355"/>
      <c r="BR107" s="355"/>
      <c r="BS107" s="355"/>
      <c r="BT107" s="355"/>
      <c r="BU107" s="355"/>
      <c r="BV107" s="355"/>
    </row>
    <row r="108" spans="63:74" x14ac:dyDescent="0.2">
      <c r="BK108" s="355"/>
      <c r="BL108" s="355"/>
      <c r="BM108" s="355"/>
      <c r="BN108" s="355"/>
      <c r="BO108" s="355"/>
      <c r="BP108" s="355"/>
      <c r="BQ108" s="355"/>
      <c r="BR108" s="355"/>
      <c r="BS108" s="355"/>
      <c r="BT108" s="355"/>
      <c r="BU108" s="355"/>
      <c r="BV108" s="355"/>
    </row>
    <row r="109" spans="63:74" x14ac:dyDescent="0.2">
      <c r="BK109" s="355"/>
      <c r="BL109" s="355"/>
      <c r="BM109" s="355"/>
      <c r="BN109" s="355"/>
      <c r="BO109" s="355"/>
      <c r="BP109" s="355"/>
      <c r="BQ109" s="355"/>
      <c r="BR109" s="355"/>
      <c r="BS109" s="355"/>
      <c r="BT109" s="355"/>
      <c r="BU109" s="355"/>
      <c r="BV109" s="355"/>
    </row>
    <row r="110" spans="63:74" x14ac:dyDescent="0.2">
      <c r="BK110" s="355"/>
      <c r="BL110" s="355"/>
      <c r="BM110" s="355"/>
      <c r="BN110" s="355"/>
      <c r="BO110" s="355"/>
      <c r="BP110" s="355"/>
      <c r="BQ110" s="355"/>
      <c r="BR110" s="355"/>
      <c r="BS110" s="355"/>
      <c r="BT110" s="355"/>
      <c r="BU110" s="355"/>
      <c r="BV110" s="355"/>
    </row>
    <row r="111" spans="63:74" x14ac:dyDescent="0.2">
      <c r="BK111" s="355"/>
      <c r="BL111" s="355"/>
      <c r="BM111" s="355"/>
      <c r="BN111" s="355"/>
      <c r="BO111" s="355"/>
      <c r="BP111" s="355"/>
      <c r="BQ111" s="355"/>
      <c r="BR111" s="355"/>
      <c r="BS111" s="355"/>
      <c r="BT111" s="355"/>
      <c r="BU111" s="355"/>
      <c r="BV111" s="355"/>
    </row>
    <row r="112" spans="63:74" x14ac:dyDescent="0.2">
      <c r="BK112" s="355"/>
      <c r="BL112" s="355"/>
      <c r="BM112" s="355"/>
      <c r="BN112" s="355"/>
      <c r="BO112" s="355"/>
      <c r="BP112" s="355"/>
      <c r="BQ112" s="355"/>
      <c r="BR112" s="355"/>
      <c r="BS112" s="355"/>
      <c r="BT112" s="355"/>
      <c r="BU112" s="355"/>
      <c r="BV112" s="355"/>
    </row>
    <row r="113" spans="63:74" x14ac:dyDescent="0.2">
      <c r="BK113" s="355"/>
      <c r="BL113" s="355"/>
      <c r="BM113" s="355"/>
      <c r="BN113" s="355"/>
      <c r="BO113" s="355"/>
      <c r="BP113" s="355"/>
      <c r="BQ113" s="355"/>
      <c r="BR113" s="355"/>
      <c r="BS113" s="355"/>
      <c r="BT113" s="355"/>
      <c r="BU113" s="355"/>
      <c r="BV113" s="355"/>
    </row>
    <row r="114" spans="63:74" x14ac:dyDescent="0.2">
      <c r="BK114" s="355"/>
      <c r="BL114" s="355"/>
      <c r="BM114" s="355"/>
      <c r="BN114" s="355"/>
      <c r="BO114" s="355"/>
      <c r="BP114" s="355"/>
      <c r="BQ114" s="355"/>
      <c r="BR114" s="355"/>
      <c r="BS114" s="355"/>
      <c r="BT114" s="355"/>
      <c r="BU114" s="355"/>
      <c r="BV114" s="355"/>
    </row>
    <row r="115" spans="63:74" x14ac:dyDescent="0.2">
      <c r="BK115" s="355"/>
      <c r="BL115" s="355"/>
      <c r="BM115" s="355"/>
      <c r="BN115" s="355"/>
      <c r="BO115" s="355"/>
      <c r="BP115" s="355"/>
      <c r="BQ115" s="355"/>
      <c r="BR115" s="355"/>
      <c r="BS115" s="355"/>
      <c r="BT115" s="355"/>
      <c r="BU115" s="355"/>
      <c r="BV115" s="355"/>
    </row>
    <row r="116" spans="63:74" x14ac:dyDescent="0.2">
      <c r="BK116" s="355"/>
      <c r="BL116" s="355"/>
      <c r="BM116" s="355"/>
      <c r="BN116" s="355"/>
      <c r="BO116" s="355"/>
      <c r="BP116" s="355"/>
      <c r="BQ116" s="355"/>
      <c r="BR116" s="355"/>
      <c r="BS116" s="355"/>
      <c r="BT116" s="355"/>
      <c r="BU116" s="355"/>
      <c r="BV116" s="355"/>
    </row>
    <row r="117" spans="63:74" x14ac:dyDescent="0.2">
      <c r="BK117" s="355"/>
      <c r="BL117" s="355"/>
      <c r="BM117" s="355"/>
      <c r="BN117" s="355"/>
      <c r="BO117" s="355"/>
      <c r="BP117" s="355"/>
      <c r="BQ117" s="355"/>
      <c r="BR117" s="355"/>
      <c r="BS117" s="355"/>
      <c r="BT117" s="355"/>
      <c r="BU117" s="355"/>
      <c r="BV117" s="355"/>
    </row>
    <row r="118" spans="63:74" x14ac:dyDescent="0.2">
      <c r="BK118" s="355"/>
      <c r="BL118" s="355"/>
      <c r="BM118" s="355"/>
      <c r="BN118" s="355"/>
      <c r="BO118" s="355"/>
      <c r="BP118" s="355"/>
      <c r="BQ118" s="355"/>
      <c r="BR118" s="355"/>
      <c r="BS118" s="355"/>
      <c r="BT118" s="355"/>
      <c r="BU118" s="355"/>
      <c r="BV118" s="355"/>
    </row>
    <row r="119" spans="63:74" x14ac:dyDescent="0.2">
      <c r="BK119" s="355"/>
      <c r="BL119" s="355"/>
      <c r="BM119" s="355"/>
      <c r="BN119" s="355"/>
      <c r="BO119" s="355"/>
      <c r="BP119" s="355"/>
      <c r="BQ119" s="355"/>
      <c r="BR119" s="355"/>
      <c r="BS119" s="355"/>
      <c r="BT119" s="355"/>
      <c r="BU119" s="355"/>
      <c r="BV119" s="355"/>
    </row>
    <row r="120" spans="63:74" x14ac:dyDescent="0.2">
      <c r="BK120" s="355"/>
      <c r="BL120" s="355"/>
      <c r="BM120" s="355"/>
      <c r="BN120" s="355"/>
      <c r="BO120" s="355"/>
      <c r="BP120" s="355"/>
      <c r="BQ120" s="355"/>
      <c r="BR120" s="355"/>
      <c r="BS120" s="355"/>
      <c r="BT120" s="355"/>
      <c r="BU120" s="355"/>
      <c r="BV120" s="355"/>
    </row>
    <row r="121" spans="63:74" x14ac:dyDescent="0.2">
      <c r="BK121" s="355"/>
      <c r="BL121" s="355"/>
      <c r="BM121" s="355"/>
      <c r="BN121" s="355"/>
      <c r="BO121" s="355"/>
      <c r="BP121" s="355"/>
      <c r="BQ121" s="355"/>
      <c r="BR121" s="355"/>
      <c r="BS121" s="355"/>
      <c r="BT121" s="355"/>
      <c r="BU121" s="355"/>
      <c r="BV121" s="355"/>
    </row>
    <row r="122" spans="63:74" x14ac:dyDescent="0.2">
      <c r="BK122" s="355"/>
      <c r="BL122" s="355"/>
      <c r="BM122" s="355"/>
      <c r="BN122" s="355"/>
      <c r="BO122" s="355"/>
      <c r="BP122" s="355"/>
      <c r="BQ122" s="355"/>
      <c r="BR122" s="355"/>
      <c r="BS122" s="355"/>
      <c r="BT122" s="355"/>
      <c r="BU122" s="355"/>
      <c r="BV122" s="355"/>
    </row>
    <row r="123" spans="63:74" x14ac:dyDescent="0.2">
      <c r="BK123" s="355"/>
      <c r="BL123" s="355"/>
      <c r="BM123" s="355"/>
      <c r="BN123" s="355"/>
      <c r="BO123" s="355"/>
      <c r="BP123" s="355"/>
      <c r="BQ123" s="355"/>
      <c r="BR123" s="355"/>
      <c r="BS123" s="355"/>
      <c r="BT123" s="355"/>
      <c r="BU123" s="355"/>
      <c r="BV123" s="355"/>
    </row>
    <row r="124" spans="63:74" x14ac:dyDescent="0.2">
      <c r="BK124" s="355"/>
      <c r="BL124" s="355"/>
      <c r="BM124" s="355"/>
      <c r="BN124" s="355"/>
      <c r="BO124" s="355"/>
      <c r="BP124" s="355"/>
      <c r="BQ124" s="355"/>
      <c r="BR124" s="355"/>
      <c r="BS124" s="355"/>
      <c r="BT124" s="355"/>
      <c r="BU124" s="355"/>
      <c r="BV124" s="355"/>
    </row>
    <row r="125" spans="63:74" x14ac:dyDescent="0.2">
      <c r="BK125" s="355"/>
      <c r="BL125" s="355"/>
      <c r="BM125" s="355"/>
      <c r="BN125" s="355"/>
      <c r="BO125" s="355"/>
      <c r="BP125" s="355"/>
      <c r="BQ125" s="355"/>
      <c r="BR125" s="355"/>
      <c r="BS125" s="355"/>
      <c r="BT125" s="355"/>
      <c r="BU125" s="355"/>
      <c r="BV125" s="355"/>
    </row>
    <row r="126" spans="63:74" x14ac:dyDescent="0.2">
      <c r="BK126" s="355"/>
      <c r="BL126" s="355"/>
      <c r="BM126" s="355"/>
      <c r="BN126" s="355"/>
      <c r="BO126" s="355"/>
      <c r="BP126" s="355"/>
      <c r="BQ126" s="355"/>
      <c r="BR126" s="355"/>
      <c r="BS126" s="355"/>
      <c r="BT126" s="355"/>
      <c r="BU126" s="355"/>
      <c r="BV126" s="355"/>
    </row>
    <row r="127" spans="63:74" x14ac:dyDescent="0.2">
      <c r="BK127" s="355"/>
      <c r="BL127" s="355"/>
      <c r="BM127" s="355"/>
      <c r="BN127" s="355"/>
      <c r="BO127" s="355"/>
      <c r="BP127" s="355"/>
      <c r="BQ127" s="355"/>
      <c r="BR127" s="355"/>
      <c r="BS127" s="355"/>
      <c r="BT127" s="355"/>
      <c r="BU127" s="355"/>
      <c r="BV127" s="355"/>
    </row>
    <row r="128" spans="63:74" x14ac:dyDescent="0.2">
      <c r="BK128" s="355"/>
      <c r="BL128" s="355"/>
      <c r="BM128" s="355"/>
      <c r="BN128" s="355"/>
      <c r="BO128" s="355"/>
      <c r="BP128" s="355"/>
      <c r="BQ128" s="355"/>
      <c r="BR128" s="355"/>
      <c r="BS128" s="355"/>
      <c r="BT128" s="355"/>
      <c r="BU128" s="355"/>
      <c r="BV128" s="355"/>
    </row>
    <row r="129" spans="63:74" x14ac:dyDescent="0.2">
      <c r="BK129" s="355"/>
      <c r="BL129" s="355"/>
      <c r="BM129" s="355"/>
      <c r="BN129" s="355"/>
      <c r="BO129" s="355"/>
      <c r="BP129" s="355"/>
      <c r="BQ129" s="355"/>
      <c r="BR129" s="355"/>
      <c r="BS129" s="355"/>
      <c r="BT129" s="355"/>
      <c r="BU129" s="355"/>
      <c r="BV129" s="355"/>
    </row>
    <row r="130" spans="63:74" x14ac:dyDescent="0.2">
      <c r="BK130" s="355"/>
      <c r="BL130" s="355"/>
      <c r="BM130" s="355"/>
      <c r="BN130" s="355"/>
      <c r="BO130" s="355"/>
      <c r="BP130" s="355"/>
      <c r="BQ130" s="355"/>
      <c r="BR130" s="355"/>
      <c r="BS130" s="355"/>
      <c r="BT130" s="355"/>
      <c r="BU130" s="355"/>
      <c r="BV130" s="355"/>
    </row>
    <row r="131" spans="63:74" x14ac:dyDescent="0.2">
      <c r="BK131" s="355"/>
      <c r="BL131" s="355"/>
      <c r="BM131" s="355"/>
      <c r="BN131" s="355"/>
      <c r="BO131" s="355"/>
      <c r="BP131" s="355"/>
      <c r="BQ131" s="355"/>
      <c r="BR131" s="355"/>
      <c r="BS131" s="355"/>
      <c r="BT131" s="355"/>
      <c r="BU131" s="355"/>
      <c r="BV131" s="355"/>
    </row>
    <row r="132" spans="63:74" x14ac:dyDescent="0.2">
      <c r="BK132" s="355"/>
      <c r="BL132" s="355"/>
      <c r="BM132" s="355"/>
      <c r="BN132" s="355"/>
      <c r="BO132" s="355"/>
      <c r="BP132" s="355"/>
      <c r="BQ132" s="355"/>
      <c r="BR132" s="355"/>
      <c r="BS132" s="355"/>
      <c r="BT132" s="355"/>
      <c r="BU132" s="355"/>
      <c r="BV132" s="355"/>
    </row>
    <row r="133" spans="63:74" x14ac:dyDescent="0.2">
      <c r="BK133" s="355"/>
      <c r="BL133" s="355"/>
      <c r="BM133" s="355"/>
      <c r="BN133" s="355"/>
      <c r="BO133" s="355"/>
      <c r="BP133" s="355"/>
      <c r="BQ133" s="355"/>
      <c r="BR133" s="355"/>
      <c r="BS133" s="355"/>
      <c r="BT133" s="355"/>
      <c r="BU133" s="355"/>
      <c r="BV133" s="355"/>
    </row>
    <row r="134" spans="63:74" x14ac:dyDescent="0.2">
      <c r="BK134" s="355"/>
      <c r="BL134" s="355"/>
      <c r="BM134" s="355"/>
      <c r="BN134" s="355"/>
      <c r="BO134" s="355"/>
      <c r="BP134" s="355"/>
      <c r="BQ134" s="355"/>
      <c r="BR134" s="355"/>
      <c r="BS134" s="355"/>
      <c r="BT134" s="355"/>
      <c r="BU134" s="355"/>
      <c r="BV134" s="355"/>
    </row>
    <row r="135" spans="63:74" x14ac:dyDescent="0.2">
      <c r="BK135" s="355"/>
      <c r="BL135" s="355"/>
      <c r="BM135" s="355"/>
      <c r="BN135" s="355"/>
      <c r="BO135" s="355"/>
      <c r="BP135" s="355"/>
      <c r="BQ135" s="355"/>
      <c r="BR135" s="355"/>
      <c r="BS135" s="355"/>
      <c r="BT135" s="355"/>
      <c r="BU135" s="355"/>
      <c r="BV135" s="355"/>
    </row>
    <row r="136" spans="63:74" x14ac:dyDescent="0.2">
      <c r="BK136" s="355"/>
      <c r="BL136" s="355"/>
      <c r="BM136" s="355"/>
      <c r="BN136" s="355"/>
      <c r="BO136" s="355"/>
      <c r="BP136" s="355"/>
      <c r="BQ136" s="355"/>
      <c r="BR136" s="355"/>
      <c r="BS136" s="355"/>
      <c r="BT136" s="355"/>
      <c r="BU136" s="355"/>
      <c r="BV136" s="355"/>
    </row>
    <row r="137" spans="63:74" x14ac:dyDescent="0.2">
      <c r="BK137" s="355"/>
      <c r="BL137" s="355"/>
      <c r="BM137" s="355"/>
      <c r="BN137" s="355"/>
      <c r="BO137" s="355"/>
      <c r="BP137" s="355"/>
      <c r="BQ137" s="355"/>
      <c r="BR137" s="355"/>
      <c r="BS137" s="355"/>
      <c r="BT137" s="355"/>
      <c r="BU137" s="355"/>
      <c r="BV137" s="355"/>
    </row>
    <row r="138" spans="63:74" x14ac:dyDescent="0.2">
      <c r="BK138" s="355"/>
      <c r="BL138" s="355"/>
      <c r="BM138" s="355"/>
      <c r="BN138" s="355"/>
      <c r="BO138" s="355"/>
      <c r="BP138" s="355"/>
      <c r="BQ138" s="355"/>
      <c r="BR138" s="355"/>
      <c r="BS138" s="355"/>
      <c r="BT138" s="355"/>
      <c r="BU138" s="355"/>
      <c r="BV138" s="355"/>
    </row>
    <row r="139" spans="63:74" x14ac:dyDescent="0.2">
      <c r="BK139" s="355"/>
      <c r="BL139" s="355"/>
      <c r="BM139" s="355"/>
      <c r="BN139" s="355"/>
      <c r="BO139" s="355"/>
      <c r="BP139" s="355"/>
      <c r="BQ139" s="355"/>
      <c r="BR139" s="355"/>
      <c r="BS139" s="355"/>
      <c r="BT139" s="355"/>
      <c r="BU139" s="355"/>
      <c r="BV139" s="355"/>
    </row>
    <row r="140" spans="63:74" x14ac:dyDescent="0.2">
      <c r="BK140" s="355"/>
      <c r="BL140" s="355"/>
      <c r="BM140" s="355"/>
      <c r="BN140" s="355"/>
      <c r="BO140" s="355"/>
      <c r="BP140" s="355"/>
      <c r="BQ140" s="355"/>
      <c r="BR140" s="355"/>
      <c r="BS140" s="355"/>
      <c r="BT140" s="355"/>
      <c r="BU140" s="355"/>
      <c r="BV140" s="355"/>
    </row>
    <row r="141" spans="63:74" x14ac:dyDescent="0.2">
      <c r="BK141" s="355"/>
      <c r="BL141" s="355"/>
      <c r="BM141" s="355"/>
      <c r="BN141" s="355"/>
      <c r="BO141" s="355"/>
      <c r="BP141" s="355"/>
      <c r="BQ141" s="355"/>
      <c r="BR141" s="355"/>
      <c r="BS141" s="355"/>
      <c r="BT141" s="355"/>
      <c r="BU141" s="355"/>
      <c r="BV141" s="355"/>
    </row>
    <row r="142" spans="63:74" x14ac:dyDescent="0.2">
      <c r="BK142" s="355"/>
      <c r="BL142" s="355"/>
      <c r="BM142" s="355"/>
      <c r="BN142" s="355"/>
      <c r="BO142" s="355"/>
      <c r="BP142" s="355"/>
      <c r="BQ142" s="355"/>
      <c r="BR142" s="355"/>
      <c r="BS142" s="355"/>
      <c r="BT142" s="355"/>
      <c r="BU142" s="355"/>
      <c r="BV142" s="355"/>
    </row>
    <row r="143" spans="63:74" x14ac:dyDescent="0.2">
      <c r="BK143" s="355"/>
      <c r="BL143" s="355"/>
      <c r="BM143" s="355"/>
      <c r="BN143" s="355"/>
      <c r="BO143" s="355"/>
      <c r="BP143" s="355"/>
      <c r="BQ143" s="355"/>
      <c r="BR143" s="355"/>
      <c r="BS143" s="355"/>
      <c r="BT143" s="355"/>
      <c r="BU143" s="355"/>
      <c r="BV143" s="355"/>
    </row>
    <row r="144" spans="63:74" x14ac:dyDescent="0.2">
      <c r="BK144" s="355"/>
      <c r="BL144" s="355"/>
      <c r="BM144" s="355"/>
      <c r="BN144" s="355"/>
      <c r="BO144" s="355"/>
      <c r="BP144" s="355"/>
      <c r="BQ144" s="355"/>
      <c r="BR144" s="355"/>
      <c r="BS144" s="355"/>
      <c r="BT144" s="355"/>
      <c r="BU144" s="355"/>
      <c r="BV144" s="355"/>
    </row>
    <row r="145" spans="63:74" x14ac:dyDescent="0.2">
      <c r="BK145" s="355"/>
      <c r="BL145" s="355"/>
      <c r="BM145" s="355"/>
      <c r="BN145" s="355"/>
      <c r="BO145" s="355"/>
      <c r="BP145" s="355"/>
      <c r="BQ145" s="355"/>
      <c r="BR145" s="355"/>
      <c r="BS145" s="355"/>
      <c r="BT145" s="355"/>
      <c r="BU145" s="355"/>
      <c r="BV145" s="355"/>
    </row>
    <row r="146" spans="63:74" x14ac:dyDescent="0.2">
      <c r="BK146" s="355"/>
      <c r="BL146" s="355"/>
      <c r="BM146" s="355"/>
      <c r="BN146" s="355"/>
      <c r="BO146" s="355"/>
      <c r="BP146" s="355"/>
      <c r="BQ146" s="355"/>
      <c r="BR146" s="355"/>
      <c r="BS146" s="355"/>
      <c r="BT146" s="355"/>
      <c r="BU146" s="355"/>
      <c r="BV146" s="355"/>
    </row>
    <row r="147" spans="63:74" x14ac:dyDescent="0.2">
      <c r="BK147" s="355"/>
      <c r="BL147" s="355"/>
      <c r="BM147" s="355"/>
      <c r="BN147" s="355"/>
      <c r="BO147" s="355"/>
      <c r="BP147" s="355"/>
      <c r="BQ147" s="355"/>
      <c r="BR147" s="355"/>
      <c r="BS147" s="355"/>
      <c r="BT147" s="355"/>
      <c r="BU147" s="355"/>
      <c r="BV147" s="355"/>
    </row>
    <row r="148" spans="63:74" x14ac:dyDescent="0.2">
      <c r="BK148" s="355"/>
      <c r="BL148" s="355"/>
      <c r="BM148" s="355"/>
      <c r="BN148" s="355"/>
      <c r="BO148" s="355"/>
      <c r="BP148" s="355"/>
      <c r="BQ148" s="355"/>
      <c r="BR148" s="355"/>
      <c r="BS148" s="355"/>
      <c r="BT148" s="355"/>
      <c r="BU148" s="355"/>
      <c r="BV148" s="355"/>
    </row>
    <row r="149" spans="63:74" x14ac:dyDescent="0.2">
      <c r="BK149" s="355"/>
      <c r="BL149" s="355"/>
      <c r="BM149" s="355"/>
      <c r="BN149" s="355"/>
      <c r="BO149" s="355"/>
      <c r="BP149" s="355"/>
      <c r="BQ149" s="355"/>
      <c r="BR149" s="355"/>
      <c r="BS149" s="355"/>
      <c r="BT149" s="355"/>
      <c r="BU149" s="355"/>
      <c r="BV149" s="355"/>
    </row>
    <row r="150" spans="63:74" x14ac:dyDescent="0.2">
      <c r="BK150" s="355"/>
      <c r="BL150" s="355"/>
      <c r="BM150" s="355"/>
      <c r="BN150" s="355"/>
      <c r="BO150" s="355"/>
      <c r="BP150" s="355"/>
      <c r="BQ150" s="355"/>
      <c r="BR150" s="355"/>
      <c r="BS150" s="355"/>
      <c r="BT150" s="355"/>
      <c r="BU150" s="355"/>
      <c r="BV150" s="355"/>
    </row>
    <row r="151" spans="63:74" x14ac:dyDescent="0.2">
      <c r="BK151" s="355"/>
      <c r="BL151" s="355"/>
      <c r="BM151" s="355"/>
      <c r="BN151" s="355"/>
      <c r="BO151" s="355"/>
      <c r="BP151" s="355"/>
      <c r="BQ151" s="355"/>
      <c r="BR151" s="355"/>
      <c r="BS151" s="355"/>
      <c r="BT151" s="355"/>
      <c r="BU151" s="355"/>
      <c r="BV151" s="355"/>
    </row>
    <row r="152" spans="63:74" x14ac:dyDescent="0.2">
      <c r="BK152" s="355"/>
      <c r="BL152" s="355"/>
      <c r="BM152" s="355"/>
      <c r="BN152" s="355"/>
      <c r="BO152" s="355"/>
      <c r="BP152" s="355"/>
      <c r="BQ152" s="355"/>
      <c r="BR152" s="355"/>
      <c r="BS152" s="355"/>
      <c r="BT152" s="355"/>
      <c r="BU152" s="355"/>
      <c r="BV152" s="355"/>
    </row>
    <row r="153" spans="63:74" x14ac:dyDescent="0.2">
      <c r="BK153" s="355"/>
      <c r="BL153" s="355"/>
      <c r="BM153" s="355"/>
      <c r="BN153" s="355"/>
      <c r="BO153" s="355"/>
      <c r="BP153" s="355"/>
      <c r="BQ153" s="355"/>
      <c r="BR153" s="355"/>
      <c r="BS153" s="355"/>
      <c r="BT153" s="355"/>
      <c r="BU153" s="355"/>
      <c r="BV153" s="355"/>
    </row>
    <row r="154" spans="63:74" x14ac:dyDescent="0.2">
      <c r="BK154" s="355"/>
      <c r="BL154" s="355"/>
      <c r="BM154" s="355"/>
      <c r="BN154" s="355"/>
      <c r="BO154" s="355"/>
      <c r="BP154" s="355"/>
      <c r="BQ154" s="355"/>
      <c r="BR154" s="355"/>
      <c r="BS154" s="355"/>
      <c r="BT154" s="355"/>
      <c r="BU154" s="355"/>
      <c r="BV154" s="355"/>
    </row>
    <row r="155" spans="63:74" x14ac:dyDescent="0.2">
      <c r="BK155" s="355"/>
      <c r="BL155" s="355"/>
      <c r="BM155" s="355"/>
      <c r="BN155" s="355"/>
      <c r="BO155" s="355"/>
      <c r="BP155" s="355"/>
      <c r="BQ155" s="355"/>
      <c r="BR155" s="355"/>
      <c r="BS155" s="355"/>
      <c r="BT155" s="355"/>
      <c r="BU155" s="355"/>
      <c r="BV155" s="355"/>
    </row>
    <row r="156" spans="63:74" x14ac:dyDescent="0.2">
      <c r="BK156" s="355"/>
      <c r="BL156" s="355"/>
      <c r="BM156" s="355"/>
      <c r="BN156" s="355"/>
      <c r="BO156" s="355"/>
      <c r="BP156" s="355"/>
      <c r="BQ156" s="355"/>
      <c r="BR156" s="355"/>
      <c r="BS156" s="355"/>
      <c r="BT156" s="355"/>
      <c r="BU156" s="355"/>
      <c r="BV156" s="355"/>
    </row>
    <row r="157" spans="63:74" x14ac:dyDescent="0.2">
      <c r="BK157" s="355"/>
      <c r="BL157" s="355"/>
      <c r="BM157" s="355"/>
      <c r="BN157" s="355"/>
      <c r="BO157" s="355"/>
      <c r="BP157" s="355"/>
      <c r="BQ157" s="355"/>
      <c r="BR157" s="355"/>
      <c r="BS157" s="355"/>
      <c r="BT157" s="355"/>
      <c r="BU157" s="355"/>
      <c r="BV157" s="355"/>
    </row>
    <row r="158" spans="63:74" x14ac:dyDescent="0.2">
      <c r="BK158" s="355"/>
      <c r="BL158" s="355"/>
      <c r="BM158" s="355"/>
      <c r="BN158" s="355"/>
      <c r="BO158" s="355"/>
      <c r="BP158" s="355"/>
      <c r="BQ158" s="355"/>
      <c r="BR158" s="355"/>
      <c r="BS158" s="355"/>
      <c r="BT158" s="355"/>
      <c r="BU158" s="355"/>
      <c r="BV158" s="355"/>
    </row>
    <row r="159" spans="63:74" x14ac:dyDescent="0.2">
      <c r="BK159" s="355"/>
      <c r="BL159" s="355"/>
      <c r="BM159" s="355"/>
      <c r="BN159" s="355"/>
      <c r="BO159" s="355"/>
      <c r="BP159" s="355"/>
      <c r="BQ159" s="355"/>
      <c r="BR159" s="355"/>
      <c r="BS159" s="355"/>
      <c r="BT159" s="355"/>
      <c r="BU159" s="355"/>
      <c r="BV159" s="355"/>
    </row>
    <row r="160" spans="63:74" x14ac:dyDescent="0.2">
      <c r="BK160" s="355"/>
      <c r="BL160" s="355"/>
      <c r="BM160" s="355"/>
      <c r="BN160" s="355"/>
      <c r="BO160" s="355"/>
      <c r="BP160" s="355"/>
      <c r="BQ160" s="355"/>
      <c r="BR160" s="355"/>
      <c r="BS160" s="355"/>
      <c r="BT160" s="355"/>
      <c r="BU160" s="355"/>
      <c r="BV160" s="355"/>
    </row>
  </sheetData>
  <mergeCells count="17">
    <mergeCell ref="B79:Q79"/>
    <mergeCell ref="B80:Q80"/>
    <mergeCell ref="A1:A2"/>
    <mergeCell ref="B71:Q71"/>
    <mergeCell ref="B73:Q73"/>
    <mergeCell ref="B74:Q74"/>
    <mergeCell ref="B76:Q76"/>
    <mergeCell ref="B77:Q77"/>
    <mergeCell ref="B78:Q78"/>
    <mergeCell ref="B75:Q75"/>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S5" activePane="bottomRight" state="frozen"/>
      <selection activeCell="BF63" sqref="BF63"/>
      <selection pane="topRight" activeCell="BF63" sqref="BF63"/>
      <selection pane="bottomLeft" activeCell="BF63" sqref="BF63"/>
      <selection pane="bottomRight" activeCell="BA16" sqref="BA16"/>
    </sheetView>
  </sheetViews>
  <sheetFormatPr defaultColWidth="9.5703125" defaultRowHeight="11.25" x14ac:dyDescent="0.2"/>
  <cols>
    <col min="1" max="1" width="12" style="164" customWidth="1"/>
    <col min="2" max="2" width="43.42578125" style="164" customWidth="1"/>
    <col min="3" max="50" width="7.42578125" style="164" customWidth="1"/>
    <col min="51" max="55" width="7.42578125" style="348" customWidth="1"/>
    <col min="56" max="58" width="7.42578125" style="168" customWidth="1"/>
    <col min="59" max="62" width="7.42578125" style="348" customWidth="1"/>
    <col min="63" max="74" width="7.42578125" style="164" customWidth="1"/>
    <col min="75" max="16384" width="9.5703125" style="164"/>
  </cols>
  <sheetData>
    <row r="1" spans="1:74" ht="13.35" customHeight="1" x14ac:dyDescent="0.2">
      <c r="A1" s="792" t="s">
        <v>817</v>
      </c>
      <c r="B1" s="869" t="s">
        <v>247</v>
      </c>
      <c r="C1" s="870"/>
      <c r="D1" s="870"/>
      <c r="E1" s="870"/>
      <c r="F1" s="870"/>
      <c r="G1" s="870"/>
      <c r="H1" s="870"/>
      <c r="I1" s="870"/>
      <c r="J1" s="870"/>
      <c r="K1" s="870"/>
      <c r="L1" s="870"/>
      <c r="M1" s="870"/>
      <c r="N1" s="870"/>
      <c r="O1" s="870"/>
      <c r="P1" s="870"/>
      <c r="Q1" s="870"/>
      <c r="R1" s="870"/>
      <c r="S1" s="870"/>
      <c r="T1" s="870"/>
      <c r="U1" s="870"/>
      <c r="V1" s="870"/>
      <c r="W1" s="870"/>
      <c r="X1" s="870"/>
      <c r="Y1" s="870"/>
      <c r="Z1" s="870"/>
      <c r="AA1" s="870"/>
      <c r="AB1" s="870"/>
      <c r="AC1" s="870"/>
      <c r="AD1" s="870"/>
      <c r="AE1" s="870"/>
      <c r="AF1" s="870"/>
      <c r="AG1" s="870"/>
      <c r="AH1" s="870"/>
      <c r="AI1" s="870"/>
      <c r="AJ1" s="870"/>
      <c r="AK1" s="870"/>
      <c r="AL1" s="870"/>
      <c r="AM1" s="163"/>
    </row>
    <row r="2" spans="1:74" s="165" customFormat="1" ht="12.75" x14ac:dyDescent="0.2">
      <c r="A2" s="793"/>
      <c r="B2" s="532" t="str">
        <f>"U.S. Energy Information Administration  |  Short-Term Energy Outlook  - "&amp;Dates!D1</f>
        <v>U.S. Energy Information Administration  |  Short-Term Energy Outlook  - February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7"/>
      <c r="AY2" s="501"/>
      <c r="AZ2" s="501"/>
      <c r="BA2" s="501"/>
      <c r="BB2" s="501"/>
      <c r="BC2" s="501"/>
      <c r="BD2" s="694"/>
      <c r="BE2" s="694"/>
      <c r="BF2" s="694"/>
      <c r="BG2" s="501"/>
      <c r="BH2" s="501"/>
      <c r="BI2" s="501"/>
      <c r="BJ2" s="501"/>
    </row>
    <row r="3" spans="1:74" s="12" customFormat="1" ht="12.75" x14ac:dyDescent="0.2">
      <c r="A3" s="14"/>
      <c r="B3" s="15"/>
      <c r="C3" s="801">
        <f>Dates!D3</f>
        <v>2016</v>
      </c>
      <c r="D3" s="797"/>
      <c r="E3" s="797"/>
      <c r="F3" s="797"/>
      <c r="G3" s="797"/>
      <c r="H3" s="797"/>
      <c r="I3" s="797"/>
      <c r="J3" s="797"/>
      <c r="K3" s="797"/>
      <c r="L3" s="797"/>
      <c r="M3" s="797"/>
      <c r="N3" s="798"/>
      <c r="O3" s="801">
        <f>C3+1</f>
        <v>2017</v>
      </c>
      <c r="P3" s="802"/>
      <c r="Q3" s="802"/>
      <c r="R3" s="802"/>
      <c r="S3" s="802"/>
      <c r="T3" s="802"/>
      <c r="U3" s="802"/>
      <c r="V3" s="802"/>
      <c r="W3" s="802"/>
      <c r="X3" s="797"/>
      <c r="Y3" s="797"/>
      <c r="Z3" s="798"/>
      <c r="AA3" s="794">
        <f>O3+1</f>
        <v>2018</v>
      </c>
      <c r="AB3" s="797"/>
      <c r="AC3" s="797"/>
      <c r="AD3" s="797"/>
      <c r="AE3" s="797"/>
      <c r="AF3" s="797"/>
      <c r="AG3" s="797"/>
      <c r="AH3" s="797"/>
      <c r="AI3" s="797"/>
      <c r="AJ3" s="797"/>
      <c r="AK3" s="797"/>
      <c r="AL3" s="798"/>
      <c r="AM3" s="794">
        <f>AA3+1</f>
        <v>2019</v>
      </c>
      <c r="AN3" s="797"/>
      <c r="AO3" s="797"/>
      <c r="AP3" s="797"/>
      <c r="AQ3" s="797"/>
      <c r="AR3" s="797"/>
      <c r="AS3" s="797"/>
      <c r="AT3" s="797"/>
      <c r="AU3" s="797"/>
      <c r="AV3" s="797"/>
      <c r="AW3" s="797"/>
      <c r="AX3" s="798"/>
      <c r="AY3" s="794">
        <f>AM3+1</f>
        <v>2020</v>
      </c>
      <c r="AZ3" s="795"/>
      <c r="BA3" s="795"/>
      <c r="BB3" s="795"/>
      <c r="BC3" s="795"/>
      <c r="BD3" s="795"/>
      <c r="BE3" s="795"/>
      <c r="BF3" s="795"/>
      <c r="BG3" s="795"/>
      <c r="BH3" s="795"/>
      <c r="BI3" s="795"/>
      <c r="BJ3" s="796"/>
      <c r="BK3" s="794">
        <f>AY3+1</f>
        <v>2021</v>
      </c>
      <c r="BL3" s="797"/>
      <c r="BM3" s="797"/>
      <c r="BN3" s="797"/>
      <c r="BO3" s="797"/>
      <c r="BP3" s="797"/>
      <c r="BQ3" s="797"/>
      <c r="BR3" s="797"/>
      <c r="BS3" s="797"/>
      <c r="BT3" s="797"/>
      <c r="BU3" s="797"/>
      <c r="BV3" s="798"/>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147"/>
      <c r="B5" s="166" t="s">
        <v>1166</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12"/>
      <c r="AZ5" s="412"/>
      <c r="BA5" s="412"/>
      <c r="BB5" s="412"/>
      <c r="BC5" s="412"/>
      <c r="BD5" s="167"/>
      <c r="BE5" s="167"/>
      <c r="BF5" s="167"/>
      <c r="BG5" s="167"/>
      <c r="BH5" s="167"/>
      <c r="BI5" s="167"/>
      <c r="BJ5" s="412"/>
      <c r="BK5" s="412"/>
      <c r="BL5" s="412"/>
      <c r="BM5" s="412"/>
      <c r="BN5" s="412"/>
      <c r="BO5" s="412"/>
      <c r="BP5" s="412"/>
      <c r="BQ5" s="412"/>
      <c r="BR5" s="412"/>
      <c r="BS5" s="412"/>
      <c r="BT5" s="412"/>
      <c r="BU5" s="412"/>
      <c r="BV5" s="412"/>
    </row>
    <row r="6" spans="1:74" ht="11.1" customHeight="1" x14ac:dyDescent="0.2">
      <c r="A6" s="148" t="s">
        <v>708</v>
      </c>
      <c r="B6" s="209" t="s">
        <v>447</v>
      </c>
      <c r="C6" s="238">
        <v>936.14070690999995</v>
      </c>
      <c r="D6" s="238">
        <v>936.33015713999998</v>
      </c>
      <c r="E6" s="238">
        <v>937.55231245000004</v>
      </c>
      <c r="F6" s="238">
        <v>941.53179781999995</v>
      </c>
      <c r="G6" s="238">
        <v>943.52589456999999</v>
      </c>
      <c r="H6" s="238">
        <v>945.25922767999998</v>
      </c>
      <c r="I6" s="238">
        <v>947.17787172999999</v>
      </c>
      <c r="J6" s="238">
        <v>948.05512163000003</v>
      </c>
      <c r="K6" s="238">
        <v>948.33705195000005</v>
      </c>
      <c r="L6" s="238">
        <v>946.86193791999995</v>
      </c>
      <c r="M6" s="238">
        <v>946.82452266999996</v>
      </c>
      <c r="N6" s="238">
        <v>947.06308144000002</v>
      </c>
      <c r="O6" s="238">
        <v>947.02099480000004</v>
      </c>
      <c r="P6" s="238">
        <v>948.22896614000001</v>
      </c>
      <c r="Q6" s="238">
        <v>950.13037603999999</v>
      </c>
      <c r="R6" s="238">
        <v>953.66785215000004</v>
      </c>
      <c r="S6" s="238">
        <v>956.24916845999996</v>
      </c>
      <c r="T6" s="238">
        <v>958.81695261000004</v>
      </c>
      <c r="U6" s="238">
        <v>961.97185434999994</v>
      </c>
      <c r="V6" s="238">
        <v>964.06208686000002</v>
      </c>
      <c r="W6" s="238">
        <v>965.68829989999995</v>
      </c>
      <c r="X6" s="238">
        <v>965.90797239000005</v>
      </c>
      <c r="Y6" s="238">
        <v>967.31303725999999</v>
      </c>
      <c r="Z6" s="238">
        <v>968.96097344999998</v>
      </c>
      <c r="AA6" s="238">
        <v>971.24150593000002</v>
      </c>
      <c r="AB6" s="238">
        <v>973.08289103000004</v>
      </c>
      <c r="AC6" s="238">
        <v>974.87485372000003</v>
      </c>
      <c r="AD6" s="238">
        <v>976.45381447</v>
      </c>
      <c r="AE6" s="238">
        <v>978.26961697000002</v>
      </c>
      <c r="AF6" s="238">
        <v>980.15868169999999</v>
      </c>
      <c r="AG6" s="238">
        <v>983.07409559999996</v>
      </c>
      <c r="AH6" s="238">
        <v>984.39486957999998</v>
      </c>
      <c r="AI6" s="238">
        <v>985.07409058999997</v>
      </c>
      <c r="AJ6" s="238">
        <v>982.55379872000003</v>
      </c>
      <c r="AK6" s="238">
        <v>983.86838372</v>
      </c>
      <c r="AL6" s="238">
        <v>986.45988567999996</v>
      </c>
      <c r="AM6" s="238">
        <v>993.27628519999996</v>
      </c>
      <c r="AN6" s="238">
        <v>996.21063563999996</v>
      </c>
      <c r="AO6" s="238">
        <v>998.21091758</v>
      </c>
      <c r="AP6" s="238">
        <v>997.66004133000001</v>
      </c>
      <c r="AQ6" s="238">
        <v>999.00500357999999</v>
      </c>
      <c r="AR6" s="238">
        <v>1000.6287146</v>
      </c>
      <c r="AS6" s="238">
        <v>1002.8863782</v>
      </c>
      <c r="AT6" s="238">
        <v>1004.801184</v>
      </c>
      <c r="AU6" s="238">
        <v>1006.7283357</v>
      </c>
      <c r="AV6" s="238">
        <v>1009.0158955000001</v>
      </c>
      <c r="AW6" s="238">
        <v>1010.7066927</v>
      </c>
      <c r="AX6" s="238">
        <v>1012.1487893</v>
      </c>
      <c r="AY6" s="238">
        <v>1012.7923548</v>
      </c>
      <c r="AZ6" s="329">
        <v>1014.149</v>
      </c>
      <c r="BA6" s="329">
        <v>1015.67</v>
      </c>
      <c r="BB6" s="329">
        <v>1017.508</v>
      </c>
      <c r="BC6" s="329">
        <v>1019.241</v>
      </c>
      <c r="BD6" s="329">
        <v>1021.022</v>
      </c>
      <c r="BE6" s="329">
        <v>1023.143</v>
      </c>
      <c r="BF6" s="329">
        <v>1024.8030000000001</v>
      </c>
      <c r="BG6" s="329">
        <v>1026.2929999999999</v>
      </c>
      <c r="BH6" s="329">
        <v>1027.269</v>
      </c>
      <c r="BI6" s="329">
        <v>1028.6759999999999</v>
      </c>
      <c r="BJ6" s="329">
        <v>1030.172</v>
      </c>
      <c r="BK6" s="329">
        <v>1032.075</v>
      </c>
      <c r="BL6" s="329">
        <v>1033.5060000000001</v>
      </c>
      <c r="BM6" s="329">
        <v>1034.7860000000001</v>
      </c>
      <c r="BN6" s="329">
        <v>1035.6300000000001</v>
      </c>
      <c r="BO6" s="329">
        <v>1036.818</v>
      </c>
      <c r="BP6" s="329">
        <v>1038.068</v>
      </c>
      <c r="BQ6" s="329">
        <v>1039.346</v>
      </c>
      <c r="BR6" s="329">
        <v>1040.742</v>
      </c>
      <c r="BS6" s="329">
        <v>1042.223</v>
      </c>
      <c r="BT6" s="329">
        <v>1043.79</v>
      </c>
      <c r="BU6" s="329">
        <v>1045.442</v>
      </c>
      <c r="BV6" s="329">
        <v>1047.1790000000001</v>
      </c>
    </row>
    <row r="7" spans="1:74" ht="11.1" customHeight="1" x14ac:dyDescent="0.2">
      <c r="A7" s="148" t="s">
        <v>709</v>
      </c>
      <c r="B7" s="209" t="s">
        <v>480</v>
      </c>
      <c r="C7" s="238">
        <v>2639.8474336999998</v>
      </c>
      <c r="D7" s="238">
        <v>2649.5405114999999</v>
      </c>
      <c r="E7" s="238">
        <v>2655.3365853999999</v>
      </c>
      <c r="F7" s="238">
        <v>2653.4959577999998</v>
      </c>
      <c r="G7" s="238">
        <v>2654.3027968000001</v>
      </c>
      <c r="H7" s="238">
        <v>2654.0174049000002</v>
      </c>
      <c r="I7" s="238">
        <v>2650.1327280999999</v>
      </c>
      <c r="J7" s="238">
        <v>2649.5431649000002</v>
      </c>
      <c r="K7" s="238">
        <v>2649.7416613</v>
      </c>
      <c r="L7" s="238">
        <v>2648.8177823999999</v>
      </c>
      <c r="M7" s="238">
        <v>2652.0252242000001</v>
      </c>
      <c r="N7" s="238">
        <v>2657.4535517999998</v>
      </c>
      <c r="O7" s="238">
        <v>2671.7804523999998</v>
      </c>
      <c r="P7" s="238">
        <v>2676.6422859999998</v>
      </c>
      <c r="Q7" s="238">
        <v>2678.7167401000002</v>
      </c>
      <c r="R7" s="238">
        <v>2671.2017873999998</v>
      </c>
      <c r="S7" s="238">
        <v>2672.8030024</v>
      </c>
      <c r="T7" s="238">
        <v>2676.7183578999998</v>
      </c>
      <c r="U7" s="238">
        <v>2686.2140444000001</v>
      </c>
      <c r="V7" s="238">
        <v>2692.3080384</v>
      </c>
      <c r="W7" s="238">
        <v>2698.2665302</v>
      </c>
      <c r="X7" s="238">
        <v>2705.4565238999999</v>
      </c>
      <c r="Y7" s="238">
        <v>2710.1187583000001</v>
      </c>
      <c r="Z7" s="238">
        <v>2713.6202374</v>
      </c>
      <c r="AA7" s="238">
        <v>2712.7164763000001</v>
      </c>
      <c r="AB7" s="238">
        <v>2716.3298086</v>
      </c>
      <c r="AC7" s="238">
        <v>2721.2157493999998</v>
      </c>
      <c r="AD7" s="238">
        <v>2729.5924411000001</v>
      </c>
      <c r="AE7" s="238">
        <v>2735.3599918999998</v>
      </c>
      <c r="AF7" s="238">
        <v>2740.7365444000002</v>
      </c>
      <c r="AG7" s="238">
        <v>2748.6620508999999</v>
      </c>
      <c r="AH7" s="238">
        <v>2751.0516424000002</v>
      </c>
      <c r="AI7" s="238">
        <v>2750.8452713000001</v>
      </c>
      <c r="AJ7" s="238">
        <v>2738.8211194</v>
      </c>
      <c r="AK7" s="238">
        <v>2740.3391867</v>
      </c>
      <c r="AL7" s="238">
        <v>2746.1776549000001</v>
      </c>
      <c r="AM7" s="238">
        <v>2765.1267794999999</v>
      </c>
      <c r="AN7" s="238">
        <v>2773.0133583000002</v>
      </c>
      <c r="AO7" s="238">
        <v>2778.6276466999998</v>
      </c>
      <c r="AP7" s="238">
        <v>2778.7854434000001</v>
      </c>
      <c r="AQ7" s="238">
        <v>2782.2433019</v>
      </c>
      <c r="AR7" s="238">
        <v>2785.8170206999998</v>
      </c>
      <c r="AS7" s="238">
        <v>2789.2906564999998</v>
      </c>
      <c r="AT7" s="238">
        <v>2793.2580539</v>
      </c>
      <c r="AU7" s="238">
        <v>2797.5032695</v>
      </c>
      <c r="AV7" s="238">
        <v>2802.9036584</v>
      </c>
      <c r="AW7" s="238">
        <v>2807.0464938</v>
      </c>
      <c r="AX7" s="238">
        <v>2810.8091307</v>
      </c>
      <c r="AY7" s="238">
        <v>2813.338088</v>
      </c>
      <c r="AZ7" s="329">
        <v>2816.98</v>
      </c>
      <c r="BA7" s="329">
        <v>2820.8829999999998</v>
      </c>
      <c r="BB7" s="329">
        <v>2825.3490000000002</v>
      </c>
      <c r="BC7" s="329">
        <v>2829.5430000000001</v>
      </c>
      <c r="BD7" s="329">
        <v>2833.768</v>
      </c>
      <c r="BE7" s="329">
        <v>2838.4189999999999</v>
      </c>
      <c r="BF7" s="329">
        <v>2842.4119999999998</v>
      </c>
      <c r="BG7" s="329">
        <v>2846.1419999999998</v>
      </c>
      <c r="BH7" s="329">
        <v>2849.1320000000001</v>
      </c>
      <c r="BI7" s="329">
        <v>2852.6909999999998</v>
      </c>
      <c r="BJ7" s="329">
        <v>2856.3449999999998</v>
      </c>
      <c r="BK7" s="329">
        <v>2860.85</v>
      </c>
      <c r="BL7" s="329">
        <v>2864.1219999999998</v>
      </c>
      <c r="BM7" s="329">
        <v>2866.92</v>
      </c>
      <c r="BN7" s="329">
        <v>2868.3539999999998</v>
      </c>
      <c r="BO7" s="329">
        <v>2870.8690000000001</v>
      </c>
      <c r="BP7" s="329">
        <v>2873.576</v>
      </c>
      <c r="BQ7" s="329">
        <v>2876.2489999999998</v>
      </c>
      <c r="BR7" s="329">
        <v>2879.51</v>
      </c>
      <c r="BS7" s="329">
        <v>2883.1309999999999</v>
      </c>
      <c r="BT7" s="329">
        <v>2887.1129999999998</v>
      </c>
      <c r="BU7" s="329">
        <v>2891.4569999999999</v>
      </c>
      <c r="BV7" s="329">
        <v>2896.1619999999998</v>
      </c>
    </row>
    <row r="8" spans="1:74" ht="11.1" customHeight="1" x14ac:dyDescent="0.2">
      <c r="A8" s="148" t="s">
        <v>710</v>
      </c>
      <c r="B8" s="209" t="s">
        <v>448</v>
      </c>
      <c r="C8" s="238">
        <v>2396.130971</v>
      </c>
      <c r="D8" s="238">
        <v>2397.6821697</v>
      </c>
      <c r="E8" s="238">
        <v>2402.0169845999999</v>
      </c>
      <c r="F8" s="238">
        <v>2414.9291775000002</v>
      </c>
      <c r="G8" s="238">
        <v>2420.4859035999998</v>
      </c>
      <c r="H8" s="238">
        <v>2424.4809246</v>
      </c>
      <c r="I8" s="238">
        <v>2423.7815805999999</v>
      </c>
      <c r="J8" s="238">
        <v>2427.0026864000001</v>
      </c>
      <c r="K8" s="238">
        <v>2431.0115820000001</v>
      </c>
      <c r="L8" s="238">
        <v>2439.4681621</v>
      </c>
      <c r="M8" s="238">
        <v>2442.3077162999998</v>
      </c>
      <c r="N8" s="238">
        <v>2443.1901392999998</v>
      </c>
      <c r="O8" s="238">
        <v>2437.9641800999998</v>
      </c>
      <c r="P8" s="238">
        <v>2438.0457787</v>
      </c>
      <c r="Q8" s="238">
        <v>2439.2836843</v>
      </c>
      <c r="R8" s="238">
        <v>2442.0385203000001</v>
      </c>
      <c r="S8" s="238">
        <v>2445.3185720000001</v>
      </c>
      <c r="T8" s="238">
        <v>2449.4844631000001</v>
      </c>
      <c r="U8" s="238">
        <v>2456.0808412000001</v>
      </c>
      <c r="V8" s="238">
        <v>2460.8599248999999</v>
      </c>
      <c r="W8" s="238">
        <v>2465.3663620000002</v>
      </c>
      <c r="X8" s="238">
        <v>2468.3721279000001</v>
      </c>
      <c r="Y8" s="238">
        <v>2473.2542902999999</v>
      </c>
      <c r="Z8" s="238">
        <v>2478.7848245999999</v>
      </c>
      <c r="AA8" s="238">
        <v>2487.2491565999999</v>
      </c>
      <c r="AB8" s="238">
        <v>2492.3623653999998</v>
      </c>
      <c r="AC8" s="238">
        <v>2496.4098767</v>
      </c>
      <c r="AD8" s="238">
        <v>2496.4230378000002</v>
      </c>
      <c r="AE8" s="238">
        <v>2500.5656438000001</v>
      </c>
      <c r="AF8" s="238">
        <v>2505.8690421000001</v>
      </c>
      <c r="AG8" s="238">
        <v>2516.9232198999998</v>
      </c>
      <c r="AH8" s="238">
        <v>2521.105712</v>
      </c>
      <c r="AI8" s="238">
        <v>2523.0065055999999</v>
      </c>
      <c r="AJ8" s="238">
        <v>2518.1179336999999</v>
      </c>
      <c r="AK8" s="238">
        <v>2518.8360809999999</v>
      </c>
      <c r="AL8" s="238">
        <v>2520.6532802000002</v>
      </c>
      <c r="AM8" s="238">
        <v>2525.2714676999999</v>
      </c>
      <c r="AN8" s="238">
        <v>2528.0103187999998</v>
      </c>
      <c r="AO8" s="238">
        <v>2530.5717697999999</v>
      </c>
      <c r="AP8" s="238">
        <v>2532.7080001999998</v>
      </c>
      <c r="AQ8" s="238">
        <v>2535.1005160999998</v>
      </c>
      <c r="AR8" s="238">
        <v>2537.5014971000001</v>
      </c>
      <c r="AS8" s="238">
        <v>2540.1777155</v>
      </c>
      <c r="AT8" s="238">
        <v>2542.3955473999999</v>
      </c>
      <c r="AU8" s="238">
        <v>2544.4217650999999</v>
      </c>
      <c r="AV8" s="238">
        <v>2544.7291451000001</v>
      </c>
      <c r="AW8" s="238">
        <v>2547.5175521000001</v>
      </c>
      <c r="AX8" s="238">
        <v>2551.2597627</v>
      </c>
      <c r="AY8" s="238">
        <v>2557.5634994000002</v>
      </c>
      <c r="AZ8" s="329">
        <v>2562.0079999999998</v>
      </c>
      <c r="BA8" s="329">
        <v>2566.1999999999998</v>
      </c>
      <c r="BB8" s="329">
        <v>2570.2570000000001</v>
      </c>
      <c r="BC8" s="329">
        <v>2573.857</v>
      </c>
      <c r="BD8" s="329">
        <v>2577.1170000000002</v>
      </c>
      <c r="BE8" s="329">
        <v>2579.5810000000001</v>
      </c>
      <c r="BF8" s="329">
        <v>2582.5050000000001</v>
      </c>
      <c r="BG8" s="329">
        <v>2585.431</v>
      </c>
      <c r="BH8" s="329">
        <v>2588.2260000000001</v>
      </c>
      <c r="BI8" s="329">
        <v>2591.2600000000002</v>
      </c>
      <c r="BJ8" s="329">
        <v>2594.3989999999999</v>
      </c>
      <c r="BK8" s="329">
        <v>2598.3069999999998</v>
      </c>
      <c r="BL8" s="329">
        <v>2601.1570000000002</v>
      </c>
      <c r="BM8" s="329">
        <v>2603.6129999999998</v>
      </c>
      <c r="BN8" s="329">
        <v>2604.9479999999999</v>
      </c>
      <c r="BO8" s="329">
        <v>2607.1619999999998</v>
      </c>
      <c r="BP8" s="329">
        <v>2609.529</v>
      </c>
      <c r="BQ8" s="329">
        <v>2611.81</v>
      </c>
      <c r="BR8" s="329">
        <v>2614.6579999999999</v>
      </c>
      <c r="BS8" s="329">
        <v>2617.8359999999998</v>
      </c>
      <c r="BT8" s="329">
        <v>2621.3440000000001</v>
      </c>
      <c r="BU8" s="329">
        <v>2625.1819999999998</v>
      </c>
      <c r="BV8" s="329">
        <v>2629.35</v>
      </c>
    </row>
    <row r="9" spans="1:74" ht="11.1" customHeight="1" x14ac:dyDescent="0.2">
      <c r="A9" s="148" t="s">
        <v>711</v>
      </c>
      <c r="B9" s="209" t="s">
        <v>449</v>
      </c>
      <c r="C9" s="238">
        <v>1125.9147183</v>
      </c>
      <c r="D9" s="238">
        <v>1125.0285809</v>
      </c>
      <c r="E9" s="238">
        <v>1125.2800181</v>
      </c>
      <c r="F9" s="238">
        <v>1127.2453485999999</v>
      </c>
      <c r="G9" s="238">
        <v>1129.339696</v>
      </c>
      <c r="H9" s="238">
        <v>1132.1393789000001</v>
      </c>
      <c r="I9" s="238">
        <v>1137.5778316999999</v>
      </c>
      <c r="J9" s="238">
        <v>1140.3381102000001</v>
      </c>
      <c r="K9" s="238">
        <v>1142.3536485</v>
      </c>
      <c r="L9" s="238">
        <v>1143.2310772000001</v>
      </c>
      <c r="M9" s="238">
        <v>1144.0521624999999</v>
      </c>
      <c r="N9" s="238">
        <v>1144.4235349999999</v>
      </c>
      <c r="O9" s="238">
        <v>1143.2801672000001</v>
      </c>
      <c r="P9" s="238">
        <v>1143.5508844999999</v>
      </c>
      <c r="Q9" s="238">
        <v>1144.1706594</v>
      </c>
      <c r="R9" s="238">
        <v>1146.1792029999999</v>
      </c>
      <c r="S9" s="238">
        <v>1146.7173098999999</v>
      </c>
      <c r="T9" s="238">
        <v>1146.8246912</v>
      </c>
      <c r="U9" s="238">
        <v>1144.8019879999999</v>
      </c>
      <c r="V9" s="238">
        <v>1145.3224372</v>
      </c>
      <c r="W9" s="238">
        <v>1146.6866798999999</v>
      </c>
      <c r="X9" s="238">
        <v>1149.4743407999999</v>
      </c>
      <c r="Y9" s="238">
        <v>1152.0914521</v>
      </c>
      <c r="Z9" s="238">
        <v>1155.1176386</v>
      </c>
      <c r="AA9" s="238">
        <v>1159.0011761000001</v>
      </c>
      <c r="AB9" s="238">
        <v>1162.5093056000001</v>
      </c>
      <c r="AC9" s="238">
        <v>1166.0903032000001</v>
      </c>
      <c r="AD9" s="238">
        <v>1170.6059852000001</v>
      </c>
      <c r="AE9" s="238">
        <v>1173.6863564</v>
      </c>
      <c r="AF9" s="238">
        <v>1176.1932331999999</v>
      </c>
      <c r="AG9" s="238">
        <v>1178.2698538</v>
      </c>
      <c r="AH9" s="238">
        <v>1179.5223134</v>
      </c>
      <c r="AI9" s="238">
        <v>1180.0938501000001</v>
      </c>
      <c r="AJ9" s="238">
        <v>1178.665553</v>
      </c>
      <c r="AK9" s="238">
        <v>1178.8644271000001</v>
      </c>
      <c r="AL9" s="238">
        <v>1179.3715614</v>
      </c>
      <c r="AM9" s="238">
        <v>1180.1430017</v>
      </c>
      <c r="AN9" s="238">
        <v>1181.2996224999999</v>
      </c>
      <c r="AO9" s="238">
        <v>1182.7974693000001</v>
      </c>
      <c r="AP9" s="238">
        <v>1185.2812888999999</v>
      </c>
      <c r="AQ9" s="238">
        <v>1186.9780278999999</v>
      </c>
      <c r="AR9" s="238">
        <v>1188.5324327999999</v>
      </c>
      <c r="AS9" s="238">
        <v>1189.7161804</v>
      </c>
      <c r="AT9" s="238">
        <v>1191.1571598999999</v>
      </c>
      <c r="AU9" s="238">
        <v>1192.6270479</v>
      </c>
      <c r="AV9" s="238">
        <v>1194.4440781000001</v>
      </c>
      <c r="AW9" s="238">
        <v>1195.7331081</v>
      </c>
      <c r="AX9" s="238">
        <v>1196.8123714000001</v>
      </c>
      <c r="AY9" s="238">
        <v>1197.07089</v>
      </c>
      <c r="AZ9" s="329">
        <v>1198.1890000000001</v>
      </c>
      <c r="BA9" s="329">
        <v>1199.5550000000001</v>
      </c>
      <c r="BB9" s="329">
        <v>1201.2570000000001</v>
      </c>
      <c r="BC9" s="329">
        <v>1203.0550000000001</v>
      </c>
      <c r="BD9" s="329">
        <v>1205.037</v>
      </c>
      <c r="BE9" s="329">
        <v>1207.6679999999999</v>
      </c>
      <c r="BF9" s="329">
        <v>1209.6669999999999</v>
      </c>
      <c r="BG9" s="329">
        <v>1211.501</v>
      </c>
      <c r="BH9" s="329">
        <v>1212.829</v>
      </c>
      <c r="BI9" s="329">
        <v>1214.586</v>
      </c>
      <c r="BJ9" s="329">
        <v>1216.433</v>
      </c>
      <c r="BK9" s="329">
        <v>1218.655</v>
      </c>
      <c r="BL9" s="329">
        <v>1220.4680000000001</v>
      </c>
      <c r="BM9" s="329">
        <v>1222.1559999999999</v>
      </c>
      <c r="BN9" s="329">
        <v>1223.4269999999999</v>
      </c>
      <c r="BO9" s="329">
        <v>1225.086</v>
      </c>
      <c r="BP9" s="329">
        <v>1226.8409999999999</v>
      </c>
      <c r="BQ9" s="329">
        <v>1228.675</v>
      </c>
      <c r="BR9" s="329">
        <v>1230.6310000000001</v>
      </c>
      <c r="BS9" s="329">
        <v>1232.694</v>
      </c>
      <c r="BT9" s="329">
        <v>1234.8630000000001</v>
      </c>
      <c r="BU9" s="329">
        <v>1237.1379999999999</v>
      </c>
      <c r="BV9" s="329">
        <v>1239.52</v>
      </c>
    </row>
    <row r="10" spans="1:74" ht="11.1" customHeight="1" x14ac:dyDescent="0.2">
      <c r="A10" s="148" t="s">
        <v>712</v>
      </c>
      <c r="B10" s="209" t="s">
        <v>450</v>
      </c>
      <c r="C10" s="238">
        <v>3097.9796661999999</v>
      </c>
      <c r="D10" s="238">
        <v>3103.6127710000001</v>
      </c>
      <c r="E10" s="238">
        <v>3110.4044368</v>
      </c>
      <c r="F10" s="238">
        <v>3119.9979312999999</v>
      </c>
      <c r="G10" s="238">
        <v>3127.8742683</v>
      </c>
      <c r="H10" s="238">
        <v>3135.6767156999999</v>
      </c>
      <c r="I10" s="238">
        <v>3143.1605967</v>
      </c>
      <c r="J10" s="238">
        <v>3150.9987719999999</v>
      </c>
      <c r="K10" s="238">
        <v>3158.9465651</v>
      </c>
      <c r="L10" s="238">
        <v>3168.0118514999999</v>
      </c>
      <c r="M10" s="238">
        <v>3175.4229734999999</v>
      </c>
      <c r="N10" s="238">
        <v>3182.1878065999999</v>
      </c>
      <c r="O10" s="238">
        <v>3189.0082708999998</v>
      </c>
      <c r="P10" s="238">
        <v>3193.9540864000001</v>
      </c>
      <c r="Q10" s="238">
        <v>3197.7271730000002</v>
      </c>
      <c r="R10" s="238">
        <v>3196.6407328999999</v>
      </c>
      <c r="S10" s="238">
        <v>3200.8334602999998</v>
      </c>
      <c r="T10" s="238">
        <v>3206.6185572999998</v>
      </c>
      <c r="U10" s="238">
        <v>3215.0447500999999</v>
      </c>
      <c r="V10" s="238">
        <v>3223.2280415999999</v>
      </c>
      <c r="W10" s="238">
        <v>3232.2171580999998</v>
      </c>
      <c r="X10" s="238">
        <v>3244.8498676999998</v>
      </c>
      <c r="Y10" s="238">
        <v>3253.3223078000001</v>
      </c>
      <c r="Z10" s="238">
        <v>3260.4722465999998</v>
      </c>
      <c r="AA10" s="238">
        <v>3263.7989619</v>
      </c>
      <c r="AB10" s="238">
        <v>3270.1794396999999</v>
      </c>
      <c r="AC10" s="238">
        <v>3277.1129578</v>
      </c>
      <c r="AD10" s="238">
        <v>3284.3487325000001</v>
      </c>
      <c r="AE10" s="238">
        <v>3292.5764192000001</v>
      </c>
      <c r="AF10" s="238">
        <v>3301.5452341999999</v>
      </c>
      <c r="AG10" s="238">
        <v>3315.4057880999999</v>
      </c>
      <c r="AH10" s="238">
        <v>3322.7439015999998</v>
      </c>
      <c r="AI10" s="238">
        <v>3327.7101852999999</v>
      </c>
      <c r="AJ10" s="238">
        <v>3324.8802265999998</v>
      </c>
      <c r="AK10" s="238">
        <v>3329.1711602999999</v>
      </c>
      <c r="AL10" s="238">
        <v>3335.1585737</v>
      </c>
      <c r="AM10" s="238">
        <v>3346.4330924999999</v>
      </c>
      <c r="AN10" s="238">
        <v>3353.1204960999999</v>
      </c>
      <c r="AO10" s="238">
        <v>3358.8114102</v>
      </c>
      <c r="AP10" s="238">
        <v>3361.2670542999999</v>
      </c>
      <c r="AQ10" s="238">
        <v>3366.6440747000001</v>
      </c>
      <c r="AR10" s="238">
        <v>3372.7036910000002</v>
      </c>
      <c r="AS10" s="238">
        <v>3380.7517056000002</v>
      </c>
      <c r="AT10" s="238">
        <v>3387.1971619000001</v>
      </c>
      <c r="AU10" s="238">
        <v>3393.3458621</v>
      </c>
      <c r="AV10" s="238">
        <v>3399.6700927000002</v>
      </c>
      <c r="AW10" s="238">
        <v>3404.8710664</v>
      </c>
      <c r="AX10" s="238">
        <v>3409.4210695000002</v>
      </c>
      <c r="AY10" s="238">
        <v>3410.635221</v>
      </c>
      <c r="AZ10" s="329">
        <v>3415.8969999999999</v>
      </c>
      <c r="BA10" s="329">
        <v>3422.5210000000002</v>
      </c>
      <c r="BB10" s="329">
        <v>3432.1129999999998</v>
      </c>
      <c r="BC10" s="329">
        <v>3440.26</v>
      </c>
      <c r="BD10" s="329">
        <v>3448.5639999999999</v>
      </c>
      <c r="BE10" s="329">
        <v>3457.7620000000002</v>
      </c>
      <c r="BF10" s="329">
        <v>3465.835</v>
      </c>
      <c r="BG10" s="329">
        <v>3473.5160000000001</v>
      </c>
      <c r="BH10" s="329">
        <v>3480.31</v>
      </c>
      <c r="BI10" s="329">
        <v>3487.5810000000001</v>
      </c>
      <c r="BJ10" s="329">
        <v>3494.8319999999999</v>
      </c>
      <c r="BK10" s="329">
        <v>3502.8989999999999</v>
      </c>
      <c r="BL10" s="329">
        <v>3509.4859999999999</v>
      </c>
      <c r="BM10" s="329">
        <v>3515.4279999999999</v>
      </c>
      <c r="BN10" s="329">
        <v>3519.6179999999999</v>
      </c>
      <c r="BO10" s="329">
        <v>3525.0990000000002</v>
      </c>
      <c r="BP10" s="329">
        <v>3530.7649999999999</v>
      </c>
      <c r="BQ10" s="329">
        <v>3536.375</v>
      </c>
      <c r="BR10" s="329">
        <v>3542.59</v>
      </c>
      <c r="BS10" s="329">
        <v>3549.172</v>
      </c>
      <c r="BT10" s="329">
        <v>3556.1179999999999</v>
      </c>
      <c r="BU10" s="329">
        <v>3563.43</v>
      </c>
      <c r="BV10" s="329">
        <v>3571.107</v>
      </c>
    </row>
    <row r="11" spans="1:74" ht="11.1" customHeight="1" x14ac:dyDescent="0.2">
      <c r="A11" s="148" t="s">
        <v>713</v>
      </c>
      <c r="B11" s="209" t="s">
        <v>451</v>
      </c>
      <c r="C11" s="238">
        <v>784.71485622</v>
      </c>
      <c r="D11" s="238">
        <v>785.51393493</v>
      </c>
      <c r="E11" s="238">
        <v>786.69133672999999</v>
      </c>
      <c r="F11" s="238">
        <v>788.92939123999997</v>
      </c>
      <c r="G11" s="238">
        <v>790.35169199999996</v>
      </c>
      <c r="H11" s="238">
        <v>791.64056863999997</v>
      </c>
      <c r="I11" s="238">
        <v>792.58911063999994</v>
      </c>
      <c r="J11" s="238">
        <v>793.76632190999999</v>
      </c>
      <c r="K11" s="238">
        <v>794.96529194000004</v>
      </c>
      <c r="L11" s="238">
        <v>796.57384682999998</v>
      </c>
      <c r="M11" s="238">
        <v>797.52546480000001</v>
      </c>
      <c r="N11" s="238">
        <v>798.20797195</v>
      </c>
      <c r="O11" s="238">
        <v>798.4914374</v>
      </c>
      <c r="P11" s="238">
        <v>798.73317106000002</v>
      </c>
      <c r="Q11" s="238">
        <v>798.80324203999999</v>
      </c>
      <c r="R11" s="238">
        <v>797.82190318000005</v>
      </c>
      <c r="S11" s="238">
        <v>798.20845921</v>
      </c>
      <c r="T11" s="238">
        <v>799.08316295999998</v>
      </c>
      <c r="U11" s="238">
        <v>800.36586303000001</v>
      </c>
      <c r="V11" s="238">
        <v>802.27697575000002</v>
      </c>
      <c r="W11" s="238">
        <v>804.73634975000004</v>
      </c>
      <c r="X11" s="238">
        <v>809.54804434000005</v>
      </c>
      <c r="Y11" s="238">
        <v>811.75089635999996</v>
      </c>
      <c r="Z11" s="238">
        <v>813.14896512999997</v>
      </c>
      <c r="AA11" s="238">
        <v>811.77233779000005</v>
      </c>
      <c r="AB11" s="238">
        <v>813.03827474000002</v>
      </c>
      <c r="AC11" s="238">
        <v>814.97686309999995</v>
      </c>
      <c r="AD11" s="238">
        <v>818.73126991000004</v>
      </c>
      <c r="AE11" s="238">
        <v>821.15778583999997</v>
      </c>
      <c r="AF11" s="238">
        <v>823.39957792999996</v>
      </c>
      <c r="AG11" s="238">
        <v>825.97308811000005</v>
      </c>
      <c r="AH11" s="238">
        <v>827.45810103999997</v>
      </c>
      <c r="AI11" s="238">
        <v>828.37105866000002</v>
      </c>
      <c r="AJ11" s="238">
        <v>827.49512428000003</v>
      </c>
      <c r="AK11" s="238">
        <v>828.17659879999997</v>
      </c>
      <c r="AL11" s="238">
        <v>829.19864552000001</v>
      </c>
      <c r="AM11" s="238">
        <v>831.17269123000005</v>
      </c>
      <c r="AN11" s="238">
        <v>832.41731228000003</v>
      </c>
      <c r="AO11" s="238">
        <v>833.54393544000004</v>
      </c>
      <c r="AP11" s="238">
        <v>834.33792358000005</v>
      </c>
      <c r="AQ11" s="238">
        <v>835.38952883000002</v>
      </c>
      <c r="AR11" s="238">
        <v>836.48411404000001</v>
      </c>
      <c r="AS11" s="238">
        <v>837.75079684000002</v>
      </c>
      <c r="AT11" s="238">
        <v>838.83450377999998</v>
      </c>
      <c r="AU11" s="238">
        <v>839.86435246999997</v>
      </c>
      <c r="AV11" s="238">
        <v>840.87695646999998</v>
      </c>
      <c r="AW11" s="238">
        <v>841.77162853000004</v>
      </c>
      <c r="AX11" s="238">
        <v>842.58498218</v>
      </c>
      <c r="AY11" s="238">
        <v>842.95438046000004</v>
      </c>
      <c r="AZ11" s="329">
        <v>843.87710000000004</v>
      </c>
      <c r="BA11" s="329">
        <v>844.99040000000002</v>
      </c>
      <c r="BB11" s="329">
        <v>846.46019999999999</v>
      </c>
      <c r="BC11" s="329">
        <v>847.8306</v>
      </c>
      <c r="BD11" s="329">
        <v>849.2672</v>
      </c>
      <c r="BE11" s="329">
        <v>850.93020000000001</v>
      </c>
      <c r="BF11" s="329">
        <v>852.37959999999998</v>
      </c>
      <c r="BG11" s="329">
        <v>853.77530000000002</v>
      </c>
      <c r="BH11" s="329">
        <v>855.01990000000001</v>
      </c>
      <c r="BI11" s="329">
        <v>856.38149999999996</v>
      </c>
      <c r="BJ11" s="329">
        <v>857.76260000000002</v>
      </c>
      <c r="BK11" s="329">
        <v>859.36149999999998</v>
      </c>
      <c r="BL11" s="329">
        <v>860.63279999999997</v>
      </c>
      <c r="BM11" s="329">
        <v>861.77470000000005</v>
      </c>
      <c r="BN11" s="329">
        <v>862.56650000000002</v>
      </c>
      <c r="BO11" s="329">
        <v>863.6155</v>
      </c>
      <c r="BP11" s="329">
        <v>864.70079999999996</v>
      </c>
      <c r="BQ11" s="329">
        <v>865.76930000000004</v>
      </c>
      <c r="BR11" s="329">
        <v>866.96720000000005</v>
      </c>
      <c r="BS11" s="329">
        <v>868.24120000000005</v>
      </c>
      <c r="BT11" s="329">
        <v>869.59140000000002</v>
      </c>
      <c r="BU11" s="329">
        <v>871.01790000000005</v>
      </c>
      <c r="BV11" s="329">
        <v>872.52049999999997</v>
      </c>
    </row>
    <row r="12" spans="1:74" ht="11.1" customHeight="1" x14ac:dyDescent="0.2">
      <c r="A12" s="148" t="s">
        <v>714</v>
      </c>
      <c r="B12" s="209" t="s">
        <v>452</v>
      </c>
      <c r="C12" s="238">
        <v>2158.0083039000001</v>
      </c>
      <c r="D12" s="238">
        <v>2155.4687011000001</v>
      </c>
      <c r="E12" s="238">
        <v>2154.1235806</v>
      </c>
      <c r="F12" s="238">
        <v>2154.7932829000001</v>
      </c>
      <c r="G12" s="238">
        <v>2155.2218720000001</v>
      </c>
      <c r="H12" s="238">
        <v>2156.2296884000002</v>
      </c>
      <c r="I12" s="238">
        <v>2158.6311391999998</v>
      </c>
      <c r="J12" s="238">
        <v>2160.1866046999999</v>
      </c>
      <c r="K12" s="238">
        <v>2161.7104921</v>
      </c>
      <c r="L12" s="238">
        <v>2161.0748445999998</v>
      </c>
      <c r="M12" s="238">
        <v>2164.1315433</v>
      </c>
      <c r="N12" s="238">
        <v>2168.7526315</v>
      </c>
      <c r="O12" s="238">
        <v>2176.8292585999998</v>
      </c>
      <c r="P12" s="238">
        <v>2183.1607635</v>
      </c>
      <c r="Q12" s="238">
        <v>2189.6382956000002</v>
      </c>
      <c r="R12" s="238">
        <v>2196.780276</v>
      </c>
      <c r="S12" s="238">
        <v>2203.1610470999999</v>
      </c>
      <c r="T12" s="238">
        <v>2209.2990295999998</v>
      </c>
      <c r="U12" s="238">
        <v>2215.0521917999999</v>
      </c>
      <c r="V12" s="238">
        <v>2220.8111214999999</v>
      </c>
      <c r="W12" s="238">
        <v>2226.4337867999998</v>
      </c>
      <c r="X12" s="238">
        <v>2230.8987705</v>
      </c>
      <c r="Y12" s="238">
        <v>2237.0149695999999</v>
      </c>
      <c r="Z12" s="238">
        <v>2243.7609668999999</v>
      </c>
      <c r="AA12" s="238">
        <v>2251.5804905999998</v>
      </c>
      <c r="AB12" s="238">
        <v>2259.2532884000002</v>
      </c>
      <c r="AC12" s="238">
        <v>2267.2230884999999</v>
      </c>
      <c r="AD12" s="238">
        <v>2276.7524047000002</v>
      </c>
      <c r="AE12" s="238">
        <v>2284.3693239999998</v>
      </c>
      <c r="AF12" s="238">
        <v>2291.3363599999998</v>
      </c>
      <c r="AG12" s="238">
        <v>2296.7108348000002</v>
      </c>
      <c r="AH12" s="238">
        <v>2303.0851133000001</v>
      </c>
      <c r="AI12" s="238">
        <v>2309.5165173</v>
      </c>
      <c r="AJ12" s="238">
        <v>2315.3598581000001</v>
      </c>
      <c r="AK12" s="238">
        <v>2322.3894046</v>
      </c>
      <c r="AL12" s="238">
        <v>2329.9599680000001</v>
      </c>
      <c r="AM12" s="238">
        <v>2338.9235913000002</v>
      </c>
      <c r="AN12" s="238">
        <v>2346.9371565000001</v>
      </c>
      <c r="AO12" s="238">
        <v>2354.8527066000001</v>
      </c>
      <c r="AP12" s="238">
        <v>2363.6964306999998</v>
      </c>
      <c r="AQ12" s="238">
        <v>2370.6463085</v>
      </c>
      <c r="AR12" s="238">
        <v>2376.7285292000001</v>
      </c>
      <c r="AS12" s="238">
        <v>2380.8284760000001</v>
      </c>
      <c r="AT12" s="238">
        <v>2386.0113451000002</v>
      </c>
      <c r="AU12" s="238">
        <v>2391.1625196</v>
      </c>
      <c r="AV12" s="238">
        <v>2397.2084602</v>
      </c>
      <c r="AW12" s="238">
        <v>2401.6014003</v>
      </c>
      <c r="AX12" s="238">
        <v>2405.2678003000001</v>
      </c>
      <c r="AY12" s="238">
        <v>2406.7060594</v>
      </c>
      <c r="AZ12" s="329">
        <v>2410.0459999999998</v>
      </c>
      <c r="BA12" s="329">
        <v>2413.7849999999999</v>
      </c>
      <c r="BB12" s="329">
        <v>2418.078</v>
      </c>
      <c r="BC12" s="329">
        <v>2422.5010000000002</v>
      </c>
      <c r="BD12" s="329">
        <v>2427.2080000000001</v>
      </c>
      <c r="BE12" s="329">
        <v>2433.163</v>
      </c>
      <c r="BF12" s="329">
        <v>2437.7139999999999</v>
      </c>
      <c r="BG12" s="329">
        <v>2441.826</v>
      </c>
      <c r="BH12" s="329">
        <v>2445.17</v>
      </c>
      <c r="BI12" s="329">
        <v>2448.6489999999999</v>
      </c>
      <c r="BJ12" s="329">
        <v>2451.9360000000001</v>
      </c>
      <c r="BK12" s="329">
        <v>2453.875</v>
      </c>
      <c r="BL12" s="329">
        <v>2457.643</v>
      </c>
      <c r="BM12" s="329">
        <v>2462.0859999999998</v>
      </c>
      <c r="BN12" s="329">
        <v>2468.2669999999998</v>
      </c>
      <c r="BO12" s="329">
        <v>2473.2600000000002</v>
      </c>
      <c r="BP12" s="329">
        <v>2478.1280000000002</v>
      </c>
      <c r="BQ12" s="329">
        <v>2482.6750000000002</v>
      </c>
      <c r="BR12" s="329">
        <v>2487.444</v>
      </c>
      <c r="BS12" s="329">
        <v>2492.239</v>
      </c>
      <c r="BT12" s="329">
        <v>2497.058</v>
      </c>
      <c r="BU12" s="329">
        <v>2501.902</v>
      </c>
      <c r="BV12" s="329">
        <v>2506.7710000000002</v>
      </c>
    </row>
    <row r="13" spans="1:74" ht="11.1" customHeight="1" x14ac:dyDescent="0.2">
      <c r="A13" s="148" t="s">
        <v>715</v>
      </c>
      <c r="B13" s="209" t="s">
        <v>453</v>
      </c>
      <c r="C13" s="238">
        <v>1128.4688163999999</v>
      </c>
      <c r="D13" s="238">
        <v>1130.1875227999999</v>
      </c>
      <c r="E13" s="238">
        <v>1132.347575</v>
      </c>
      <c r="F13" s="238">
        <v>1134.4601895000001</v>
      </c>
      <c r="G13" s="238">
        <v>1137.8695210000001</v>
      </c>
      <c r="H13" s="238">
        <v>1142.0867859</v>
      </c>
      <c r="I13" s="238">
        <v>1149.6957674</v>
      </c>
      <c r="J13" s="238">
        <v>1153.5910619000001</v>
      </c>
      <c r="K13" s="238">
        <v>1156.3564524999999</v>
      </c>
      <c r="L13" s="238">
        <v>1156.1535670000001</v>
      </c>
      <c r="M13" s="238">
        <v>1158.0379290000001</v>
      </c>
      <c r="N13" s="238">
        <v>1160.1711663999999</v>
      </c>
      <c r="O13" s="238">
        <v>1162.6764727</v>
      </c>
      <c r="P13" s="238">
        <v>1165.2150655</v>
      </c>
      <c r="Q13" s="238">
        <v>1167.9101384000001</v>
      </c>
      <c r="R13" s="238">
        <v>1169.7741368</v>
      </c>
      <c r="S13" s="238">
        <v>1173.5228357999999</v>
      </c>
      <c r="T13" s="238">
        <v>1178.1686809</v>
      </c>
      <c r="U13" s="238">
        <v>1186.2836987000001</v>
      </c>
      <c r="V13" s="238">
        <v>1190.7948157999999</v>
      </c>
      <c r="W13" s="238">
        <v>1194.2740590000001</v>
      </c>
      <c r="X13" s="238">
        <v>1194.8726147</v>
      </c>
      <c r="Y13" s="238">
        <v>1197.6747201000001</v>
      </c>
      <c r="Z13" s="238">
        <v>1200.8315617999999</v>
      </c>
      <c r="AA13" s="238">
        <v>1204.6991324000001</v>
      </c>
      <c r="AB13" s="238">
        <v>1208.2984518000001</v>
      </c>
      <c r="AC13" s="238">
        <v>1211.9855127999999</v>
      </c>
      <c r="AD13" s="238">
        <v>1215.8938837000001</v>
      </c>
      <c r="AE13" s="238">
        <v>1219.6562517</v>
      </c>
      <c r="AF13" s="238">
        <v>1223.4061850999999</v>
      </c>
      <c r="AG13" s="238">
        <v>1227.495664</v>
      </c>
      <c r="AH13" s="238">
        <v>1230.956743</v>
      </c>
      <c r="AI13" s="238">
        <v>1234.1414024000001</v>
      </c>
      <c r="AJ13" s="238">
        <v>1236.1946602999999</v>
      </c>
      <c r="AK13" s="238">
        <v>1239.4677165999999</v>
      </c>
      <c r="AL13" s="238">
        <v>1243.1055894000001</v>
      </c>
      <c r="AM13" s="238">
        <v>1248.0199222000001</v>
      </c>
      <c r="AN13" s="238">
        <v>1251.7036957</v>
      </c>
      <c r="AO13" s="238">
        <v>1255.0685532</v>
      </c>
      <c r="AP13" s="238">
        <v>1257.4074077</v>
      </c>
      <c r="AQ13" s="238">
        <v>1260.6647488000001</v>
      </c>
      <c r="AR13" s="238">
        <v>1264.1334893999999</v>
      </c>
      <c r="AS13" s="238">
        <v>1268.6818541</v>
      </c>
      <c r="AT13" s="238">
        <v>1271.9222251000001</v>
      </c>
      <c r="AU13" s="238">
        <v>1274.7228270999999</v>
      </c>
      <c r="AV13" s="238">
        <v>1276.8125551000001</v>
      </c>
      <c r="AW13" s="238">
        <v>1278.9369478000001</v>
      </c>
      <c r="AX13" s="238">
        <v>1280.8249000999999</v>
      </c>
      <c r="AY13" s="238">
        <v>1281.7271234</v>
      </c>
      <c r="AZ13" s="329">
        <v>1283.704</v>
      </c>
      <c r="BA13" s="329">
        <v>1286.0070000000001</v>
      </c>
      <c r="BB13" s="329">
        <v>1288.798</v>
      </c>
      <c r="BC13" s="329">
        <v>1291.6289999999999</v>
      </c>
      <c r="BD13" s="329">
        <v>1294.663</v>
      </c>
      <c r="BE13" s="329">
        <v>1298.4079999999999</v>
      </c>
      <c r="BF13" s="329">
        <v>1301.4680000000001</v>
      </c>
      <c r="BG13" s="329">
        <v>1304.3499999999999</v>
      </c>
      <c r="BH13" s="329">
        <v>1306.952</v>
      </c>
      <c r="BI13" s="329">
        <v>1309.558</v>
      </c>
      <c r="BJ13" s="329">
        <v>1312.0650000000001</v>
      </c>
      <c r="BK13" s="329">
        <v>1314.366</v>
      </c>
      <c r="BL13" s="329">
        <v>1316.7550000000001</v>
      </c>
      <c r="BM13" s="329">
        <v>1319.125</v>
      </c>
      <c r="BN13" s="329">
        <v>1321.508</v>
      </c>
      <c r="BO13" s="329">
        <v>1323.817</v>
      </c>
      <c r="BP13" s="329">
        <v>1326.085</v>
      </c>
      <c r="BQ13" s="329">
        <v>1328.1669999999999</v>
      </c>
      <c r="BR13" s="329">
        <v>1330.4590000000001</v>
      </c>
      <c r="BS13" s="329">
        <v>1332.817</v>
      </c>
      <c r="BT13" s="329">
        <v>1335.241</v>
      </c>
      <c r="BU13" s="329">
        <v>1337.73</v>
      </c>
      <c r="BV13" s="329">
        <v>1340.2860000000001</v>
      </c>
    </row>
    <row r="14" spans="1:74" ht="11.1" customHeight="1" x14ac:dyDescent="0.2">
      <c r="A14" s="148" t="s">
        <v>716</v>
      </c>
      <c r="B14" s="209" t="s">
        <v>454</v>
      </c>
      <c r="C14" s="238">
        <v>3292.6434143000001</v>
      </c>
      <c r="D14" s="238">
        <v>3305.25308</v>
      </c>
      <c r="E14" s="238">
        <v>3313.0366259000002</v>
      </c>
      <c r="F14" s="238">
        <v>3306.2454214999998</v>
      </c>
      <c r="G14" s="238">
        <v>3311.6882010999998</v>
      </c>
      <c r="H14" s="238">
        <v>3319.6163341000001</v>
      </c>
      <c r="I14" s="238">
        <v>3333.2492323000001</v>
      </c>
      <c r="J14" s="238">
        <v>3343.7335131</v>
      </c>
      <c r="K14" s="238">
        <v>3354.2885882999999</v>
      </c>
      <c r="L14" s="238">
        <v>3364.5646400999999</v>
      </c>
      <c r="M14" s="238">
        <v>3375.5236676</v>
      </c>
      <c r="N14" s="238">
        <v>3386.8158529000002</v>
      </c>
      <c r="O14" s="238">
        <v>3397.4881126</v>
      </c>
      <c r="P14" s="238">
        <v>3410.1614260000001</v>
      </c>
      <c r="Q14" s="238">
        <v>3423.8827098000002</v>
      </c>
      <c r="R14" s="238">
        <v>3440.4364194</v>
      </c>
      <c r="S14" s="238">
        <v>3454.9153022999999</v>
      </c>
      <c r="T14" s="238">
        <v>3469.1038140000001</v>
      </c>
      <c r="U14" s="238">
        <v>3480.3914838999999</v>
      </c>
      <c r="V14" s="238">
        <v>3495.9571059</v>
      </c>
      <c r="W14" s="238">
        <v>3513.1902095</v>
      </c>
      <c r="X14" s="238">
        <v>3539.3755655999998</v>
      </c>
      <c r="Y14" s="238">
        <v>3554.4800541</v>
      </c>
      <c r="Z14" s="238">
        <v>3565.788446</v>
      </c>
      <c r="AA14" s="238">
        <v>3564.1499195000001</v>
      </c>
      <c r="AB14" s="238">
        <v>3574.7292342999999</v>
      </c>
      <c r="AC14" s="238">
        <v>3588.3755688000001</v>
      </c>
      <c r="AD14" s="238">
        <v>3613.1507765000001</v>
      </c>
      <c r="AE14" s="238">
        <v>3626.8847599999999</v>
      </c>
      <c r="AF14" s="238">
        <v>3637.639373</v>
      </c>
      <c r="AG14" s="238">
        <v>3641.3884634000001</v>
      </c>
      <c r="AH14" s="238">
        <v>3649.2039493000002</v>
      </c>
      <c r="AI14" s="238">
        <v>3657.0596786000001</v>
      </c>
      <c r="AJ14" s="238">
        <v>3664.484203</v>
      </c>
      <c r="AK14" s="238">
        <v>3672.7740054999999</v>
      </c>
      <c r="AL14" s="238">
        <v>3681.4576376</v>
      </c>
      <c r="AM14" s="238">
        <v>3692.2567760000002</v>
      </c>
      <c r="AN14" s="238">
        <v>3700.4368100000002</v>
      </c>
      <c r="AO14" s="238">
        <v>3707.7194162000001</v>
      </c>
      <c r="AP14" s="238">
        <v>3712.6545608000001</v>
      </c>
      <c r="AQ14" s="238">
        <v>3719.2298369</v>
      </c>
      <c r="AR14" s="238">
        <v>3725.9952105000002</v>
      </c>
      <c r="AS14" s="238">
        <v>3734.1901601</v>
      </c>
      <c r="AT14" s="238">
        <v>3740.4061201999998</v>
      </c>
      <c r="AU14" s="238">
        <v>3745.8825689</v>
      </c>
      <c r="AV14" s="238">
        <v>3748.4123881999999</v>
      </c>
      <c r="AW14" s="238">
        <v>3754.0651533</v>
      </c>
      <c r="AX14" s="238">
        <v>3760.6337459000001</v>
      </c>
      <c r="AY14" s="238">
        <v>3768.3513905999998</v>
      </c>
      <c r="AZ14" s="329">
        <v>3776.5770000000002</v>
      </c>
      <c r="BA14" s="329">
        <v>3785.5430000000001</v>
      </c>
      <c r="BB14" s="329">
        <v>3796.78</v>
      </c>
      <c r="BC14" s="329">
        <v>3806.0810000000001</v>
      </c>
      <c r="BD14" s="329">
        <v>3814.9749999999999</v>
      </c>
      <c r="BE14" s="329">
        <v>3823.9290000000001</v>
      </c>
      <c r="BF14" s="329">
        <v>3831.6590000000001</v>
      </c>
      <c r="BG14" s="329">
        <v>3838.6309999999999</v>
      </c>
      <c r="BH14" s="329">
        <v>3843.5030000000002</v>
      </c>
      <c r="BI14" s="329">
        <v>3849.9679999999998</v>
      </c>
      <c r="BJ14" s="329">
        <v>3856.6819999999998</v>
      </c>
      <c r="BK14" s="329">
        <v>3864.556</v>
      </c>
      <c r="BL14" s="329">
        <v>3871.0880000000002</v>
      </c>
      <c r="BM14" s="329">
        <v>3877.1869999999999</v>
      </c>
      <c r="BN14" s="329">
        <v>3881.9969999999998</v>
      </c>
      <c r="BO14" s="329">
        <v>3887.873</v>
      </c>
      <c r="BP14" s="329">
        <v>3893.9580000000001</v>
      </c>
      <c r="BQ14" s="329">
        <v>3900.0790000000002</v>
      </c>
      <c r="BR14" s="329">
        <v>3906.7139999999999</v>
      </c>
      <c r="BS14" s="329">
        <v>3913.6889999999999</v>
      </c>
      <c r="BT14" s="329">
        <v>3921.0039999999999</v>
      </c>
      <c r="BU14" s="329">
        <v>3928.66</v>
      </c>
      <c r="BV14" s="329">
        <v>3936.6550000000002</v>
      </c>
    </row>
    <row r="15" spans="1:74" ht="11.1" customHeight="1" x14ac:dyDescent="0.2">
      <c r="A15" s="148"/>
      <c r="B15" s="168" t="s">
        <v>1033</v>
      </c>
      <c r="C15" s="243"/>
      <c r="D15" s="243"/>
      <c r="E15" s="243"/>
      <c r="F15" s="243"/>
      <c r="G15" s="243"/>
      <c r="H15" s="243"/>
      <c r="I15" s="243"/>
      <c r="J15" s="243"/>
      <c r="K15" s="243"/>
      <c r="L15" s="243"/>
      <c r="M15" s="243"/>
      <c r="N15" s="243"/>
      <c r="O15" s="243"/>
      <c r="P15" s="243"/>
      <c r="Q15" s="243"/>
      <c r="R15" s="243"/>
      <c r="S15" s="243"/>
      <c r="T15" s="243"/>
      <c r="U15" s="243"/>
      <c r="V15" s="243"/>
      <c r="W15" s="243"/>
      <c r="X15" s="243"/>
      <c r="Y15" s="243"/>
      <c r="Z15" s="243"/>
      <c r="AA15" s="243"/>
      <c r="AB15" s="243"/>
      <c r="AC15" s="243"/>
      <c r="AD15" s="243"/>
      <c r="AE15" s="243"/>
      <c r="AF15" s="243"/>
      <c r="AG15" s="243"/>
      <c r="AH15" s="243"/>
      <c r="AI15" s="243"/>
      <c r="AJ15" s="243"/>
      <c r="AK15" s="243"/>
      <c r="AL15" s="243"/>
      <c r="AM15" s="243"/>
      <c r="AN15" s="243"/>
      <c r="AO15" s="243"/>
      <c r="AP15" s="243"/>
      <c r="AQ15" s="243"/>
      <c r="AR15" s="243"/>
      <c r="AS15" s="243"/>
      <c r="AT15" s="243"/>
      <c r="AU15" s="243"/>
      <c r="AV15" s="243"/>
      <c r="AW15" s="243"/>
      <c r="AX15" s="243"/>
      <c r="AY15" s="243"/>
      <c r="AZ15" s="341"/>
      <c r="BA15" s="341"/>
      <c r="BB15" s="341"/>
      <c r="BC15" s="341"/>
      <c r="BD15" s="341"/>
      <c r="BE15" s="341"/>
      <c r="BF15" s="341"/>
      <c r="BG15" s="341"/>
      <c r="BH15" s="341"/>
      <c r="BI15" s="341"/>
      <c r="BJ15" s="341"/>
      <c r="BK15" s="341"/>
      <c r="BL15" s="341"/>
      <c r="BM15" s="341"/>
      <c r="BN15" s="341"/>
      <c r="BO15" s="341"/>
      <c r="BP15" s="341"/>
      <c r="BQ15" s="341"/>
      <c r="BR15" s="341"/>
      <c r="BS15" s="341"/>
      <c r="BT15" s="341"/>
      <c r="BU15" s="341"/>
      <c r="BV15" s="341"/>
    </row>
    <row r="16" spans="1:74" ht="11.1" customHeight="1" x14ac:dyDescent="0.2">
      <c r="A16" s="148" t="s">
        <v>717</v>
      </c>
      <c r="B16" s="209" t="s">
        <v>447</v>
      </c>
      <c r="C16" s="256">
        <v>96.884259678999996</v>
      </c>
      <c r="D16" s="256">
        <v>96.728989639000005</v>
      </c>
      <c r="E16" s="256">
        <v>96.542128933000001</v>
      </c>
      <c r="F16" s="256">
        <v>96.156930525000007</v>
      </c>
      <c r="G16" s="256">
        <v>96.031948764999996</v>
      </c>
      <c r="H16" s="256">
        <v>96.000436617000005</v>
      </c>
      <c r="I16" s="256">
        <v>96.150877339999994</v>
      </c>
      <c r="J16" s="256">
        <v>96.239941970999993</v>
      </c>
      <c r="K16" s="256">
        <v>96.356113769000004</v>
      </c>
      <c r="L16" s="256">
        <v>96.507876612999993</v>
      </c>
      <c r="M16" s="256">
        <v>96.671899835000005</v>
      </c>
      <c r="N16" s="256">
        <v>96.856667314999996</v>
      </c>
      <c r="O16" s="256">
        <v>97.082457992000002</v>
      </c>
      <c r="P16" s="256">
        <v>97.293504780999996</v>
      </c>
      <c r="Q16" s="256">
        <v>97.510086620999999</v>
      </c>
      <c r="R16" s="256">
        <v>97.894913369999998</v>
      </c>
      <c r="S16" s="256">
        <v>98.000532922000005</v>
      </c>
      <c r="T16" s="256">
        <v>97.989655131999996</v>
      </c>
      <c r="U16" s="256">
        <v>97.497807354000003</v>
      </c>
      <c r="V16" s="256">
        <v>97.527289367999998</v>
      </c>
      <c r="W16" s="256">
        <v>97.713628526999997</v>
      </c>
      <c r="X16" s="256">
        <v>98.392162386999999</v>
      </c>
      <c r="Y16" s="256">
        <v>98.640712667000003</v>
      </c>
      <c r="Z16" s="256">
        <v>98.794616923999996</v>
      </c>
      <c r="AA16" s="256">
        <v>98.697644664999999</v>
      </c>
      <c r="AB16" s="256">
        <v>98.779429745000002</v>
      </c>
      <c r="AC16" s="256">
        <v>98.883741671999999</v>
      </c>
      <c r="AD16" s="256">
        <v>99.009640109000003</v>
      </c>
      <c r="AE16" s="256">
        <v>99.159710982000007</v>
      </c>
      <c r="AF16" s="256">
        <v>99.333013953999995</v>
      </c>
      <c r="AG16" s="256">
        <v>99.681367760000001</v>
      </c>
      <c r="AH16" s="256">
        <v>99.787270880999998</v>
      </c>
      <c r="AI16" s="256">
        <v>99.80254205</v>
      </c>
      <c r="AJ16" s="256">
        <v>99.669414441000001</v>
      </c>
      <c r="AK16" s="256">
        <v>99.546746827999996</v>
      </c>
      <c r="AL16" s="256">
        <v>99.376772384999995</v>
      </c>
      <c r="AM16" s="256">
        <v>99.179985891000001</v>
      </c>
      <c r="AN16" s="256">
        <v>98.900026702000005</v>
      </c>
      <c r="AO16" s="256">
        <v>98.557389598</v>
      </c>
      <c r="AP16" s="256">
        <v>97.979339651999993</v>
      </c>
      <c r="AQ16" s="256">
        <v>97.640897913000003</v>
      </c>
      <c r="AR16" s="256">
        <v>97.369329453999995</v>
      </c>
      <c r="AS16" s="256">
        <v>97.190059003000002</v>
      </c>
      <c r="AT16" s="256">
        <v>97.033168556999996</v>
      </c>
      <c r="AU16" s="256">
        <v>96.924082845000001</v>
      </c>
      <c r="AV16" s="256">
        <v>96.958620311999994</v>
      </c>
      <c r="AW16" s="256">
        <v>96.873280234000006</v>
      </c>
      <c r="AX16" s="256">
        <v>96.763881057000006</v>
      </c>
      <c r="AY16" s="256">
        <v>96.509181248000004</v>
      </c>
      <c r="AZ16" s="342">
        <v>96.442599999999999</v>
      </c>
      <c r="BA16" s="342">
        <v>96.442880000000002</v>
      </c>
      <c r="BB16" s="342">
        <v>96.562950000000001</v>
      </c>
      <c r="BC16" s="342">
        <v>96.657300000000006</v>
      </c>
      <c r="BD16" s="342">
        <v>96.778840000000002</v>
      </c>
      <c r="BE16" s="342">
        <v>97.021590000000003</v>
      </c>
      <c r="BF16" s="342">
        <v>97.126999999999995</v>
      </c>
      <c r="BG16" s="342">
        <v>97.189089999999993</v>
      </c>
      <c r="BH16" s="342">
        <v>97.148439999999994</v>
      </c>
      <c r="BI16" s="342">
        <v>97.168450000000007</v>
      </c>
      <c r="BJ16" s="342">
        <v>97.189710000000005</v>
      </c>
      <c r="BK16" s="342">
        <v>97.205960000000005</v>
      </c>
      <c r="BL16" s="342">
        <v>97.234399999999994</v>
      </c>
      <c r="BM16" s="342">
        <v>97.268770000000004</v>
      </c>
      <c r="BN16" s="342">
        <v>97.301490000000001</v>
      </c>
      <c r="BO16" s="342">
        <v>97.353409999999997</v>
      </c>
      <c r="BP16" s="342">
        <v>97.41695</v>
      </c>
      <c r="BQ16" s="342">
        <v>97.462180000000004</v>
      </c>
      <c r="BR16" s="342">
        <v>97.571389999999994</v>
      </c>
      <c r="BS16" s="342">
        <v>97.714669999999998</v>
      </c>
      <c r="BT16" s="342">
        <v>97.891999999999996</v>
      </c>
      <c r="BU16" s="342">
        <v>98.103399999999993</v>
      </c>
      <c r="BV16" s="342">
        <v>98.348849999999999</v>
      </c>
    </row>
    <row r="17" spans="1:74" ht="11.1" customHeight="1" x14ac:dyDescent="0.2">
      <c r="A17" s="148" t="s">
        <v>718</v>
      </c>
      <c r="B17" s="209" t="s">
        <v>480</v>
      </c>
      <c r="C17" s="256">
        <v>97.519169265000002</v>
      </c>
      <c r="D17" s="256">
        <v>97.381573189999997</v>
      </c>
      <c r="E17" s="256">
        <v>97.176022219000004</v>
      </c>
      <c r="F17" s="256">
        <v>96.680835584999997</v>
      </c>
      <c r="G17" s="256">
        <v>96.505635398999999</v>
      </c>
      <c r="H17" s="256">
        <v>96.428740892999997</v>
      </c>
      <c r="I17" s="256">
        <v>96.514431705000007</v>
      </c>
      <c r="J17" s="256">
        <v>96.585938831000007</v>
      </c>
      <c r="K17" s="256">
        <v>96.707541910000003</v>
      </c>
      <c r="L17" s="256">
        <v>96.958776999999998</v>
      </c>
      <c r="M17" s="256">
        <v>97.120919939000004</v>
      </c>
      <c r="N17" s="256">
        <v>97.273506785999999</v>
      </c>
      <c r="O17" s="256">
        <v>97.372265898999999</v>
      </c>
      <c r="P17" s="256">
        <v>97.538944294000004</v>
      </c>
      <c r="Q17" s="256">
        <v>97.729270329000002</v>
      </c>
      <c r="R17" s="256">
        <v>98.175336072999997</v>
      </c>
      <c r="S17" s="256">
        <v>98.238888334999999</v>
      </c>
      <c r="T17" s="256">
        <v>98.152019183999997</v>
      </c>
      <c r="U17" s="256">
        <v>97.457906928</v>
      </c>
      <c r="V17" s="256">
        <v>97.412811222000002</v>
      </c>
      <c r="W17" s="256">
        <v>97.559910372999994</v>
      </c>
      <c r="X17" s="256">
        <v>98.284941726</v>
      </c>
      <c r="Y17" s="256">
        <v>98.527127582999995</v>
      </c>
      <c r="Z17" s="256">
        <v>98.672205286999997</v>
      </c>
      <c r="AA17" s="256">
        <v>98.556628310999997</v>
      </c>
      <c r="AB17" s="256">
        <v>98.630149609</v>
      </c>
      <c r="AC17" s="256">
        <v>98.729222652000004</v>
      </c>
      <c r="AD17" s="256">
        <v>98.848888819999999</v>
      </c>
      <c r="AE17" s="256">
        <v>99.002784319</v>
      </c>
      <c r="AF17" s="256">
        <v>99.185950528999996</v>
      </c>
      <c r="AG17" s="256">
        <v>99.513022745000001</v>
      </c>
      <c r="AH17" s="256">
        <v>99.668753902999995</v>
      </c>
      <c r="AI17" s="256">
        <v>99.767779297999994</v>
      </c>
      <c r="AJ17" s="256">
        <v>99.895189735000002</v>
      </c>
      <c r="AK17" s="256">
        <v>99.816985505000005</v>
      </c>
      <c r="AL17" s="256">
        <v>99.618257412999995</v>
      </c>
      <c r="AM17" s="256">
        <v>99.196622269000002</v>
      </c>
      <c r="AN17" s="256">
        <v>98.833633840000005</v>
      </c>
      <c r="AO17" s="256">
        <v>98.426908936999993</v>
      </c>
      <c r="AP17" s="256">
        <v>97.793534530000002</v>
      </c>
      <c r="AQ17" s="256">
        <v>97.436521455000005</v>
      </c>
      <c r="AR17" s="256">
        <v>97.172956681000002</v>
      </c>
      <c r="AS17" s="256">
        <v>97.092785364999997</v>
      </c>
      <c r="AT17" s="256">
        <v>96.948658326</v>
      </c>
      <c r="AU17" s="256">
        <v>96.830520720999999</v>
      </c>
      <c r="AV17" s="256">
        <v>96.778328533000007</v>
      </c>
      <c r="AW17" s="256">
        <v>96.682202806999996</v>
      </c>
      <c r="AX17" s="256">
        <v>96.582099525999993</v>
      </c>
      <c r="AY17" s="256">
        <v>96.395818947999999</v>
      </c>
      <c r="AZ17" s="342">
        <v>96.349410000000006</v>
      </c>
      <c r="BA17" s="342">
        <v>96.360669999999999</v>
      </c>
      <c r="BB17" s="342">
        <v>96.475949999999997</v>
      </c>
      <c r="BC17" s="342">
        <v>96.567800000000005</v>
      </c>
      <c r="BD17" s="342">
        <v>96.682580000000002</v>
      </c>
      <c r="BE17" s="342">
        <v>96.908420000000007</v>
      </c>
      <c r="BF17" s="342">
        <v>97.002920000000003</v>
      </c>
      <c r="BG17" s="342">
        <v>97.054209999999998</v>
      </c>
      <c r="BH17" s="342">
        <v>97.008319999999998</v>
      </c>
      <c r="BI17" s="342">
        <v>97.013720000000006</v>
      </c>
      <c r="BJ17" s="342">
        <v>97.01643</v>
      </c>
      <c r="BK17" s="342">
        <v>96.996610000000004</v>
      </c>
      <c r="BL17" s="342">
        <v>97.008790000000005</v>
      </c>
      <c r="BM17" s="342">
        <v>97.033140000000003</v>
      </c>
      <c r="BN17" s="342">
        <v>97.074780000000004</v>
      </c>
      <c r="BO17" s="342">
        <v>97.119640000000004</v>
      </c>
      <c r="BP17" s="342">
        <v>97.172839999999994</v>
      </c>
      <c r="BQ17" s="342">
        <v>97.199079999999995</v>
      </c>
      <c r="BR17" s="342">
        <v>97.295410000000004</v>
      </c>
      <c r="BS17" s="342">
        <v>97.426550000000006</v>
      </c>
      <c r="BT17" s="342">
        <v>97.592489999999998</v>
      </c>
      <c r="BU17" s="342">
        <v>97.793229999999994</v>
      </c>
      <c r="BV17" s="342">
        <v>98.028769999999994</v>
      </c>
    </row>
    <row r="18" spans="1:74" ht="11.1" customHeight="1" x14ac:dyDescent="0.2">
      <c r="A18" s="148" t="s">
        <v>719</v>
      </c>
      <c r="B18" s="209" t="s">
        <v>448</v>
      </c>
      <c r="C18" s="256">
        <v>103.67718533999999</v>
      </c>
      <c r="D18" s="256">
        <v>103.61271834999999</v>
      </c>
      <c r="E18" s="256">
        <v>103.50179317</v>
      </c>
      <c r="F18" s="256">
        <v>103.16029308</v>
      </c>
      <c r="G18" s="256">
        <v>103.09453903000001</v>
      </c>
      <c r="H18" s="256">
        <v>103.12041429999999</v>
      </c>
      <c r="I18" s="256">
        <v>103.30638483</v>
      </c>
      <c r="J18" s="256">
        <v>103.46416932</v>
      </c>
      <c r="K18" s="256">
        <v>103.6622337</v>
      </c>
      <c r="L18" s="256">
        <v>103.95120864</v>
      </c>
      <c r="M18" s="256">
        <v>104.19185979</v>
      </c>
      <c r="N18" s="256">
        <v>104.43481782000001</v>
      </c>
      <c r="O18" s="256">
        <v>104.66614183999999</v>
      </c>
      <c r="P18" s="256">
        <v>104.9241693</v>
      </c>
      <c r="Q18" s="256">
        <v>105.19495929999999</v>
      </c>
      <c r="R18" s="256">
        <v>105.69662704</v>
      </c>
      <c r="S18" s="256">
        <v>105.82935576</v>
      </c>
      <c r="T18" s="256">
        <v>105.81126064999999</v>
      </c>
      <c r="U18" s="256">
        <v>105.12132841</v>
      </c>
      <c r="V18" s="256">
        <v>105.1923456</v>
      </c>
      <c r="W18" s="256">
        <v>105.50329893</v>
      </c>
      <c r="X18" s="256">
        <v>106.51427348</v>
      </c>
      <c r="Y18" s="256">
        <v>106.96003527000001</v>
      </c>
      <c r="Z18" s="256">
        <v>107.30066939</v>
      </c>
      <c r="AA18" s="256">
        <v>107.40848323</v>
      </c>
      <c r="AB18" s="256">
        <v>107.63463145</v>
      </c>
      <c r="AC18" s="256">
        <v>107.85142144</v>
      </c>
      <c r="AD18" s="256">
        <v>107.99884159</v>
      </c>
      <c r="AE18" s="256">
        <v>108.24192383</v>
      </c>
      <c r="AF18" s="256">
        <v>108.52065656000001</v>
      </c>
      <c r="AG18" s="256">
        <v>109.00978616</v>
      </c>
      <c r="AH18" s="256">
        <v>109.22876005000001</v>
      </c>
      <c r="AI18" s="256">
        <v>109.35232462</v>
      </c>
      <c r="AJ18" s="256">
        <v>109.35721572999999</v>
      </c>
      <c r="AK18" s="256">
        <v>109.30740977000001</v>
      </c>
      <c r="AL18" s="256">
        <v>109.17964259</v>
      </c>
      <c r="AM18" s="256">
        <v>108.95885423</v>
      </c>
      <c r="AN18" s="256">
        <v>108.68645960000001</v>
      </c>
      <c r="AO18" s="256">
        <v>108.34739872</v>
      </c>
      <c r="AP18" s="256">
        <v>107.77296444</v>
      </c>
      <c r="AQ18" s="256">
        <v>107.42710144999999</v>
      </c>
      <c r="AR18" s="256">
        <v>107.14110259</v>
      </c>
      <c r="AS18" s="256">
        <v>107.02198528</v>
      </c>
      <c r="AT18" s="256">
        <v>106.7754516</v>
      </c>
      <c r="AU18" s="256">
        <v>106.50851899</v>
      </c>
      <c r="AV18" s="256">
        <v>106.04625726</v>
      </c>
      <c r="AW18" s="256">
        <v>105.86972441</v>
      </c>
      <c r="AX18" s="256">
        <v>105.80399026000001</v>
      </c>
      <c r="AY18" s="256">
        <v>105.93745463</v>
      </c>
      <c r="AZ18" s="342">
        <v>106.027</v>
      </c>
      <c r="BA18" s="342">
        <v>106.1611</v>
      </c>
      <c r="BB18" s="342">
        <v>106.4187</v>
      </c>
      <c r="BC18" s="342">
        <v>106.5825</v>
      </c>
      <c r="BD18" s="342">
        <v>106.7315</v>
      </c>
      <c r="BE18" s="342">
        <v>106.8862</v>
      </c>
      <c r="BF18" s="342">
        <v>106.9903</v>
      </c>
      <c r="BG18" s="342">
        <v>107.0641</v>
      </c>
      <c r="BH18" s="342">
        <v>107.0703</v>
      </c>
      <c r="BI18" s="342">
        <v>107.1117</v>
      </c>
      <c r="BJ18" s="342">
        <v>107.1511</v>
      </c>
      <c r="BK18" s="342">
        <v>107.1814</v>
      </c>
      <c r="BL18" s="342">
        <v>107.2216</v>
      </c>
      <c r="BM18" s="342">
        <v>107.2649</v>
      </c>
      <c r="BN18" s="342">
        <v>107.29510000000001</v>
      </c>
      <c r="BO18" s="342">
        <v>107.3566</v>
      </c>
      <c r="BP18" s="342">
        <v>107.4331</v>
      </c>
      <c r="BQ18" s="342">
        <v>107.5046</v>
      </c>
      <c r="BR18" s="342">
        <v>107.6264</v>
      </c>
      <c r="BS18" s="342">
        <v>107.7783</v>
      </c>
      <c r="BT18" s="342">
        <v>107.96040000000001</v>
      </c>
      <c r="BU18" s="342">
        <v>108.1726</v>
      </c>
      <c r="BV18" s="342">
        <v>108.4149</v>
      </c>
    </row>
    <row r="19" spans="1:74" ht="11.1" customHeight="1" x14ac:dyDescent="0.2">
      <c r="A19" s="148" t="s">
        <v>720</v>
      </c>
      <c r="B19" s="209" t="s">
        <v>449</v>
      </c>
      <c r="C19" s="256">
        <v>101.06418757</v>
      </c>
      <c r="D19" s="256">
        <v>100.97708268</v>
      </c>
      <c r="E19" s="256">
        <v>100.80705068</v>
      </c>
      <c r="F19" s="256">
        <v>100.28914152999999</v>
      </c>
      <c r="G19" s="256">
        <v>100.15196786</v>
      </c>
      <c r="H19" s="256">
        <v>100.13057962000001</v>
      </c>
      <c r="I19" s="256">
        <v>100.34509813</v>
      </c>
      <c r="J19" s="256">
        <v>100.46518974999999</v>
      </c>
      <c r="K19" s="256">
        <v>100.61097581</v>
      </c>
      <c r="L19" s="256">
        <v>100.79241079000001</v>
      </c>
      <c r="M19" s="256">
        <v>100.98211984</v>
      </c>
      <c r="N19" s="256">
        <v>101.19005746000001</v>
      </c>
      <c r="O19" s="256">
        <v>101.39577966</v>
      </c>
      <c r="P19" s="256">
        <v>101.6555074</v>
      </c>
      <c r="Q19" s="256">
        <v>101.94879668999999</v>
      </c>
      <c r="R19" s="256">
        <v>102.51167460000001</v>
      </c>
      <c r="S19" s="256">
        <v>102.6950667</v>
      </c>
      <c r="T19" s="256">
        <v>102.73500002999999</v>
      </c>
      <c r="U19" s="256">
        <v>102.18307944</v>
      </c>
      <c r="V19" s="256">
        <v>102.27239166</v>
      </c>
      <c r="W19" s="256">
        <v>102.55454152</v>
      </c>
      <c r="X19" s="256">
        <v>103.42656406</v>
      </c>
      <c r="Y19" s="256">
        <v>103.79661290999999</v>
      </c>
      <c r="Z19" s="256">
        <v>104.06172312</v>
      </c>
      <c r="AA19" s="256">
        <v>104.05459338</v>
      </c>
      <c r="AB19" s="256">
        <v>104.23530228</v>
      </c>
      <c r="AC19" s="256">
        <v>104.43654850999999</v>
      </c>
      <c r="AD19" s="256">
        <v>104.58715795000001</v>
      </c>
      <c r="AE19" s="256">
        <v>104.88285946000001</v>
      </c>
      <c r="AF19" s="256">
        <v>105.25247889000001</v>
      </c>
      <c r="AG19" s="256">
        <v>105.92627761</v>
      </c>
      <c r="AH19" s="256">
        <v>106.2710369</v>
      </c>
      <c r="AI19" s="256">
        <v>106.51701812</v>
      </c>
      <c r="AJ19" s="256">
        <v>106.67982101</v>
      </c>
      <c r="AK19" s="256">
        <v>106.71654624999999</v>
      </c>
      <c r="AL19" s="256">
        <v>106.6427936</v>
      </c>
      <c r="AM19" s="256">
        <v>106.3811189</v>
      </c>
      <c r="AN19" s="256">
        <v>106.14449356999999</v>
      </c>
      <c r="AO19" s="256">
        <v>105.85547348</v>
      </c>
      <c r="AP19" s="256">
        <v>105.27601615</v>
      </c>
      <c r="AQ19" s="256">
        <v>105.06073834</v>
      </c>
      <c r="AR19" s="256">
        <v>104.9715976</v>
      </c>
      <c r="AS19" s="256">
        <v>105.23684459</v>
      </c>
      <c r="AT19" s="256">
        <v>105.22878998</v>
      </c>
      <c r="AU19" s="256">
        <v>105.17568444</v>
      </c>
      <c r="AV19" s="256">
        <v>105.00675502</v>
      </c>
      <c r="AW19" s="256">
        <v>104.91662734000001</v>
      </c>
      <c r="AX19" s="256">
        <v>104.83452843000001</v>
      </c>
      <c r="AY19" s="256">
        <v>104.6586901</v>
      </c>
      <c r="AZ19" s="342">
        <v>104.669</v>
      </c>
      <c r="BA19" s="342">
        <v>104.7636</v>
      </c>
      <c r="BB19" s="342">
        <v>105.0393</v>
      </c>
      <c r="BC19" s="342">
        <v>105.23009999999999</v>
      </c>
      <c r="BD19" s="342">
        <v>105.4328</v>
      </c>
      <c r="BE19" s="342">
        <v>105.7227</v>
      </c>
      <c r="BF19" s="342">
        <v>105.89230000000001</v>
      </c>
      <c r="BG19" s="342">
        <v>106.0171</v>
      </c>
      <c r="BH19" s="342">
        <v>106.03570000000001</v>
      </c>
      <c r="BI19" s="342">
        <v>106.1169</v>
      </c>
      <c r="BJ19" s="342">
        <v>106.19929999999999</v>
      </c>
      <c r="BK19" s="342">
        <v>106.27889999999999</v>
      </c>
      <c r="BL19" s="342">
        <v>106.36669999999999</v>
      </c>
      <c r="BM19" s="342">
        <v>106.4589</v>
      </c>
      <c r="BN19" s="342">
        <v>106.5406</v>
      </c>
      <c r="BO19" s="342">
        <v>106.65219999999999</v>
      </c>
      <c r="BP19" s="342">
        <v>106.779</v>
      </c>
      <c r="BQ19" s="342">
        <v>106.90130000000001</v>
      </c>
      <c r="BR19" s="342">
        <v>107.07340000000001</v>
      </c>
      <c r="BS19" s="342">
        <v>107.2756</v>
      </c>
      <c r="BT19" s="342">
        <v>107.5078</v>
      </c>
      <c r="BU19" s="342">
        <v>107.7701</v>
      </c>
      <c r="BV19" s="342">
        <v>108.0624</v>
      </c>
    </row>
    <row r="20" spans="1:74" ht="11.1" customHeight="1" x14ac:dyDescent="0.2">
      <c r="A20" s="148" t="s">
        <v>721</v>
      </c>
      <c r="B20" s="209" t="s">
        <v>450</v>
      </c>
      <c r="C20" s="256">
        <v>103.93939075999999</v>
      </c>
      <c r="D20" s="256">
        <v>103.94010068999999</v>
      </c>
      <c r="E20" s="256">
        <v>103.88929558</v>
      </c>
      <c r="F20" s="256">
        <v>103.57122599</v>
      </c>
      <c r="G20" s="256">
        <v>103.5792029</v>
      </c>
      <c r="H20" s="256">
        <v>103.69747687</v>
      </c>
      <c r="I20" s="256">
        <v>104.04154475999999</v>
      </c>
      <c r="J20" s="256">
        <v>104.29379018</v>
      </c>
      <c r="K20" s="256">
        <v>104.56971</v>
      </c>
      <c r="L20" s="256">
        <v>104.87956492000001</v>
      </c>
      <c r="M20" s="256">
        <v>105.19513800999999</v>
      </c>
      <c r="N20" s="256">
        <v>105.52668997000001</v>
      </c>
      <c r="O20" s="256">
        <v>105.90178989</v>
      </c>
      <c r="P20" s="256">
        <v>106.24462277000001</v>
      </c>
      <c r="Q20" s="256">
        <v>106.58275771</v>
      </c>
      <c r="R20" s="256">
        <v>107.13542313000001</v>
      </c>
      <c r="S20" s="256">
        <v>107.29974085000001</v>
      </c>
      <c r="T20" s="256">
        <v>107.29493931</v>
      </c>
      <c r="U20" s="256">
        <v>106.59278977</v>
      </c>
      <c r="V20" s="256">
        <v>106.64592123</v>
      </c>
      <c r="W20" s="256">
        <v>106.92610494</v>
      </c>
      <c r="X20" s="256">
        <v>107.87278977</v>
      </c>
      <c r="Y20" s="256">
        <v>108.27749138999999</v>
      </c>
      <c r="Z20" s="256">
        <v>108.57965865</v>
      </c>
      <c r="AA20" s="256">
        <v>108.60916105</v>
      </c>
      <c r="AB20" s="256">
        <v>108.83385744</v>
      </c>
      <c r="AC20" s="256">
        <v>109.08361735</v>
      </c>
      <c r="AD20" s="256">
        <v>109.35759883</v>
      </c>
      <c r="AE20" s="256">
        <v>109.65811719</v>
      </c>
      <c r="AF20" s="256">
        <v>109.98433052</v>
      </c>
      <c r="AG20" s="256">
        <v>110.50603893</v>
      </c>
      <c r="AH20" s="256">
        <v>110.75629206000001</v>
      </c>
      <c r="AI20" s="256">
        <v>110.90489004</v>
      </c>
      <c r="AJ20" s="256">
        <v>110.88302410999999</v>
      </c>
      <c r="AK20" s="256">
        <v>110.87991835</v>
      </c>
      <c r="AL20" s="256">
        <v>110.826764</v>
      </c>
      <c r="AM20" s="256">
        <v>110.71064354000001</v>
      </c>
      <c r="AN20" s="256">
        <v>110.56708015</v>
      </c>
      <c r="AO20" s="256">
        <v>110.38315632</v>
      </c>
      <c r="AP20" s="256">
        <v>109.94251871</v>
      </c>
      <c r="AQ20" s="256">
        <v>109.84013899</v>
      </c>
      <c r="AR20" s="256">
        <v>109.85966383</v>
      </c>
      <c r="AS20" s="256">
        <v>110.27198473</v>
      </c>
      <c r="AT20" s="256">
        <v>110.33215004</v>
      </c>
      <c r="AU20" s="256">
        <v>110.31105125000001</v>
      </c>
      <c r="AV20" s="256">
        <v>110.09593139</v>
      </c>
      <c r="AW20" s="256">
        <v>109.99687218</v>
      </c>
      <c r="AX20" s="256">
        <v>109.90111664</v>
      </c>
      <c r="AY20" s="256">
        <v>109.70575888</v>
      </c>
      <c r="AZ20" s="342">
        <v>109.6938</v>
      </c>
      <c r="BA20" s="342">
        <v>109.7623</v>
      </c>
      <c r="BB20" s="342">
        <v>109.99290000000001</v>
      </c>
      <c r="BC20" s="342">
        <v>110.16119999999999</v>
      </c>
      <c r="BD20" s="342">
        <v>110.3488</v>
      </c>
      <c r="BE20" s="342">
        <v>110.6491</v>
      </c>
      <c r="BF20" s="342">
        <v>110.8052</v>
      </c>
      <c r="BG20" s="342">
        <v>110.9106</v>
      </c>
      <c r="BH20" s="342">
        <v>110.9041</v>
      </c>
      <c r="BI20" s="342">
        <v>110.95399999999999</v>
      </c>
      <c r="BJ20" s="342">
        <v>110.99890000000001</v>
      </c>
      <c r="BK20" s="342">
        <v>111.0202</v>
      </c>
      <c r="BL20" s="342">
        <v>111.06959999999999</v>
      </c>
      <c r="BM20" s="342">
        <v>111.1283</v>
      </c>
      <c r="BN20" s="342">
        <v>111.1934</v>
      </c>
      <c r="BO20" s="342">
        <v>111.2728</v>
      </c>
      <c r="BP20" s="342">
        <v>111.36369999999999</v>
      </c>
      <c r="BQ20" s="342">
        <v>111.4357</v>
      </c>
      <c r="BR20" s="342">
        <v>111.5722</v>
      </c>
      <c r="BS20" s="342">
        <v>111.74290000000001</v>
      </c>
      <c r="BT20" s="342">
        <v>111.9477</v>
      </c>
      <c r="BU20" s="342">
        <v>112.1866</v>
      </c>
      <c r="BV20" s="342">
        <v>112.4598</v>
      </c>
    </row>
    <row r="21" spans="1:74" ht="11.1" customHeight="1" x14ac:dyDescent="0.2">
      <c r="A21" s="148" t="s">
        <v>722</v>
      </c>
      <c r="B21" s="209" t="s">
        <v>451</v>
      </c>
      <c r="C21" s="256">
        <v>105.62887034000001</v>
      </c>
      <c r="D21" s="256">
        <v>105.76859215</v>
      </c>
      <c r="E21" s="256">
        <v>105.85126663</v>
      </c>
      <c r="F21" s="256">
        <v>105.68101276</v>
      </c>
      <c r="G21" s="256">
        <v>105.79650334</v>
      </c>
      <c r="H21" s="256">
        <v>106.00185734</v>
      </c>
      <c r="I21" s="256">
        <v>106.43998507000001</v>
      </c>
      <c r="J21" s="256">
        <v>106.71788321</v>
      </c>
      <c r="K21" s="256">
        <v>106.97846205</v>
      </c>
      <c r="L21" s="256">
        <v>107.18019214</v>
      </c>
      <c r="M21" s="256">
        <v>107.43727948</v>
      </c>
      <c r="N21" s="256">
        <v>107.70819462</v>
      </c>
      <c r="O21" s="256">
        <v>108.01831577</v>
      </c>
      <c r="P21" s="256">
        <v>108.29785284</v>
      </c>
      <c r="Q21" s="256">
        <v>108.57218405</v>
      </c>
      <c r="R21" s="256">
        <v>109.06599113999999</v>
      </c>
      <c r="S21" s="256">
        <v>109.16139932</v>
      </c>
      <c r="T21" s="256">
        <v>109.08309035000001</v>
      </c>
      <c r="U21" s="256">
        <v>108.30964208</v>
      </c>
      <c r="V21" s="256">
        <v>108.27496537</v>
      </c>
      <c r="W21" s="256">
        <v>108.45763809</v>
      </c>
      <c r="X21" s="256">
        <v>109.28747353999999</v>
      </c>
      <c r="Y21" s="256">
        <v>109.58248515</v>
      </c>
      <c r="Z21" s="256">
        <v>109.77248621</v>
      </c>
      <c r="AA21" s="256">
        <v>109.69635661</v>
      </c>
      <c r="AB21" s="256">
        <v>109.79717665</v>
      </c>
      <c r="AC21" s="256">
        <v>109.91382624000001</v>
      </c>
      <c r="AD21" s="256">
        <v>109.97829541999999</v>
      </c>
      <c r="AE21" s="256">
        <v>110.17761152999999</v>
      </c>
      <c r="AF21" s="256">
        <v>110.44376463</v>
      </c>
      <c r="AG21" s="256">
        <v>110.93431205</v>
      </c>
      <c r="AH21" s="256">
        <v>111.21597112000001</v>
      </c>
      <c r="AI21" s="256">
        <v>111.44629918</v>
      </c>
      <c r="AJ21" s="256">
        <v>111.68906208999999</v>
      </c>
      <c r="AK21" s="256">
        <v>111.76890371</v>
      </c>
      <c r="AL21" s="256">
        <v>111.74958989</v>
      </c>
      <c r="AM21" s="256">
        <v>111.58534951999999</v>
      </c>
      <c r="AN21" s="256">
        <v>111.40205321000001</v>
      </c>
      <c r="AO21" s="256">
        <v>111.15392984</v>
      </c>
      <c r="AP21" s="256">
        <v>110.59601999</v>
      </c>
      <c r="AQ21" s="256">
        <v>110.40196204999999</v>
      </c>
      <c r="AR21" s="256">
        <v>110.32679659999999</v>
      </c>
      <c r="AS21" s="256">
        <v>110.62695836</v>
      </c>
      <c r="AT21" s="256">
        <v>110.59725184</v>
      </c>
      <c r="AU21" s="256">
        <v>110.49411177</v>
      </c>
      <c r="AV21" s="256">
        <v>110.16254693</v>
      </c>
      <c r="AW21" s="256">
        <v>110.02878317</v>
      </c>
      <c r="AX21" s="256">
        <v>109.93782926999999</v>
      </c>
      <c r="AY21" s="256">
        <v>109.83615467</v>
      </c>
      <c r="AZ21" s="342">
        <v>109.871</v>
      </c>
      <c r="BA21" s="342">
        <v>109.98869999999999</v>
      </c>
      <c r="BB21" s="342">
        <v>110.2998</v>
      </c>
      <c r="BC21" s="342">
        <v>110.50069999999999</v>
      </c>
      <c r="BD21" s="342">
        <v>110.70189999999999</v>
      </c>
      <c r="BE21" s="342">
        <v>110.9593</v>
      </c>
      <c r="BF21" s="342">
        <v>111.1187</v>
      </c>
      <c r="BG21" s="342">
        <v>111.2362</v>
      </c>
      <c r="BH21" s="342">
        <v>111.26390000000001</v>
      </c>
      <c r="BI21" s="342">
        <v>111.33369999999999</v>
      </c>
      <c r="BJ21" s="342">
        <v>111.39749999999999</v>
      </c>
      <c r="BK21" s="342">
        <v>111.4431</v>
      </c>
      <c r="BL21" s="342">
        <v>111.5044</v>
      </c>
      <c r="BM21" s="342">
        <v>111.5689</v>
      </c>
      <c r="BN21" s="342">
        <v>111.6194</v>
      </c>
      <c r="BO21" s="342">
        <v>111.70350000000001</v>
      </c>
      <c r="BP21" s="342">
        <v>111.804</v>
      </c>
      <c r="BQ21" s="342">
        <v>111.9061</v>
      </c>
      <c r="BR21" s="342">
        <v>112.05029999999999</v>
      </c>
      <c r="BS21" s="342">
        <v>112.22190000000001</v>
      </c>
      <c r="BT21" s="342">
        <v>112.4209</v>
      </c>
      <c r="BU21" s="342">
        <v>112.6473</v>
      </c>
      <c r="BV21" s="342">
        <v>112.9011</v>
      </c>
    </row>
    <row r="22" spans="1:74" ht="11.1" customHeight="1" x14ac:dyDescent="0.2">
      <c r="A22" s="148" t="s">
        <v>723</v>
      </c>
      <c r="B22" s="209" t="s">
        <v>452</v>
      </c>
      <c r="C22" s="256">
        <v>96.747077054000002</v>
      </c>
      <c r="D22" s="256">
        <v>96.368558622999998</v>
      </c>
      <c r="E22" s="256">
        <v>95.933801588999998</v>
      </c>
      <c r="F22" s="256">
        <v>95.191728701000002</v>
      </c>
      <c r="G22" s="256">
        <v>94.832802400999995</v>
      </c>
      <c r="H22" s="256">
        <v>94.605945437000003</v>
      </c>
      <c r="I22" s="256">
        <v>94.606105094</v>
      </c>
      <c r="J22" s="256">
        <v>94.572176338000006</v>
      </c>
      <c r="K22" s="256">
        <v>94.599106453999994</v>
      </c>
      <c r="L22" s="256">
        <v>94.702646392000005</v>
      </c>
      <c r="M22" s="256">
        <v>94.839481038000002</v>
      </c>
      <c r="N22" s="256">
        <v>95.025361343</v>
      </c>
      <c r="O22" s="256">
        <v>95.257399484999993</v>
      </c>
      <c r="P22" s="256">
        <v>95.543536974000006</v>
      </c>
      <c r="Q22" s="256">
        <v>95.880885988000003</v>
      </c>
      <c r="R22" s="256">
        <v>96.520709362999995</v>
      </c>
      <c r="S22" s="256">
        <v>96.772034298999998</v>
      </c>
      <c r="T22" s="256">
        <v>96.886123634</v>
      </c>
      <c r="U22" s="256">
        <v>96.452388726999999</v>
      </c>
      <c r="V22" s="256">
        <v>96.599948334999993</v>
      </c>
      <c r="W22" s="256">
        <v>96.918213820999995</v>
      </c>
      <c r="X22" s="256">
        <v>97.767301146999998</v>
      </c>
      <c r="Y22" s="256">
        <v>98.156891414</v>
      </c>
      <c r="Z22" s="256">
        <v>98.447100583999998</v>
      </c>
      <c r="AA22" s="256">
        <v>98.445067096000002</v>
      </c>
      <c r="AB22" s="256">
        <v>98.681160245000001</v>
      </c>
      <c r="AC22" s="256">
        <v>98.962518469000003</v>
      </c>
      <c r="AD22" s="256">
        <v>99.309658737000007</v>
      </c>
      <c r="AE22" s="256">
        <v>99.666159385</v>
      </c>
      <c r="AF22" s="256">
        <v>100.05253738</v>
      </c>
      <c r="AG22" s="256">
        <v>100.59424724</v>
      </c>
      <c r="AH22" s="256">
        <v>100.94628905</v>
      </c>
      <c r="AI22" s="256">
        <v>101.23411733</v>
      </c>
      <c r="AJ22" s="256">
        <v>101.4854799</v>
      </c>
      <c r="AK22" s="256">
        <v>101.62407023</v>
      </c>
      <c r="AL22" s="256">
        <v>101.67763614</v>
      </c>
      <c r="AM22" s="256">
        <v>101.64642283000001</v>
      </c>
      <c r="AN22" s="256">
        <v>101.52975604</v>
      </c>
      <c r="AO22" s="256">
        <v>101.32788096</v>
      </c>
      <c r="AP22" s="256">
        <v>100.63754373</v>
      </c>
      <c r="AQ22" s="256">
        <v>100.56769245</v>
      </c>
      <c r="AR22" s="256">
        <v>100.71507326</v>
      </c>
      <c r="AS22" s="256">
        <v>101.57763614</v>
      </c>
      <c r="AT22" s="256">
        <v>101.78601867</v>
      </c>
      <c r="AU22" s="256">
        <v>101.83817082</v>
      </c>
      <c r="AV22" s="256">
        <v>101.50292012</v>
      </c>
      <c r="AW22" s="256">
        <v>101.41599084000001</v>
      </c>
      <c r="AX22" s="256">
        <v>101.34621052999999</v>
      </c>
      <c r="AY22" s="256">
        <v>101.24279316000001</v>
      </c>
      <c r="AZ22" s="342">
        <v>101.2454</v>
      </c>
      <c r="BA22" s="342">
        <v>101.3032</v>
      </c>
      <c r="BB22" s="342">
        <v>101.4607</v>
      </c>
      <c r="BC22" s="342">
        <v>101.59569999999999</v>
      </c>
      <c r="BD22" s="342">
        <v>101.75279999999999</v>
      </c>
      <c r="BE22" s="342">
        <v>102.01900000000001</v>
      </c>
      <c r="BF22" s="342">
        <v>102.1546</v>
      </c>
      <c r="BG22" s="342">
        <v>102.24679999999999</v>
      </c>
      <c r="BH22" s="342">
        <v>102.2384</v>
      </c>
      <c r="BI22" s="342">
        <v>102.2868</v>
      </c>
      <c r="BJ22" s="342">
        <v>102.3347</v>
      </c>
      <c r="BK22" s="342">
        <v>102.3724</v>
      </c>
      <c r="BL22" s="342">
        <v>102.4268</v>
      </c>
      <c r="BM22" s="342">
        <v>102.4881</v>
      </c>
      <c r="BN22" s="342">
        <v>102.53660000000001</v>
      </c>
      <c r="BO22" s="342">
        <v>102.62649999999999</v>
      </c>
      <c r="BP22" s="342">
        <v>102.7381</v>
      </c>
      <c r="BQ22" s="342">
        <v>102.8522</v>
      </c>
      <c r="BR22" s="342">
        <v>103.0217</v>
      </c>
      <c r="BS22" s="342">
        <v>103.2273</v>
      </c>
      <c r="BT22" s="342">
        <v>103.4691</v>
      </c>
      <c r="BU22" s="342">
        <v>103.7471</v>
      </c>
      <c r="BV22" s="342">
        <v>104.0612</v>
      </c>
    </row>
    <row r="23" spans="1:74" ht="11.1" customHeight="1" x14ac:dyDescent="0.2">
      <c r="A23" s="148" t="s">
        <v>724</v>
      </c>
      <c r="B23" s="209" t="s">
        <v>453</v>
      </c>
      <c r="C23" s="256">
        <v>104.55733026999999</v>
      </c>
      <c r="D23" s="256">
        <v>104.54465627</v>
      </c>
      <c r="E23" s="256">
        <v>104.45557549</v>
      </c>
      <c r="F23" s="256">
        <v>104.01471409</v>
      </c>
      <c r="G23" s="256">
        <v>103.97935015</v>
      </c>
      <c r="H23" s="256">
        <v>104.07410983</v>
      </c>
      <c r="I23" s="256">
        <v>104.44153707</v>
      </c>
      <c r="J23" s="256">
        <v>104.68963603</v>
      </c>
      <c r="K23" s="256">
        <v>104.96095065999999</v>
      </c>
      <c r="L23" s="256">
        <v>105.21160055</v>
      </c>
      <c r="M23" s="256">
        <v>105.56225680999999</v>
      </c>
      <c r="N23" s="256">
        <v>105.96903903</v>
      </c>
      <c r="O23" s="256">
        <v>106.49874842</v>
      </c>
      <c r="P23" s="256">
        <v>106.96768166</v>
      </c>
      <c r="Q23" s="256">
        <v>107.44263997</v>
      </c>
      <c r="R23" s="256">
        <v>108.0813516</v>
      </c>
      <c r="S23" s="256">
        <v>108.45006384</v>
      </c>
      <c r="T23" s="256">
        <v>108.70650495</v>
      </c>
      <c r="U23" s="256">
        <v>108.46460768</v>
      </c>
      <c r="V23" s="256">
        <v>108.78605698</v>
      </c>
      <c r="W23" s="256">
        <v>109.28478560000001</v>
      </c>
      <c r="X23" s="256">
        <v>110.30672208</v>
      </c>
      <c r="Y23" s="256">
        <v>110.90056291</v>
      </c>
      <c r="Z23" s="256">
        <v>111.41223664</v>
      </c>
      <c r="AA23" s="256">
        <v>111.73083539</v>
      </c>
      <c r="AB23" s="256">
        <v>112.16135583000001</v>
      </c>
      <c r="AC23" s="256">
        <v>112.59289009</v>
      </c>
      <c r="AD23" s="256">
        <v>112.94759822</v>
      </c>
      <c r="AE23" s="256">
        <v>113.43954005000001</v>
      </c>
      <c r="AF23" s="256">
        <v>113.99087565000001</v>
      </c>
      <c r="AG23" s="256">
        <v>114.79235006</v>
      </c>
      <c r="AH23" s="256">
        <v>115.3194144</v>
      </c>
      <c r="AI23" s="256">
        <v>115.7628137</v>
      </c>
      <c r="AJ23" s="256">
        <v>116.20607894</v>
      </c>
      <c r="AK23" s="256">
        <v>116.41949998</v>
      </c>
      <c r="AL23" s="256">
        <v>116.48660778</v>
      </c>
      <c r="AM23" s="256">
        <v>116.14644694</v>
      </c>
      <c r="AN23" s="256">
        <v>116.11664482</v>
      </c>
      <c r="AO23" s="256">
        <v>116.13624600999999</v>
      </c>
      <c r="AP23" s="256">
        <v>116.10828576</v>
      </c>
      <c r="AQ23" s="256">
        <v>116.29941715</v>
      </c>
      <c r="AR23" s="256">
        <v>116.6126754</v>
      </c>
      <c r="AS23" s="256">
        <v>117.42785652000001</v>
      </c>
      <c r="AT23" s="256">
        <v>117.70052154</v>
      </c>
      <c r="AU23" s="256">
        <v>117.81046645000001</v>
      </c>
      <c r="AV23" s="256">
        <v>117.54441528</v>
      </c>
      <c r="AW23" s="256">
        <v>117.48887693</v>
      </c>
      <c r="AX23" s="256">
        <v>117.43057543</v>
      </c>
      <c r="AY23" s="256">
        <v>117.21235466</v>
      </c>
      <c r="AZ23" s="342">
        <v>117.2664</v>
      </c>
      <c r="BA23" s="342">
        <v>117.4355</v>
      </c>
      <c r="BB23" s="342">
        <v>117.8579</v>
      </c>
      <c r="BC23" s="342">
        <v>118.1537</v>
      </c>
      <c r="BD23" s="342">
        <v>118.461</v>
      </c>
      <c r="BE23" s="342">
        <v>118.8777</v>
      </c>
      <c r="BF23" s="342">
        <v>119.1348</v>
      </c>
      <c r="BG23" s="342">
        <v>119.3301</v>
      </c>
      <c r="BH23" s="342">
        <v>119.3916</v>
      </c>
      <c r="BI23" s="342">
        <v>119.51730000000001</v>
      </c>
      <c r="BJ23" s="342">
        <v>119.6352</v>
      </c>
      <c r="BK23" s="342">
        <v>119.7338</v>
      </c>
      <c r="BL23" s="342">
        <v>119.8447</v>
      </c>
      <c r="BM23" s="342">
        <v>119.95650000000001</v>
      </c>
      <c r="BN23" s="342">
        <v>120.054</v>
      </c>
      <c r="BO23" s="342">
        <v>120.1789</v>
      </c>
      <c r="BP23" s="342">
        <v>120.31619999999999</v>
      </c>
      <c r="BQ23" s="342">
        <v>120.4384</v>
      </c>
      <c r="BR23" s="342">
        <v>120.6207</v>
      </c>
      <c r="BS23" s="342">
        <v>120.8357</v>
      </c>
      <c r="BT23" s="342">
        <v>121.0835</v>
      </c>
      <c r="BU23" s="342">
        <v>121.3639</v>
      </c>
      <c r="BV23" s="342">
        <v>121.6771</v>
      </c>
    </row>
    <row r="24" spans="1:74" ht="11.1" customHeight="1" x14ac:dyDescent="0.2">
      <c r="A24" s="148" t="s">
        <v>725</v>
      </c>
      <c r="B24" s="209" t="s">
        <v>454</v>
      </c>
      <c r="C24" s="256">
        <v>102.63362389</v>
      </c>
      <c r="D24" s="256">
        <v>102.58890029</v>
      </c>
      <c r="E24" s="256">
        <v>102.47411624</v>
      </c>
      <c r="F24" s="256">
        <v>102.10796449</v>
      </c>
      <c r="G24" s="256">
        <v>101.98903998</v>
      </c>
      <c r="H24" s="256">
        <v>101.93603546</v>
      </c>
      <c r="I24" s="256">
        <v>101.97874379</v>
      </c>
      <c r="J24" s="256">
        <v>102.0352346</v>
      </c>
      <c r="K24" s="256">
        <v>102.13530077</v>
      </c>
      <c r="L24" s="256">
        <v>102.34054235000001</v>
      </c>
      <c r="M24" s="256">
        <v>102.48155916</v>
      </c>
      <c r="N24" s="256">
        <v>102.61995125</v>
      </c>
      <c r="O24" s="256">
        <v>102.72184180000001</v>
      </c>
      <c r="P24" s="256">
        <v>102.88039211</v>
      </c>
      <c r="Q24" s="256">
        <v>103.06172535</v>
      </c>
      <c r="R24" s="256">
        <v>103.49318126999999</v>
      </c>
      <c r="S24" s="256">
        <v>103.54957554000001</v>
      </c>
      <c r="T24" s="256">
        <v>103.45824792000001</v>
      </c>
      <c r="U24" s="256">
        <v>102.71422708</v>
      </c>
      <c r="V24" s="256">
        <v>102.70618417</v>
      </c>
      <c r="W24" s="256">
        <v>102.92914786</v>
      </c>
      <c r="X24" s="256">
        <v>103.84803707</v>
      </c>
      <c r="Y24" s="256">
        <v>104.18432478</v>
      </c>
      <c r="Z24" s="256">
        <v>104.4029299</v>
      </c>
      <c r="AA24" s="256">
        <v>104.30018678</v>
      </c>
      <c r="AB24" s="256">
        <v>104.43617598</v>
      </c>
      <c r="AC24" s="256">
        <v>104.60723183</v>
      </c>
      <c r="AD24" s="256">
        <v>104.85287201</v>
      </c>
      <c r="AE24" s="256">
        <v>105.06442294</v>
      </c>
      <c r="AF24" s="256">
        <v>105.28140227999999</v>
      </c>
      <c r="AG24" s="256">
        <v>105.50863338000001</v>
      </c>
      <c r="AH24" s="256">
        <v>105.73285203</v>
      </c>
      <c r="AI24" s="256">
        <v>105.95888159</v>
      </c>
      <c r="AJ24" s="256">
        <v>106.35958658</v>
      </c>
      <c r="AK24" s="256">
        <v>106.45958954</v>
      </c>
      <c r="AL24" s="256">
        <v>106.431755</v>
      </c>
      <c r="AM24" s="256">
        <v>106.15279304000001</v>
      </c>
      <c r="AN24" s="256">
        <v>105.96175094</v>
      </c>
      <c r="AO24" s="256">
        <v>105.73533877</v>
      </c>
      <c r="AP24" s="256">
        <v>105.20402221000001</v>
      </c>
      <c r="AQ24" s="256">
        <v>105.10902066</v>
      </c>
      <c r="AR24" s="256">
        <v>105.1807998</v>
      </c>
      <c r="AS24" s="256">
        <v>105.7926085</v>
      </c>
      <c r="AT24" s="256">
        <v>105.91801233</v>
      </c>
      <c r="AU24" s="256">
        <v>105.93026018</v>
      </c>
      <c r="AV24" s="256">
        <v>105.67484325</v>
      </c>
      <c r="AW24" s="256">
        <v>105.57666072000001</v>
      </c>
      <c r="AX24" s="256">
        <v>105.48120379</v>
      </c>
      <c r="AY24" s="256">
        <v>105.28238559</v>
      </c>
      <c r="AZ24" s="342">
        <v>105.2719</v>
      </c>
      <c r="BA24" s="342">
        <v>105.3438</v>
      </c>
      <c r="BB24" s="342">
        <v>105.56659999999999</v>
      </c>
      <c r="BC24" s="342">
        <v>105.75149999999999</v>
      </c>
      <c r="BD24" s="342">
        <v>105.96729999999999</v>
      </c>
      <c r="BE24" s="342">
        <v>106.3216</v>
      </c>
      <c r="BF24" s="342">
        <v>106.5183</v>
      </c>
      <c r="BG24" s="342">
        <v>106.66500000000001</v>
      </c>
      <c r="BH24" s="342">
        <v>106.6966</v>
      </c>
      <c r="BI24" s="342">
        <v>106.79219999999999</v>
      </c>
      <c r="BJ24" s="342">
        <v>106.88679999999999</v>
      </c>
      <c r="BK24" s="342">
        <v>106.9759</v>
      </c>
      <c r="BL24" s="342">
        <v>107.0716</v>
      </c>
      <c r="BM24" s="342">
        <v>107.1695</v>
      </c>
      <c r="BN24" s="342">
        <v>107.2547</v>
      </c>
      <c r="BO24" s="342">
        <v>107.3682</v>
      </c>
      <c r="BP24" s="342">
        <v>107.4952</v>
      </c>
      <c r="BQ24" s="342">
        <v>107.6054</v>
      </c>
      <c r="BR24" s="342">
        <v>107.7817</v>
      </c>
      <c r="BS24" s="342">
        <v>107.99420000000001</v>
      </c>
      <c r="BT24" s="342">
        <v>108.2426</v>
      </c>
      <c r="BU24" s="342">
        <v>108.5271</v>
      </c>
      <c r="BV24" s="342">
        <v>108.8476</v>
      </c>
    </row>
    <row r="25" spans="1:74" ht="11.1" customHeight="1" x14ac:dyDescent="0.2">
      <c r="A25" s="148"/>
      <c r="B25" s="168" t="s">
        <v>1167</v>
      </c>
      <c r="C25" s="244"/>
      <c r="D25" s="244"/>
      <c r="E25" s="244"/>
      <c r="F25" s="244"/>
      <c r="G25" s="244"/>
      <c r="H25" s="244"/>
      <c r="I25" s="244"/>
      <c r="J25" s="244"/>
      <c r="K25" s="244"/>
      <c r="L25" s="244"/>
      <c r="M25" s="244"/>
      <c r="N25" s="244"/>
      <c r="O25" s="244"/>
      <c r="P25" s="244"/>
      <c r="Q25" s="244"/>
      <c r="R25" s="244"/>
      <c r="S25" s="244"/>
      <c r="T25" s="244"/>
      <c r="U25" s="244"/>
      <c r="V25" s="244"/>
      <c r="W25" s="244"/>
      <c r="X25" s="244"/>
      <c r="Y25" s="244"/>
      <c r="Z25" s="244"/>
      <c r="AA25" s="244"/>
      <c r="AB25" s="244"/>
      <c r="AC25" s="244"/>
      <c r="AD25" s="244"/>
      <c r="AE25" s="244"/>
      <c r="AF25" s="244"/>
      <c r="AG25" s="244"/>
      <c r="AH25" s="244"/>
      <c r="AI25" s="244"/>
      <c r="AJ25" s="244"/>
      <c r="AK25" s="244"/>
      <c r="AL25" s="244"/>
      <c r="AM25" s="244"/>
      <c r="AN25" s="244"/>
      <c r="AO25" s="244"/>
      <c r="AP25" s="244"/>
      <c r="AQ25" s="244"/>
      <c r="AR25" s="244"/>
      <c r="AS25" s="244"/>
      <c r="AT25" s="244"/>
      <c r="AU25" s="244"/>
      <c r="AV25" s="244"/>
      <c r="AW25" s="244"/>
      <c r="AX25" s="244"/>
      <c r="AY25" s="244"/>
      <c r="AZ25" s="343"/>
      <c r="BA25" s="343"/>
      <c r="BB25" s="343"/>
      <c r="BC25" s="343"/>
      <c r="BD25" s="343"/>
      <c r="BE25" s="343"/>
      <c r="BF25" s="343"/>
      <c r="BG25" s="343"/>
      <c r="BH25" s="343"/>
      <c r="BI25" s="343"/>
      <c r="BJ25" s="343"/>
      <c r="BK25" s="343"/>
      <c r="BL25" s="343"/>
      <c r="BM25" s="343"/>
      <c r="BN25" s="343"/>
      <c r="BO25" s="343"/>
      <c r="BP25" s="343"/>
      <c r="BQ25" s="343"/>
      <c r="BR25" s="343"/>
      <c r="BS25" s="343"/>
      <c r="BT25" s="343"/>
      <c r="BU25" s="343"/>
      <c r="BV25" s="343"/>
    </row>
    <row r="26" spans="1:74" ht="11.1" customHeight="1" x14ac:dyDescent="0.2">
      <c r="A26" s="148" t="s">
        <v>726</v>
      </c>
      <c r="B26" s="209" t="s">
        <v>447</v>
      </c>
      <c r="C26" s="238">
        <v>824.77542693999999</v>
      </c>
      <c r="D26" s="238">
        <v>825.36218022000003</v>
      </c>
      <c r="E26" s="238">
        <v>825.96682262000002</v>
      </c>
      <c r="F26" s="238">
        <v>826.32310589999997</v>
      </c>
      <c r="G26" s="238">
        <v>827.16321271000004</v>
      </c>
      <c r="H26" s="238">
        <v>828.22089482000001</v>
      </c>
      <c r="I26" s="238">
        <v>830.34119338000005</v>
      </c>
      <c r="J26" s="238">
        <v>831.20024522000006</v>
      </c>
      <c r="K26" s="238">
        <v>831.64309148999996</v>
      </c>
      <c r="L26" s="238">
        <v>829.82773792</v>
      </c>
      <c r="M26" s="238">
        <v>830.81966876000001</v>
      </c>
      <c r="N26" s="238">
        <v>832.77688972999999</v>
      </c>
      <c r="O26" s="238">
        <v>837.23873787000002</v>
      </c>
      <c r="P26" s="238">
        <v>839.97203635999995</v>
      </c>
      <c r="Q26" s="238">
        <v>842.51612222000006</v>
      </c>
      <c r="R26" s="238">
        <v>844.58928229000003</v>
      </c>
      <c r="S26" s="238">
        <v>846.96622778000005</v>
      </c>
      <c r="T26" s="238">
        <v>849.36524552000003</v>
      </c>
      <c r="U26" s="238">
        <v>851.84785265999994</v>
      </c>
      <c r="V26" s="238">
        <v>854.24487705000001</v>
      </c>
      <c r="W26" s="238">
        <v>856.61783584</v>
      </c>
      <c r="X26" s="238">
        <v>858.05960090999997</v>
      </c>
      <c r="Y26" s="238">
        <v>861.06477457000005</v>
      </c>
      <c r="Z26" s="238">
        <v>864.72622871999999</v>
      </c>
      <c r="AA26" s="238">
        <v>871.40781072000004</v>
      </c>
      <c r="AB26" s="238">
        <v>874.60894030999998</v>
      </c>
      <c r="AC26" s="238">
        <v>876.69346485000005</v>
      </c>
      <c r="AD26" s="238">
        <v>875.64552798</v>
      </c>
      <c r="AE26" s="238">
        <v>877.00873471</v>
      </c>
      <c r="AF26" s="238">
        <v>878.76722867000001</v>
      </c>
      <c r="AG26" s="238">
        <v>882.02038790999995</v>
      </c>
      <c r="AH26" s="238">
        <v>883.74492278000002</v>
      </c>
      <c r="AI26" s="238">
        <v>885.04021133000003</v>
      </c>
      <c r="AJ26" s="238">
        <v>883.20297441000002</v>
      </c>
      <c r="AK26" s="238">
        <v>885.66722971000002</v>
      </c>
      <c r="AL26" s="238">
        <v>889.72969806000003</v>
      </c>
      <c r="AM26" s="238">
        <v>899.70922286999996</v>
      </c>
      <c r="AN26" s="238">
        <v>903.72898477000001</v>
      </c>
      <c r="AO26" s="238">
        <v>906.10782716999995</v>
      </c>
      <c r="AP26" s="238">
        <v>904.49324708999995</v>
      </c>
      <c r="AQ26" s="238">
        <v>905.35462771000005</v>
      </c>
      <c r="AR26" s="238">
        <v>906.33946605000006</v>
      </c>
      <c r="AS26" s="238">
        <v>907.32794150999996</v>
      </c>
      <c r="AT26" s="238">
        <v>908.64956074999998</v>
      </c>
      <c r="AU26" s="238">
        <v>910.18450315999996</v>
      </c>
      <c r="AV26" s="238">
        <v>912.30671383000004</v>
      </c>
      <c r="AW26" s="238">
        <v>913.98784378000005</v>
      </c>
      <c r="AX26" s="238">
        <v>915.60183807999999</v>
      </c>
      <c r="AY26" s="238">
        <v>917.13392078000004</v>
      </c>
      <c r="AZ26" s="329">
        <v>918.62469999999996</v>
      </c>
      <c r="BA26" s="329">
        <v>920.05949999999996</v>
      </c>
      <c r="BB26" s="329">
        <v>921.41449999999998</v>
      </c>
      <c r="BC26" s="329">
        <v>922.75490000000002</v>
      </c>
      <c r="BD26" s="329">
        <v>924.05690000000004</v>
      </c>
      <c r="BE26" s="329">
        <v>925.2115</v>
      </c>
      <c r="BF26" s="329">
        <v>926.51869999999997</v>
      </c>
      <c r="BG26" s="329">
        <v>927.86950000000002</v>
      </c>
      <c r="BH26" s="329">
        <v>929.0566</v>
      </c>
      <c r="BI26" s="329">
        <v>930.6499</v>
      </c>
      <c r="BJ26" s="329">
        <v>932.44219999999996</v>
      </c>
      <c r="BK26" s="329">
        <v>934.94680000000005</v>
      </c>
      <c r="BL26" s="329">
        <v>936.75189999999998</v>
      </c>
      <c r="BM26" s="329">
        <v>938.37099999999998</v>
      </c>
      <c r="BN26" s="329">
        <v>939.59230000000002</v>
      </c>
      <c r="BO26" s="329">
        <v>940.99789999999996</v>
      </c>
      <c r="BP26" s="329">
        <v>942.37620000000004</v>
      </c>
      <c r="BQ26" s="329">
        <v>943.65279999999996</v>
      </c>
      <c r="BR26" s="329">
        <v>945.03210000000001</v>
      </c>
      <c r="BS26" s="329">
        <v>946.43979999999999</v>
      </c>
      <c r="BT26" s="329">
        <v>947.87570000000005</v>
      </c>
      <c r="BU26" s="329">
        <v>949.34010000000001</v>
      </c>
      <c r="BV26" s="329">
        <v>950.83270000000005</v>
      </c>
    </row>
    <row r="27" spans="1:74" ht="11.1" customHeight="1" x14ac:dyDescent="0.2">
      <c r="A27" s="148" t="s">
        <v>727</v>
      </c>
      <c r="B27" s="209" t="s">
        <v>480</v>
      </c>
      <c r="C27" s="238">
        <v>2109.1416654999998</v>
      </c>
      <c r="D27" s="238">
        <v>2113.7745648999999</v>
      </c>
      <c r="E27" s="238">
        <v>2115.0933580000001</v>
      </c>
      <c r="F27" s="238">
        <v>2106.5296254</v>
      </c>
      <c r="G27" s="238">
        <v>2106.1465204000001</v>
      </c>
      <c r="H27" s="238">
        <v>2107.3756235999999</v>
      </c>
      <c r="I27" s="238">
        <v>2111.5908493000002</v>
      </c>
      <c r="J27" s="238">
        <v>2115.0139331</v>
      </c>
      <c r="K27" s="238">
        <v>2119.0187894999999</v>
      </c>
      <c r="L27" s="238">
        <v>2121.3994078999999</v>
      </c>
      <c r="M27" s="238">
        <v>2128.2223171000001</v>
      </c>
      <c r="N27" s="238">
        <v>2137.2815065999998</v>
      </c>
      <c r="O27" s="238">
        <v>2154.1984879000001</v>
      </c>
      <c r="P27" s="238">
        <v>2163.5141045999999</v>
      </c>
      <c r="Q27" s="238">
        <v>2170.8498679999998</v>
      </c>
      <c r="R27" s="238">
        <v>2173.0817037000002</v>
      </c>
      <c r="S27" s="238">
        <v>2178.8008166</v>
      </c>
      <c r="T27" s="238">
        <v>2184.8831320999998</v>
      </c>
      <c r="U27" s="238">
        <v>2189.6832221999998</v>
      </c>
      <c r="V27" s="238">
        <v>2197.7260142</v>
      </c>
      <c r="W27" s="238">
        <v>2207.3660799999998</v>
      </c>
      <c r="X27" s="238">
        <v>2223.9491797999999</v>
      </c>
      <c r="Y27" s="238">
        <v>2232.7744729999999</v>
      </c>
      <c r="Z27" s="238">
        <v>2239.1877198000002</v>
      </c>
      <c r="AA27" s="238">
        <v>2240.3864447000001</v>
      </c>
      <c r="AB27" s="238">
        <v>2244.0774553000001</v>
      </c>
      <c r="AC27" s="238">
        <v>2247.4582759999998</v>
      </c>
      <c r="AD27" s="238">
        <v>2249.2414365</v>
      </c>
      <c r="AE27" s="238">
        <v>2252.9674804000001</v>
      </c>
      <c r="AF27" s="238">
        <v>2257.3489373000002</v>
      </c>
      <c r="AG27" s="238">
        <v>2266.0009839999998</v>
      </c>
      <c r="AH27" s="238">
        <v>2268.9818841000001</v>
      </c>
      <c r="AI27" s="238">
        <v>2269.9068145000001</v>
      </c>
      <c r="AJ27" s="238">
        <v>2260.2174393999999</v>
      </c>
      <c r="AK27" s="238">
        <v>2263.4491822999998</v>
      </c>
      <c r="AL27" s="238">
        <v>2271.0437072999998</v>
      </c>
      <c r="AM27" s="238">
        <v>2292.2652569000002</v>
      </c>
      <c r="AN27" s="238">
        <v>2301.6371644000001</v>
      </c>
      <c r="AO27" s="238">
        <v>2308.4236722999999</v>
      </c>
      <c r="AP27" s="238">
        <v>2310.1985915</v>
      </c>
      <c r="AQ27" s="238">
        <v>2313.6339419000001</v>
      </c>
      <c r="AR27" s="238">
        <v>2316.3035344999998</v>
      </c>
      <c r="AS27" s="238">
        <v>2316.2986802999999</v>
      </c>
      <c r="AT27" s="238">
        <v>2318.8682739000001</v>
      </c>
      <c r="AU27" s="238">
        <v>2322.1036263000001</v>
      </c>
      <c r="AV27" s="238">
        <v>2326.9180285000002</v>
      </c>
      <c r="AW27" s="238">
        <v>2330.7999304</v>
      </c>
      <c r="AX27" s="238">
        <v>2334.6626228999999</v>
      </c>
      <c r="AY27" s="238">
        <v>2338.8492580000002</v>
      </c>
      <c r="AZ27" s="329">
        <v>2342.4160000000002</v>
      </c>
      <c r="BA27" s="329">
        <v>2345.7069999999999</v>
      </c>
      <c r="BB27" s="329">
        <v>2348.4250000000002</v>
      </c>
      <c r="BC27" s="329">
        <v>2351.384</v>
      </c>
      <c r="BD27" s="329">
        <v>2354.2869999999998</v>
      </c>
      <c r="BE27" s="329">
        <v>2356.8290000000002</v>
      </c>
      <c r="BF27" s="329">
        <v>2359.8530000000001</v>
      </c>
      <c r="BG27" s="329">
        <v>2363.0529999999999</v>
      </c>
      <c r="BH27" s="329">
        <v>2366.0940000000001</v>
      </c>
      <c r="BI27" s="329">
        <v>2369.895</v>
      </c>
      <c r="BJ27" s="329">
        <v>2374.123</v>
      </c>
      <c r="BK27" s="329">
        <v>2380.0259999999998</v>
      </c>
      <c r="BL27" s="329">
        <v>2384.1689999999999</v>
      </c>
      <c r="BM27" s="329">
        <v>2387.8020000000001</v>
      </c>
      <c r="BN27" s="329">
        <v>2390.3380000000002</v>
      </c>
      <c r="BO27" s="329">
        <v>2393.3910000000001</v>
      </c>
      <c r="BP27" s="329">
        <v>2396.373</v>
      </c>
      <c r="BQ27" s="329">
        <v>2399.1289999999999</v>
      </c>
      <c r="BR27" s="329">
        <v>2402.0889999999999</v>
      </c>
      <c r="BS27" s="329">
        <v>2405.098</v>
      </c>
      <c r="BT27" s="329">
        <v>2408.154</v>
      </c>
      <c r="BU27" s="329">
        <v>2411.259</v>
      </c>
      <c r="BV27" s="329">
        <v>2414.4110000000001</v>
      </c>
    </row>
    <row r="28" spans="1:74" ht="11.1" customHeight="1" x14ac:dyDescent="0.2">
      <c r="A28" s="148" t="s">
        <v>728</v>
      </c>
      <c r="B28" s="209" t="s">
        <v>448</v>
      </c>
      <c r="C28" s="238">
        <v>2274.3848585999999</v>
      </c>
      <c r="D28" s="238">
        <v>2274.8151850999998</v>
      </c>
      <c r="E28" s="238">
        <v>2275.0670931</v>
      </c>
      <c r="F28" s="238">
        <v>2274.1084504999999</v>
      </c>
      <c r="G28" s="238">
        <v>2274.7776208999999</v>
      </c>
      <c r="H28" s="238">
        <v>2276.0424721999998</v>
      </c>
      <c r="I28" s="238">
        <v>2277.587442</v>
      </c>
      <c r="J28" s="238">
        <v>2280.2803264999998</v>
      </c>
      <c r="K28" s="238">
        <v>2283.8055634000002</v>
      </c>
      <c r="L28" s="238">
        <v>2289.3988279999999</v>
      </c>
      <c r="M28" s="238">
        <v>2293.6620133000001</v>
      </c>
      <c r="N28" s="238">
        <v>2297.8307946</v>
      </c>
      <c r="O28" s="238">
        <v>2302.3503937999999</v>
      </c>
      <c r="P28" s="238">
        <v>2305.9964507</v>
      </c>
      <c r="Q28" s="238">
        <v>2309.2141870999999</v>
      </c>
      <c r="R28" s="238">
        <v>2310.7804406999999</v>
      </c>
      <c r="S28" s="238">
        <v>2314.0589083</v>
      </c>
      <c r="T28" s="238">
        <v>2317.8264273</v>
      </c>
      <c r="U28" s="238">
        <v>2322.0201312999998</v>
      </c>
      <c r="V28" s="238">
        <v>2326.8129032000002</v>
      </c>
      <c r="W28" s="238">
        <v>2332.1418764999999</v>
      </c>
      <c r="X28" s="238">
        <v>2337.1151666000001</v>
      </c>
      <c r="Y28" s="238">
        <v>2344.1854561</v>
      </c>
      <c r="Z28" s="238">
        <v>2352.4608604</v>
      </c>
      <c r="AA28" s="238">
        <v>2367.1829886999999</v>
      </c>
      <c r="AB28" s="238">
        <v>2373.9374157000002</v>
      </c>
      <c r="AC28" s="238">
        <v>2377.9657504000002</v>
      </c>
      <c r="AD28" s="238">
        <v>2373.7904539000001</v>
      </c>
      <c r="AE28" s="238">
        <v>2376.4747587000002</v>
      </c>
      <c r="AF28" s="238">
        <v>2380.5411257000001</v>
      </c>
      <c r="AG28" s="238">
        <v>2388.7055455999998</v>
      </c>
      <c r="AH28" s="238">
        <v>2393.4990441</v>
      </c>
      <c r="AI28" s="238">
        <v>2397.6376117</v>
      </c>
      <c r="AJ28" s="238">
        <v>2398.1419483</v>
      </c>
      <c r="AK28" s="238">
        <v>2403.2051293999998</v>
      </c>
      <c r="AL28" s="238">
        <v>2409.8478547999998</v>
      </c>
      <c r="AM28" s="238">
        <v>2422.8422049999999</v>
      </c>
      <c r="AN28" s="238">
        <v>2429.0649586</v>
      </c>
      <c r="AO28" s="238">
        <v>2433.2881962000001</v>
      </c>
      <c r="AP28" s="238">
        <v>2433.1853344000001</v>
      </c>
      <c r="AQ28" s="238">
        <v>2435.1544772000002</v>
      </c>
      <c r="AR28" s="238">
        <v>2436.8690413999998</v>
      </c>
      <c r="AS28" s="238">
        <v>2436.5432087999998</v>
      </c>
      <c r="AT28" s="238">
        <v>2439.0879791000002</v>
      </c>
      <c r="AU28" s="238">
        <v>2442.7175342</v>
      </c>
      <c r="AV28" s="238">
        <v>2449.3040208000002</v>
      </c>
      <c r="AW28" s="238">
        <v>2453.6990356000001</v>
      </c>
      <c r="AX28" s="238">
        <v>2457.7747254000001</v>
      </c>
      <c r="AY28" s="238">
        <v>2461.1977694000002</v>
      </c>
      <c r="AZ28" s="329">
        <v>2464.8850000000002</v>
      </c>
      <c r="BA28" s="329">
        <v>2468.502</v>
      </c>
      <c r="BB28" s="329">
        <v>2472.152</v>
      </c>
      <c r="BC28" s="329">
        <v>2475.5549999999998</v>
      </c>
      <c r="BD28" s="329">
        <v>2478.8130000000001</v>
      </c>
      <c r="BE28" s="329">
        <v>2481.5569999999998</v>
      </c>
      <c r="BF28" s="329">
        <v>2484.799</v>
      </c>
      <c r="BG28" s="329">
        <v>2488.1689999999999</v>
      </c>
      <c r="BH28" s="329">
        <v>2491.2379999999998</v>
      </c>
      <c r="BI28" s="329">
        <v>2495.192</v>
      </c>
      <c r="BJ28" s="329">
        <v>2499.5990000000002</v>
      </c>
      <c r="BK28" s="329">
        <v>2505.6930000000002</v>
      </c>
      <c r="BL28" s="329">
        <v>2510.0839999999998</v>
      </c>
      <c r="BM28" s="329">
        <v>2514.0039999999999</v>
      </c>
      <c r="BN28" s="329">
        <v>2516.8200000000002</v>
      </c>
      <c r="BO28" s="329">
        <v>2520.2750000000001</v>
      </c>
      <c r="BP28" s="329">
        <v>2523.7350000000001</v>
      </c>
      <c r="BQ28" s="329">
        <v>2527.0709999999999</v>
      </c>
      <c r="BR28" s="329">
        <v>2530.636</v>
      </c>
      <c r="BS28" s="329">
        <v>2534.3029999999999</v>
      </c>
      <c r="BT28" s="329">
        <v>2538.0700000000002</v>
      </c>
      <c r="BU28" s="329">
        <v>2541.9369999999999</v>
      </c>
      <c r="BV28" s="329">
        <v>2545.9059999999999</v>
      </c>
    </row>
    <row r="29" spans="1:74" ht="11.1" customHeight="1" x14ac:dyDescent="0.2">
      <c r="A29" s="148" t="s">
        <v>729</v>
      </c>
      <c r="B29" s="209" t="s">
        <v>449</v>
      </c>
      <c r="C29" s="238">
        <v>1072.4161316</v>
      </c>
      <c r="D29" s="238">
        <v>1071.7313985999999</v>
      </c>
      <c r="E29" s="238">
        <v>1071.2735421</v>
      </c>
      <c r="F29" s="238">
        <v>1070.311156</v>
      </c>
      <c r="G29" s="238">
        <v>1070.855607</v>
      </c>
      <c r="H29" s="238">
        <v>1072.175489</v>
      </c>
      <c r="I29" s="238">
        <v>1076.0210431999999</v>
      </c>
      <c r="J29" s="238">
        <v>1077.5791062999999</v>
      </c>
      <c r="K29" s="238">
        <v>1078.5999194999999</v>
      </c>
      <c r="L29" s="238">
        <v>1077.3158893</v>
      </c>
      <c r="M29" s="238">
        <v>1078.5878978000001</v>
      </c>
      <c r="N29" s="238">
        <v>1080.6483516000001</v>
      </c>
      <c r="O29" s="238">
        <v>1085.4902176999999</v>
      </c>
      <c r="P29" s="238">
        <v>1087.6328366</v>
      </c>
      <c r="Q29" s="238">
        <v>1089.0691753000001</v>
      </c>
      <c r="R29" s="238">
        <v>1089.3827646</v>
      </c>
      <c r="S29" s="238">
        <v>1089.7188951999999</v>
      </c>
      <c r="T29" s="238">
        <v>1089.6610977</v>
      </c>
      <c r="U29" s="238">
        <v>1087.0155030999999</v>
      </c>
      <c r="V29" s="238">
        <v>1087.8152513</v>
      </c>
      <c r="W29" s="238">
        <v>1089.8664730999999</v>
      </c>
      <c r="X29" s="238">
        <v>1093.8564417</v>
      </c>
      <c r="Y29" s="238">
        <v>1097.8951560999999</v>
      </c>
      <c r="Z29" s="238">
        <v>1102.6698893</v>
      </c>
      <c r="AA29" s="238">
        <v>1110.4585635000001</v>
      </c>
      <c r="AB29" s="238">
        <v>1114.996893</v>
      </c>
      <c r="AC29" s="238">
        <v>1118.5627998</v>
      </c>
      <c r="AD29" s="238">
        <v>1120.4508678</v>
      </c>
      <c r="AE29" s="238">
        <v>1122.6009916</v>
      </c>
      <c r="AF29" s="238">
        <v>1124.307755</v>
      </c>
      <c r="AG29" s="238">
        <v>1123.4542237000001</v>
      </c>
      <c r="AH29" s="238">
        <v>1125.861967</v>
      </c>
      <c r="AI29" s="238">
        <v>1129.4140504</v>
      </c>
      <c r="AJ29" s="238">
        <v>1136.7493325</v>
      </c>
      <c r="AK29" s="238">
        <v>1140.6109527000001</v>
      </c>
      <c r="AL29" s="238">
        <v>1143.6377692999999</v>
      </c>
      <c r="AM29" s="238">
        <v>1145.474201</v>
      </c>
      <c r="AN29" s="238">
        <v>1147.0980965000001</v>
      </c>
      <c r="AO29" s="238">
        <v>1148.1538743999999</v>
      </c>
      <c r="AP29" s="238">
        <v>1146.2246921999999</v>
      </c>
      <c r="AQ29" s="238">
        <v>1147.9568669</v>
      </c>
      <c r="AR29" s="238">
        <v>1150.9335559000001</v>
      </c>
      <c r="AS29" s="238">
        <v>1158.1996896999999</v>
      </c>
      <c r="AT29" s="238">
        <v>1161.3817097000001</v>
      </c>
      <c r="AU29" s="238">
        <v>1163.5245464</v>
      </c>
      <c r="AV29" s="238">
        <v>1163.4576665</v>
      </c>
      <c r="AW29" s="238">
        <v>1164.4000363</v>
      </c>
      <c r="AX29" s="238">
        <v>1165.1811227000001</v>
      </c>
      <c r="AY29" s="238">
        <v>1165.4263767</v>
      </c>
      <c r="AZ29" s="329">
        <v>1166.1659999999999</v>
      </c>
      <c r="BA29" s="329">
        <v>1167.0250000000001</v>
      </c>
      <c r="BB29" s="329">
        <v>1168.011</v>
      </c>
      <c r="BC29" s="329">
        <v>1169.104</v>
      </c>
      <c r="BD29" s="329">
        <v>1170.31</v>
      </c>
      <c r="BE29" s="329">
        <v>1171.5440000000001</v>
      </c>
      <c r="BF29" s="329">
        <v>1173.0429999999999</v>
      </c>
      <c r="BG29" s="329">
        <v>1174.722</v>
      </c>
      <c r="BH29" s="329">
        <v>1176.33</v>
      </c>
      <c r="BI29" s="329">
        <v>1178.5530000000001</v>
      </c>
      <c r="BJ29" s="329">
        <v>1181.1400000000001</v>
      </c>
      <c r="BK29" s="329">
        <v>1184.7650000000001</v>
      </c>
      <c r="BL29" s="329">
        <v>1187.579</v>
      </c>
      <c r="BM29" s="329">
        <v>1190.2529999999999</v>
      </c>
      <c r="BN29" s="329">
        <v>1192.5440000000001</v>
      </c>
      <c r="BO29" s="329">
        <v>1195.1220000000001</v>
      </c>
      <c r="BP29" s="329">
        <v>1197.7449999999999</v>
      </c>
      <c r="BQ29" s="329">
        <v>1200.3399999999999</v>
      </c>
      <c r="BR29" s="329">
        <v>1203.1030000000001</v>
      </c>
      <c r="BS29" s="329">
        <v>1205.9639999999999</v>
      </c>
      <c r="BT29" s="329">
        <v>1208.923</v>
      </c>
      <c r="BU29" s="329">
        <v>1211.979</v>
      </c>
      <c r="BV29" s="329">
        <v>1215.1320000000001</v>
      </c>
    </row>
    <row r="30" spans="1:74" ht="11.1" customHeight="1" x14ac:dyDescent="0.2">
      <c r="A30" s="148" t="s">
        <v>730</v>
      </c>
      <c r="B30" s="209" t="s">
        <v>450</v>
      </c>
      <c r="C30" s="238">
        <v>2919.7952641000002</v>
      </c>
      <c r="D30" s="238">
        <v>2924.0381266999998</v>
      </c>
      <c r="E30" s="238">
        <v>2926.8580256999999</v>
      </c>
      <c r="F30" s="238">
        <v>2924.3641594999999</v>
      </c>
      <c r="G30" s="238">
        <v>2927.2562327000001</v>
      </c>
      <c r="H30" s="238">
        <v>2931.6434435000001</v>
      </c>
      <c r="I30" s="238">
        <v>2938.9256759</v>
      </c>
      <c r="J30" s="238">
        <v>2945.2532491000002</v>
      </c>
      <c r="K30" s="238">
        <v>2952.0260471000001</v>
      </c>
      <c r="L30" s="238">
        <v>2957.8123418</v>
      </c>
      <c r="M30" s="238">
        <v>2966.5493852</v>
      </c>
      <c r="N30" s="238">
        <v>2976.8054492000001</v>
      </c>
      <c r="O30" s="238">
        <v>2992.9631973</v>
      </c>
      <c r="P30" s="238">
        <v>3002.9703052</v>
      </c>
      <c r="Q30" s="238">
        <v>3011.2094364</v>
      </c>
      <c r="R30" s="238">
        <v>3015.4228226999999</v>
      </c>
      <c r="S30" s="238">
        <v>3021.8193262</v>
      </c>
      <c r="T30" s="238">
        <v>3028.1411791</v>
      </c>
      <c r="U30" s="238">
        <v>3032.1650272000002</v>
      </c>
      <c r="V30" s="238">
        <v>3040.0050940000001</v>
      </c>
      <c r="W30" s="238">
        <v>3049.4380255999999</v>
      </c>
      <c r="X30" s="238">
        <v>3062.3502592999998</v>
      </c>
      <c r="Y30" s="238">
        <v>3073.5540924000002</v>
      </c>
      <c r="Z30" s="238">
        <v>3084.9359622000002</v>
      </c>
      <c r="AA30" s="238">
        <v>3099.7372107000001</v>
      </c>
      <c r="AB30" s="238">
        <v>3109.0441476000001</v>
      </c>
      <c r="AC30" s="238">
        <v>3116.0981148999999</v>
      </c>
      <c r="AD30" s="238">
        <v>3115.5706890000001</v>
      </c>
      <c r="AE30" s="238">
        <v>3122.1150345999999</v>
      </c>
      <c r="AF30" s="238">
        <v>3130.4027280999999</v>
      </c>
      <c r="AG30" s="238">
        <v>3144.7518399</v>
      </c>
      <c r="AH30" s="238">
        <v>3153.2876765999999</v>
      </c>
      <c r="AI30" s="238">
        <v>3160.3283084999998</v>
      </c>
      <c r="AJ30" s="238">
        <v>3159.7874799000001</v>
      </c>
      <c r="AK30" s="238">
        <v>3168.4023938</v>
      </c>
      <c r="AL30" s="238">
        <v>3180.0867945999998</v>
      </c>
      <c r="AM30" s="238">
        <v>3202.9001158999999</v>
      </c>
      <c r="AN30" s="238">
        <v>3214.6789153</v>
      </c>
      <c r="AO30" s="238">
        <v>3223.4826265000002</v>
      </c>
      <c r="AP30" s="238">
        <v>3225.1865686000001</v>
      </c>
      <c r="AQ30" s="238">
        <v>3231.1336138000001</v>
      </c>
      <c r="AR30" s="238">
        <v>3237.1990814999999</v>
      </c>
      <c r="AS30" s="238">
        <v>3243.2325752000002</v>
      </c>
      <c r="AT30" s="238">
        <v>3249.6476846999999</v>
      </c>
      <c r="AU30" s="238">
        <v>3256.2940137999999</v>
      </c>
      <c r="AV30" s="238">
        <v>3263.6913116000001</v>
      </c>
      <c r="AW30" s="238">
        <v>3270.4102680000001</v>
      </c>
      <c r="AX30" s="238">
        <v>3276.9706320999999</v>
      </c>
      <c r="AY30" s="238">
        <v>3282.960947</v>
      </c>
      <c r="AZ30" s="329">
        <v>3289.5129999999999</v>
      </c>
      <c r="BA30" s="329">
        <v>3296.2139999999999</v>
      </c>
      <c r="BB30" s="329">
        <v>3303.366</v>
      </c>
      <c r="BC30" s="329">
        <v>3310.143</v>
      </c>
      <c r="BD30" s="329">
        <v>3316.846</v>
      </c>
      <c r="BE30" s="329">
        <v>3323.0149999999999</v>
      </c>
      <c r="BF30" s="329">
        <v>3329.913</v>
      </c>
      <c r="BG30" s="329">
        <v>3337.0810000000001</v>
      </c>
      <c r="BH30" s="329">
        <v>3343.971</v>
      </c>
      <c r="BI30" s="329">
        <v>3352.0880000000002</v>
      </c>
      <c r="BJ30" s="329">
        <v>3360.8850000000002</v>
      </c>
      <c r="BK30" s="329">
        <v>3372.2860000000001</v>
      </c>
      <c r="BL30" s="329">
        <v>3381</v>
      </c>
      <c r="BM30" s="329">
        <v>3388.95</v>
      </c>
      <c r="BN30" s="329">
        <v>3395.0680000000002</v>
      </c>
      <c r="BO30" s="329">
        <v>3402.2939999999999</v>
      </c>
      <c r="BP30" s="329">
        <v>3409.5590000000002</v>
      </c>
      <c r="BQ30" s="329">
        <v>3416.9059999999999</v>
      </c>
      <c r="BR30" s="329">
        <v>3424.2159999999999</v>
      </c>
      <c r="BS30" s="329">
        <v>3431.5320000000002</v>
      </c>
      <c r="BT30" s="329">
        <v>3438.8539999999998</v>
      </c>
      <c r="BU30" s="329">
        <v>3446.1819999999998</v>
      </c>
      <c r="BV30" s="329">
        <v>3453.5160000000001</v>
      </c>
    </row>
    <row r="31" spans="1:74" ht="11.1" customHeight="1" x14ac:dyDescent="0.2">
      <c r="A31" s="148" t="s">
        <v>731</v>
      </c>
      <c r="B31" s="209" t="s">
        <v>451</v>
      </c>
      <c r="C31" s="238">
        <v>831.09023619000004</v>
      </c>
      <c r="D31" s="238">
        <v>831.84982794999996</v>
      </c>
      <c r="E31" s="238">
        <v>832.09969088000003</v>
      </c>
      <c r="F31" s="238">
        <v>830.52058165999995</v>
      </c>
      <c r="G31" s="238">
        <v>830.74041944999999</v>
      </c>
      <c r="H31" s="238">
        <v>831.43996090999997</v>
      </c>
      <c r="I31" s="238">
        <v>833.37713062</v>
      </c>
      <c r="J31" s="238">
        <v>834.46763600999998</v>
      </c>
      <c r="K31" s="238">
        <v>835.46940165000001</v>
      </c>
      <c r="L31" s="238">
        <v>835.75592872000004</v>
      </c>
      <c r="M31" s="238">
        <v>837.05008896000004</v>
      </c>
      <c r="N31" s="238">
        <v>838.72538354000005</v>
      </c>
      <c r="O31" s="238">
        <v>841.93664351999996</v>
      </c>
      <c r="P31" s="238">
        <v>843.50808353000002</v>
      </c>
      <c r="Q31" s="238">
        <v>844.59453461999999</v>
      </c>
      <c r="R31" s="238">
        <v>844.42820900000004</v>
      </c>
      <c r="S31" s="238">
        <v>845.12052306999999</v>
      </c>
      <c r="T31" s="238">
        <v>845.90368907000004</v>
      </c>
      <c r="U31" s="238">
        <v>846.21016305000001</v>
      </c>
      <c r="V31" s="238">
        <v>847.60069081999995</v>
      </c>
      <c r="W31" s="238">
        <v>849.50772845999995</v>
      </c>
      <c r="X31" s="238">
        <v>852.68232871999999</v>
      </c>
      <c r="Y31" s="238">
        <v>855.05909651000002</v>
      </c>
      <c r="Z31" s="238">
        <v>857.38908458000003</v>
      </c>
      <c r="AA31" s="238">
        <v>860.05276447999995</v>
      </c>
      <c r="AB31" s="238">
        <v>862.00383949000002</v>
      </c>
      <c r="AC31" s="238">
        <v>863.62278114000003</v>
      </c>
      <c r="AD31" s="238">
        <v>864.24203119000003</v>
      </c>
      <c r="AE31" s="238">
        <v>865.69737480000003</v>
      </c>
      <c r="AF31" s="238">
        <v>867.32125371999996</v>
      </c>
      <c r="AG31" s="238">
        <v>869.53797272999998</v>
      </c>
      <c r="AH31" s="238">
        <v>871.18069369</v>
      </c>
      <c r="AI31" s="238">
        <v>872.67372138999997</v>
      </c>
      <c r="AJ31" s="238">
        <v>872.64463333000003</v>
      </c>
      <c r="AK31" s="238">
        <v>874.86759135</v>
      </c>
      <c r="AL31" s="238">
        <v>877.97017298000003</v>
      </c>
      <c r="AM31" s="238">
        <v>884.51905448000002</v>
      </c>
      <c r="AN31" s="238">
        <v>887.45587609999995</v>
      </c>
      <c r="AO31" s="238">
        <v>889.34731411999996</v>
      </c>
      <c r="AP31" s="238">
        <v>888.43906804000005</v>
      </c>
      <c r="AQ31" s="238">
        <v>889.55546420999997</v>
      </c>
      <c r="AR31" s="238">
        <v>890.94220213000006</v>
      </c>
      <c r="AS31" s="238">
        <v>893.00251144000003</v>
      </c>
      <c r="AT31" s="238">
        <v>894.62751064999998</v>
      </c>
      <c r="AU31" s="238">
        <v>896.22042938000004</v>
      </c>
      <c r="AV31" s="238">
        <v>897.88710730000003</v>
      </c>
      <c r="AW31" s="238">
        <v>899.33648534999998</v>
      </c>
      <c r="AX31" s="238">
        <v>900.67440318000001</v>
      </c>
      <c r="AY31" s="238">
        <v>901.71043483000005</v>
      </c>
      <c r="AZ31" s="329">
        <v>902.9683</v>
      </c>
      <c r="BA31" s="329">
        <v>904.25739999999996</v>
      </c>
      <c r="BB31" s="329">
        <v>905.61210000000005</v>
      </c>
      <c r="BC31" s="329">
        <v>906.9384</v>
      </c>
      <c r="BD31" s="329">
        <v>908.27049999999997</v>
      </c>
      <c r="BE31" s="329">
        <v>909.60419999999999</v>
      </c>
      <c r="BF31" s="329">
        <v>910.95100000000002</v>
      </c>
      <c r="BG31" s="329">
        <v>912.30679999999995</v>
      </c>
      <c r="BH31" s="329">
        <v>913.36929999999995</v>
      </c>
      <c r="BI31" s="329">
        <v>914.96939999999995</v>
      </c>
      <c r="BJ31" s="329">
        <v>916.80489999999998</v>
      </c>
      <c r="BK31" s="329">
        <v>919.49639999999999</v>
      </c>
      <c r="BL31" s="329">
        <v>921.33749999999998</v>
      </c>
      <c r="BM31" s="329">
        <v>922.94870000000003</v>
      </c>
      <c r="BN31" s="329">
        <v>924.04349999999999</v>
      </c>
      <c r="BO31" s="329">
        <v>925.40970000000004</v>
      </c>
      <c r="BP31" s="329">
        <v>926.76070000000004</v>
      </c>
      <c r="BQ31" s="329">
        <v>927.97299999999996</v>
      </c>
      <c r="BR31" s="329">
        <v>929.38649999999996</v>
      </c>
      <c r="BS31" s="329">
        <v>930.87750000000005</v>
      </c>
      <c r="BT31" s="329">
        <v>932.44619999999998</v>
      </c>
      <c r="BU31" s="329">
        <v>934.0924</v>
      </c>
      <c r="BV31" s="329">
        <v>935.81619999999998</v>
      </c>
    </row>
    <row r="32" spans="1:74" ht="11.1" customHeight="1" x14ac:dyDescent="0.2">
      <c r="A32" s="148" t="s">
        <v>732</v>
      </c>
      <c r="B32" s="209" t="s">
        <v>452</v>
      </c>
      <c r="C32" s="238">
        <v>1795.1794970999999</v>
      </c>
      <c r="D32" s="238">
        <v>1789.2394604000001</v>
      </c>
      <c r="E32" s="238">
        <v>1784.9849168999999</v>
      </c>
      <c r="F32" s="238">
        <v>1782.3942320000001</v>
      </c>
      <c r="G32" s="238">
        <v>1781.526901</v>
      </c>
      <c r="H32" s="238">
        <v>1782.3612893</v>
      </c>
      <c r="I32" s="238">
        <v>1786.2284778000001</v>
      </c>
      <c r="J32" s="238">
        <v>1789.4679937999999</v>
      </c>
      <c r="K32" s="238">
        <v>1793.4109182</v>
      </c>
      <c r="L32" s="238">
        <v>1796.9234898</v>
      </c>
      <c r="M32" s="238">
        <v>1803.1235523</v>
      </c>
      <c r="N32" s="238">
        <v>1810.8773444000001</v>
      </c>
      <c r="O32" s="238">
        <v>1823.5124808</v>
      </c>
      <c r="P32" s="238">
        <v>1831.878021</v>
      </c>
      <c r="Q32" s="238">
        <v>1839.3015797999999</v>
      </c>
      <c r="R32" s="238">
        <v>1844.7740683</v>
      </c>
      <c r="S32" s="238">
        <v>1851.0704808</v>
      </c>
      <c r="T32" s="238">
        <v>1857.1817285</v>
      </c>
      <c r="U32" s="238">
        <v>1862.767736</v>
      </c>
      <c r="V32" s="238">
        <v>1868.7637107</v>
      </c>
      <c r="W32" s="238">
        <v>1874.8295771999999</v>
      </c>
      <c r="X32" s="238">
        <v>1879.7134662999999</v>
      </c>
      <c r="Y32" s="238">
        <v>1886.8580181</v>
      </c>
      <c r="Z32" s="238">
        <v>1895.0113636000001</v>
      </c>
      <c r="AA32" s="238">
        <v>1908.0190313999999</v>
      </c>
      <c r="AB32" s="238">
        <v>1915.3058175000001</v>
      </c>
      <c r="AC32" s="238">
        <v>1920.7172508000001</v>
      </c>
      <c r="AD32" s="238">
        <v>1921.2368173</v>
      </c>
      <c r="AE32" s="238">
        <v>1925.1599299</v>
      </c>
      <c r="AF32" s="238">
        <v>1929.470075</v>
      </c>
      <c r="AG32" s="238">
        <v>1934.8927512</v>
      </c>
      <c r="AH32" s="238">
        <v>1939.4328370000001</v>
      </c>
      <c r="AI32" s="238">
        <v>1943.8158309999999</v>
      </c>
      <c r="AJ32" s="238">
        <v>1945.0341833</v>
      </c>
      <c r="AK32" s="238">
        <v>1951.3586565999999</v>
      </c>
      <c r="AL32" s="238">
        <v>1959.7817008</v>
      </c>
      <c r="AM32" s="238">
        <v>1975.4638806999999</v>
      </c>
      <c r="AN32" s="238">
        <v>1984.2136430999999</v>
      </c>
      <c r="AO32" s="238">
        <v>1991.1915527000001</v>
      </c>
      <c r="AP32" s="238">
        <v>1994.5132149999999</v>
      </c>
      <c r="AQ32" s="238">
        <v>1999.3607152</v>
      </c>
      <c r="AR32" s="238">
        <v>2003.8496588</v>
      </c>
      <c r="AS32" s="238">
        <v>2007.4060626</v>
      </c>
      <c r="AT32" s="238">
        <v>2011.6083802999999</v>
      </c>
      <c r="AU32" s="238">
        <v>2015.8826286000001</v>
      </c>
      <c r="AV32" s="238">
        <v>2020.5031260999999</v>
      </c>
      <c r="AW32" s="238">
        <v>2024.7154969000001</v>
      </c>
      <c r="AX32" s="238">
        <v>2028.7940593999999</v>
      </c>
      <c r="AY32" s="238">
        <v>2032.6041886999999</v>
      </c>
      <c r="AZ32" s="329">
        <v>2036.5160000000001</v>
      </c>
      <c r="BA32" s="329">
        <v>2040.395</v>
      </c>
      <c r="BB32" s="329">
        <v>2044.3109999999999</v>
      </c>
      <c r="BC32" s="329">
        <v>2048.0720000000001</v>
      </c>
      <c r="BD32" s="329">
        <v>2051.7489999999998</v>
      </c>
      <c r="BE32" s="329">
        <v>2054.9470000000001</v>
      </c>
      <c r="BF32" s="329">
        <v>2058.748</v>
      </c>
      <c r="BG32" s="329">
        <v>2062.7600000000002</v>
      </c>
      <c r="BH32" s="329">
        <v>2066.52</v>
      </c>
      <c r="BI32" s="329">
        <v>2071.297</v>
      </c>
      <c r="BJ32" s="329">
        <v>2076.6289999999999</v>
      </c>
      <c r="BK32" s="329">
        <v>2084.0430000000001</v>
      </c>
      <c r="BL32" s="329">
        <v>2089.3429999999998</v>
      </c>
      <c r="BM32" s="329">
        <v>2094.0529999999999</v>
      </c>
      <c r="BN32" s="329">
        <v>2097.4940000000001</v>
      </c>
      <c r="BO32" s="329">
        <v>2101.538</v>
      </c>
      <c r="BP32" s="329">
        <v>2105.5050000000001</v>
      </c>
      <c r="BQ32" s="329">
        <v>2109.0859999999998</v>
      </c>
      <c r="BR32" s="329">
        <v>2113.127</v>
      </c>
      <c r="BS32" s="329">
        <v>2117.319</v>
      </c>
      <c r="BT32" s="329">
        <v>2121.6640000000002</v>
      </c>
      <c r="BU32" s="329">
        <v>2126.1610000000001</v>
      </c>
      <c r="BV32" s="329">
        <v>2130.81</v>
      </c>
    </row>
    <row r="33" spans="1:74" s="163" customFormat="1" ht="11.1" customHeight="1" x14ac:dyDescent="0.2">
      <c r="A33" s="148" t="s">
        <v>733</v>
      </c>
      <c r="B33" s="209" t="s">
        <v>453</v>
      </c>
      <c r="C33" s="238">
        <v>1035.8431246</v>
      </c>
      <c r="D33" s="238">
        <v>1037.1690443</v>
      </c>
      <c r="E33" s="238">
        <v>1038.5824190000001</v>
      </c>
      <c r="F33" s="238">
        <v>1039.3702053</v>
      </c>
      <c r="G33" s="238">
        <v>1041.4932729</v>
      </c>
      <c r="H33" s="238">
        <v>1044.2385783</v>
      </c>
      <c r="I33" s="238">
        <v>1049.3720304999999</v>
      </c>
      <c r="J33" s="238">
        <v>1052.0373795</v>
      </c>
      <c r="K33" s="238">
        <v>1054.0005343</v>
      </c>
      <c r="L33" s="238">
        <v>1052.5905593</v>
      </c>
      <c r="M33" s="238">
        <v>1055.1525276</v>
      </c>
      <c r="N33" s="238">
        <v>1059.0155035</v>
      </c>
      <c r="O33" s="238">
        <v>1066.9005986</v>
      </c>
      <c r="P33" s="238">
        <v>1071.324756</v>
      </c>
      <c r="Q33" s="238">
        <v>1075.0090874</v>
      </c>
      <c r="R33" s="238">
        <v>1076.5777181999999</v>
      </c>
      <c r="S33" s="238">
        <v>1079.8143034</v>
      </c>
      <c r="T33" s="238">
        <v>1083.3429684</v>
      </c>
      <c r="U33" s="238">
        <v>1087.6867027999999</v>
      </c>
      <c r="V33" s="238">
        <v>1091.4072854000001</v>
      </c>
      <c r="W33" s="238">
        <v>1095.0277057000001</v>
      </c>
      <c r="X33" s="238">
        <v>1097.199149</v>
      </c>
      <c r="Y33" s="238">
        <v>1101.6308557</v>
      </c>
      <c r="Z33" s="238">
        <v>1106.9740111999999</v>
      </c>
      <c r="AA33" s="238">
        <v>1116.3997101</v>
      </c>
      <c r="AB33" s="238">
        <v>1121.1874419000001</v>
      </c>
      <c r="AC33" s="238">
        <v>1124.5083013999999</v>
      </c>
      <c r="AD33" s="238">
        <v>1123.4235134999999</v>
      </c>
      <c r="AE33" s="238">
        <v>1126.0147093999999</v>
      </c>
      <c r="AF33" s="238">
        <v>1129.3431141999999</v>
      </c>
      <c r="AG33" s="238">
        <v>1134.7923957999999</v>
      </c>
      <c r="AH33" s="238">
        <v>1138.5574675</v>
      </c>
      <c r="AI33" s="238">
        <v>1142.0219972</v>
      </c>
      <c r="AJ33" s="238">
        <v>1143.2449746</v>
      </c>
      <c r="AK33" s="238">
        <v>1147.5641780000001</v>
      </c>
      <c r="AL33" s="238">
        <v>1153.038597</v>
      </c>
      <c r="AM33" s="238">
        <v>1163.0294329999999</v>
      </c>
      <c r="AN33" s="238">
        <v>1168.2933825</v>
      </c>
      <c r="AO33" s="238">
        <v>1172.1916467000001</v>
      </c>
      <c r="AP33" s="238">
        <v>1172.8715271000001</v>
      </c>
      <c r="AQ33" s="238">
        <v>1175.4279449000001</v>
      </c>
      <c r="AR33" s="238">
        <v>1178.0082014</v>
      </c>
      <c r="AS33" s="238">
        <v>1180.8729367000001</v>
      </c>
      <c r="AT33" s="238">
        <v>1183.3053906</v>
      </c>
      <c r="AU33" s="238">
        <v>1185.5662032</v>
      </c>
      <c r="AV33" s="238">
        <v>1187.3071272</v>
      </c>
      <c r="AW33" s="238">
        <v>1189.4858425</v>
      </c>
      <c r="AX33" s="238">
        <v>1191.7541019</v>
      </c>
      <c r="AY33" s="238">
        <v>1194.0540979</v>
      </c>
      <c r="AZ33" s="329">
        <v>1196.5450000000001</v>
      </c>
      <c r="BA33" s="329">
        <v>1199.1679999999999</v>
      </c>
      <c r="BB33" s="329">
        <v>1202.2170000000001</v>
      </c>
      <c r="BC33" s="329">
        <v>1204.8869999999999</v>
      </c>
      <c r="BD33" s="329">
        <v>1207.472</v>
      </c>
      <c r="BE33" s="329">
        <v>1209.6990000000001</v>
      </c>
      <c r="BF33" s="329">
        <v>1212.3150000000001</v>
      </c>
      <c r="BG33" s="329">
        <v>1215.048</v>
      </c>
      <c r="BH33" s="329">
        <v>1217.8009999999999</v>
      </c>
      <c r="BI33" s="329">
        <v>1220.8430000000001</v>
      </c>
      <c r="BJ33" s="329">
        <v>1224.075</v>
      </c>
      <c r="BK33" s="329">
        <v>1228.0340000000001</v>
      </c>
      <c r="BL33" s="329">
        <v>1231.2460000000001</v>
      </c>
      <c r="BM33" s="329">
        <v>1234.2460000000001</v>
      </c>
      <c r="BN33" s="329">
        <v>1236.779</v>
      </c>
      <c r="BO33" s="329">
        <v>1239.549</v>
      </c>
      <c r="BP33" s="329">
        <v>1242.3009999999999</v>
      </c>
      <c r="BQ33" s="329">
        <v>1244.9280000000001</v>
      </c>
      <c r="BR33" s="329">
        <v>1247.721</v>
      </c>
      <c r="BS33" s="329">
        <v>1250.575</v>
      </c>
      <c r="BT33" s="329">
        <v>1253.4880000000001</v>
      </c>
      <c r="BU33" s="329">
        <v>1256.463</v>
      </c>
      <c r="BV33" s="329">
        <v>1259.498</v>
      </c>
    </row>
    <row r="34" spans="1:74" s="163" customFormat="1" ht="11.1" customHeight="1" x14ac:dyDescent="0.2">
      <c r="A34" s="148" t="s">
        <v>734</v>
      </c>
      <c r="B34" s="209" t="s">
        <v>454</v>
      </c>
      <c r="C34" s="238">
        <v>2540.5049445</v>
      </c>
      <c r="D34" s="238">
        <v>2546.5208481</v>
      </c>
      <c r="E34" s="238">
        <v>2549.7443410000001</v>
      </c>
      <c r="F34" s="238">
        <v>2544.7110938999999</v>
      </c>
      <c r="G34" s="238">
        <v>2546.4480124000002</v>
      </c>
      <c r="H34" s="238">
        <v>2549.4907672999998</v>
      </c>
      <c r="I34" s="238">
        <v>2554.606585</v>
      </c>
      <c r="J34" s="238">
        <v>2559.6855927000001</v>
      </c>
      <c r="K34" s="238">
        <v>2565.4950168999999</v>
      </c>
      <c r="L34" s="238">
        <v>2573.0503715</v>
      </c>
      <c r="M34" s="238">
        <v>2579.5589934</v>
      </c>
      <c r="N34" s="238">
        <v>2586.0363963999998</v>
      </c>
      <c r="O34" s="238">
        <v>2592.5530708000001</v>
      </c>
      <c r="P34" s="238">
        <v>2598.9151685000002</v>
      </c>
      <c r="Q34" s="238">
        <v>2605.1931797000002</v>
      </c>
      <c r="R34" s="238">
        <v>2611.6117813999999</v>
      </c>
      <c r="S34" s="238">
        <v>2617.5531120000001</v>
      </c>
      <c r="T34" s="238">
        <v>2623.2418484</v>
      </c>
      <c r="U34" s="238">
        <v>2624.9378815</v>
      </c>
      <c r="V34" s="238">
        <v>2632.9265114999998</v>
      </c>
      <c r="W34" s="238">
        <v>2643.4676291000001</v>
      </c>
      <c r="X34" s="238">
        <v>2661.3868357000001</v>
      </c>
      <c r="Y34" s="238">
        <v>2673.4137277999998</v>
      </c>
      <c r="Z34" s="238">
        <v>2684.3739065999998</v>
      </c>
      <c r="AA34" s="238">
        <v>2693.7209934000002</v>
      </c>
      <c r="AB34" s="238">
        <v>2702.9575297000001</v>
      </c>
      <c r="AC34" s="238">
        <v>2711.5371369</v>
      </c>
      <c r="AD34" s="238">
        <v>2719.1654874999999</v>
      </c>
      <c r="AE34" s="238">
        <v>2726.6519819</v>
      </c>
      <c r="AF34" s="238">
        <v>2733.7022926999998</v>
      </c>
      <c r="AG34" s="238">
        <v>2739.6228787999999</v>
      </c>
      <c r="AH34" s="238">
        <v>2746.3209780000002</v>
      </c>
      <c r="AI34" s="238">
        <v>2753.1030492999998</v>
      </c>
      <c r="AJ34" s="238">
        <v>2756.9168592000001</v>
      </c>
      <c r="AK34" s="238">
        <v>2766.1560499000002</v>
      </c>
      <c r="AL34" s="238">
        <v>2777.7683877999998</v>
      </c>
      <c r="AM34" s="238">
        <v>2798.5016114</v>
      </c>
      <c r="AN34" s="238">
        <v>2809.7994399999998</v>
      </c>
      <c r="AO34" s="238">
        <v>2818.4096120999998</v>
      </c>
      <c r="AP34" s="238">
        <v>2821.0694776</v>
      </c>
      <c r="AQ34" s="238">
        <v>2826.7513241000001</v>
      </c>
      <c r="AR34" s="238">
        <v>2832.1925015000002</v>
      </c>
      <c r="AS34" s="238">
        <v>2838.0884867999998</v>
      </c>
      <c r="AT34" s="238">
        <v>2842.5267184999998</v>
      </c>
      <c r="AU34" s="238">
        <v>2846.2026732999998</v>
      </c>
      <c r="AV34" s="238">
        <v>2847.6207113999999</v>
      </c>
      <c r="AW34" s="238">
        <v>2850.8938426999998</v>
      </c>
      <c r="AX34" s="238">
        <v>2854.5264274000001</v>
      </c>
      <c r="AY34" s="238">
        <v>2858.2413259</v>
      </c>
      <c r="AZ34" s="329">
        <v>2862.8009999999999</v>
      </c>
      <c r="BA34" s="329">
        <v>2867.9270000000001</v>
      </c>
      <c r="BB34" s="329">
        <v>2874.4209999999998</v>
      </c>
      <c r="BC34" s="329">
        <v>2880.0830000000001</v>
      </c>
      <c r="BD34" s="329">
        <v>2885.7109999999998</v>
      </c>
      <c r="BE34" s="329">
        <v>2891.2429999999999</v>
      </c>
      <c r="BF34" s="329">
        <v>2896.8530000000001</v>
      </c>
      <c r="BG34" s="329">
        <v>2902.4769999999999</v>
      </c>
      <c r="BH34" s="329">
        <v>2907.5920000000001</v>
      </c>
      <c r="BI34" s="329">
        <v>2913.6379999999999</v>
      </c>
      <c r="BJ34" s="329">
        <v>2920.0909999999999</v>
      </c>
      <c r="BK34" s="329">
        <v>2927.846</v>
      </c>
      <c r="BL34" s="329">
        <v>2934.442</v>
      </c>
      <c r="BM34" s="329">
        <v>2940.7750000000001</v>
      </c>
      <c r="BN34" s="329">
        <v>2946.4540000000002</v>
      </c>
      <c r="BO34" s="329">
        <v>2952.5520000000001</v>
      </c>
      <c r="BP34" s="329">
        <v>2958.6770000000001</v>
      </c>
      <c r="BQ34" s="329">
        <v>2964.9140000000002</v>
      </c>
      <c r="BR34" s="329">
        <v>2971.0349999999999</v>
      </c>
      <c r="BS34" s="329">
        <v>2977.1219999999998</v>
      </c>
      <c r="BT34" s="329">
        <v>2983.1750000000002</v>
      </c>
      <c r="BU34" s="329">
        <v>2989.1959999999999</v>
      </c>
      <c r="BV34" s="329">
        <v>2995.1819999999998</v>
      </c>
    </row>
    <row r="35" spans="1:74" s="163" customFormat="1" ht="11.1" customHeight="1" x14ac:dyDescent="0.2">
      <c r="A35" s="148"/>
      <c r="B35" s="168" t="s">
        <v>38</v>
      </c>
      <c r="C35" s="245"/>
      <c r="D35" s="245"/>
      <c r="E35" s="245"/>
      <c r="F35" s="245"/>
      <c r="G35" s="245"/>
      <c r="H35" s="245"/>
      <c r="I35" s="245"/>
      <c r="J35" s="245"/>
      <c r="K35" s="245"/>
      <c r="L35" s="245"/>
      <c r="M35" s="245"/>
      <c r="N35" s="245"/>
      <c r="O35" s="245"/>
      <c r="P35" s="245"/>
      <c r="Q35" s="245"/>
      <c r="R35" s="245"/>
      <c r="S35" s="245"/>
      <c r="T35" s="245"/>
      <c r="U35" s="245"/>
      <c r="V35" s="245"/>
      <c r="W35" s="245"/>
      <c r="X35" s="245"/>
      <c r="Y35" s="245"/>
      <c r="Z35" s="245"/>
      <c r="AA35" s="245"/>
      <c r="AB35" s="245"/>
      <c r="AC35" s="245"/>
      <c r="AD35" s="245"/>
      <c r="AE35" s="245"/>
      <c r="AF35" s="245"/>
      <c r="AG35" s="245"/>
      <c r="AH35" s="245"/>
      <c r="AI35" s="245"/>
      <c r="AJ35" s="245"/>
      <c r="AK35" s="245"/>
      <c r="AL35" s="245"/>
      <c r="AM35" s="245"/>
      <c r="AN35" s="245"/>
      <c r="AO35" s="245"/>
      <c r="AP35" s="245"/>
      <c r="AQ35" s="245"/>
      <c r="AR35" s="245"/>
      <c r="AS35" s="245"/>
      <c r="AT35" s="245"/>
      <c r="AU35" s="245"/>
      <c r="AV35" s="245"/>
      <c r="AW35" s="245"/>
      <c r="AX35" s="245"/>
      <c r="AY35" s="245"/>
      <c r="AZ35" s="344"/>
      <c r="BA35" s="344"/>
      <c r="BB35" s="344"/>
      <c r="BC35" s="344"/>
      <c r="BD35" s="344"/>
      <c r="BE35" s="344"/>
      <c r="BF35" s="344"/>
      <c r="BG35" s="344"/>
      <c r="BH35" s="344"/>
      <c r="BI35" s="344"/>
      <c r="BJ35" s="344"/>
      <c r="BK35" s="344"/>
      <c r="BL35" s="344"/>
      <c r="BM35" s="344"/>
      <c r="BN35" s="344"/>
      <c r="BO35" s="344"/>
      <c r="BP35" s="344"/>
      <c r="BQ35" s="344"/>
      <c r="BR35" s="344"/>
      <c r="BS35" s="344"/>
      <c r="BT35" s="344"/>
      <c r="BU35" s="344"/>
      <c r="BV35" s="344"/>
    </row>
    <row r="36" spans="1:74" s="163" customFormat="1" ht="11.1" customHeight="1" x14ac:dyDescent="0.2">
      <c r="A36" s="148" t="s">
        <v>735</v>
      </c>
      <c r="B36" s="209" t="s">
        <v>447</v>
      </c>
      <c r="C36" s="238">
        <v>5850.2688224000003</v>
      </c>
      <c r="D36" s="238">
        <v>5855.2669167000004</v>
      </c>
      <c r="E36" s="238">
        <v>5859.3230402999998</v>
      </c>
      <c r="F36" s="238">
        <v>5861.9843719</v>
      </c>
      <c r="G36" s="238">
        <v>5863.4937085000001</v>
      </c>
      <c r="H36" s="238">
        <v>5864.2677518999999</v>
      </c>
      <c r="I36" s="238">
        <v>5864.6785920000002</v>
      </c>
      <c r="J36" s="238">
        <v>5864.9198721000002</v>
      </c>
      <c r="K36" s="238">
        <v>5865.1406238999998</v>
      </c>
      <c r="L36" s="238">
        <v>5865.4477410999998</v>
      </c>
      <c r="M36" s="238">
        <v>5865.7795649</v>
      </c>
      <c r="N36" s="238">
        <v>5866.0322985000003</v>
      </c>
      <c r="O36" s="238">
        <v>5866.2413311</v>
      </c>
      <c r="P36" s="238">
        <v>5866.9987960999997</v>
      </c>
      <c r="Q36" s="238">
        <v>5869.0360128000002</v>
      </c>
      <c r="R36" s="238">
        <v>5872.8174261000004</v>
      </c>
      <c r="S36" s="238">
        <v>5877.7399819000002</v>
      </c>
      <c r="T36" s="238">
        <v>5882.9337517000004</v>
      </c>
      <c r="U36" s="238">
        <v>5887.7158288999999</v>
      </c>
      <c r="V36" s="238">
        <v>5892.1513961999999</v>
      </c>
      <c r="W36" s="238">
        <v>5896.4926582999997</v>
      </c>
      <c r="X36" s="238">
        <v>5900.9401189999999</v>
      </c>
      <c r="Y36" s="238">
        <v>5905.4874767000001</v>
      </c>
      <c r="Z36" s="238">
        <v>5910.0767288999996</v>
      </c>
      <c r="AA36" s="238">
        <v>5914.6196381</v>
      </c>
      <c r="AB36" s="238">
        <v>5918.9070264000002</v>
      </c>
      <c r="AC36" s="238">
        <v>5922.6994812000003</v>
      </c>
      <c r="AD36" s="238">
        <v>5925.8133842999996</v>
      </c>
      <c r="AE36" s="238">
        <v>5928.2882954999995</v>
      </c>
      <c r="AF36" s="238">
        <v>5930.2195690999997</v>
      </c>
      <c r="AG36" s="238">
        <v>5931.7193002000004</v>
      </c>
      <c r="AH36" s="238">
        <v>5932.9665463000001</v>
      </c>
      <c r="AI36" s="238">
        <v>5934.1571055000004</v>
      </c>
      <c r="AJ36" s="238">
        <v>5935.4462801</v>
      </c>
      <c r="AK36" s="238">
        <v>5936.8273891999997</v>
      </c>
      <c r="AL36" s="238">
        <v>5938.2532558000003</v>
      </c>
      <c r="AM36" s="238">
        <v>5939.6976809999996</v>
      </c>
      <c r="AN36" s="238">
        <v>5941.2183781000003</v>
      </c>
      <c r="AO36" s="238">
        <v>5942.8940383999998</v>
      </c>
      <c r="AP36" s="238">
        <v>5944.8699084</v>
      </c>
      <c r="AQ36" s="238">
        <v>5947.5574551</v>
      </c>
      <c r="AR36" s="238">
        <v>5951.4347009000003</v>
      </c>
      <c r="AS36" s="238">
        <v>5956.7036723000001</v>
      </c>
      <c r="AT36" s="238">
        <v>5962.4624130000002</v>
      </c>
      <c r="AU36" s="238">
        <v>5967.5329711000004</v>
      </c>
      <c r="AV36" s="238">
        <v>5971.0640430000003</v>
      </c>
      <c r="AW36" s="238">
        <v>5973.5109190000003</v>
      </c>
      <c r="AX36" s="238">
        <v>5975.6555378000003</v>
      </c>
      <c r="AY36" s="238">
        <v>5978.0988842999996</v>
      </c>
      <c r="AZ36" s="329">
        <v>5980.7179999999998</v>
      </c>
      <c r="BA36" s="329">
        <v>5983.2089999999998</v>
      </c>
      <c r="BB36" s="329">
        <v>5985.3689999999997</v>
      </c>
      <c r="BC36" s="329">
        <v>5987.3950000000004</v>
      </c>
      <c r="BD36" s="329">
        <v>5989.5829999999996</v>
      </c>
      <c r="BE36" s="329">
        <v>5992.143</v>
      </c>
      <c r="BF36" s="329">
        <v>5994.9290000000001</v>
      </c>
      <c r="BG36" s="329">
        <v>5997.7070000000003</v>
      </c>
      <c r="BH36" s="329">
        <v>6000.3019999999997</v>
      </c>
      <c r="BI36" s="329">
        <v>6002.777</v>
      </c>
      <c r="BJ36" s="329">
        <v>6005.2579999999998</v>
      </c>
      <c r="BK36" s="329">
        <v>6007.835</v>
      </c>
      <c r="BL36" s="329">
        <v>6010.4709999999995</v>
      </c>
      <c r="BM36" s="329">
        <v>6013.0940000000001</v>
      </c>
      <c r="BN36" s="329">
        <v>6015.6540000000005</v>
      </c>
      <c r="BO36" s="329">
        <v>6018.1769999999997</v>
      </c>
      <c r="BP36" s="329">
        <v>6020.7070000000003</v>
      </c>
      <c r="BQ36" s="329">
        <v>6023.2749999999996</v>
      </c>
      <c r="BR36" s="329">
        <v>6025.8509999999997</v>
      </c>
      <c r="BS36" s="329">
        <v>6028.3919999999998</v>
      </c>
      <c r="BT36" s="329">
        <v>6030.8639999999996</v>
      </c>
      <c r="BU36" s="329">
        <v>6033.2830000000004</v>
      </c>
      <c r="BV36" s="329">
        <v>6035.6750000000002</v>
      </c>
    </row>
    <row r="37" spans="1:74" s="163" customFormat="1" ht="11.1" customHeight="1" x14ac:dyDescent="0.2">
      <c r="A37" s="148" t="s">
        <v>736</v>
      </c>
      <c r="B37" s="209" t="s">
        <v>480</v>
      </c>
      <c r="C37" s="238">
        <v>15961.602562</v>
      </c>
      <c r="D37" s="238">
        <v>15963.681919000001</v>
      </c>
      <c r="E37" s="238">
        <v>15961.473463</v>
      </c>
      <c r="F37" s="238">
        <v>15953.643239000001</v>
      </c>
      <c r="G37" s="238">
        <v>15944.396688000001</v>
      </c>
      <c r="H37" s="238">
        <v>15939.324106</v>
      </c>
      <c r="I37" s="238">
        <v>15942.405982</v>
      </c>
      <c r="J37" s="238">
        <v>15951.183601000001</v>
      </c>
      <c r="K37" s="238">
        <v>15961.588441</v>
      </c>
      <c r="L37" s="238">
        <v>15970.364592</v>
      </c>
      <c r="M37" s="238">
        <v>15977.506579000001</v>
      </c>
      <c r="N37" s="238">
        <v>15983.821534000001</v>
      </c>
      <c r="O37" s="238">
        <v>15990.333591000001</v>
      </c>
      <c r="P37" s="238">
        <v>15998.934885999999</v>
      </c>
      <c r="Q37" s="238">
        <v>16011.734557</v>
      </c>
      <c r="R37" s="238">
        <v>16029.83885</v>
      </c>
      <c r="S37" s="238">
        <v>16050.342444</v>
      </c>
      <c r="T37" s="238">
        <v>16069.337129</v>
      </c>
      <c r="U37" s="238">
        <v>16083.944323</v>
      </c>
      <c r="V37" s="238">
        <v>16095.403962</v>
      </c>
      <c r="W37" s="238">
        <v>16105.985611</v>
      </c>
      <c r="X37" s="238">
        <v>16117.494731999999</v>
      </c>
      <c r="Y37" s="238">
        <v>16129.880362</v>
      </c>
      <c r="Z37" s="238">
        <v>16142.627435</v>
      </c>
      <c r="AA37" s="238">
        <v>16155.172017000001</v>
      </c>
      <c r="AB37" s="238">
        <v>16166.754704999999</v>
      </c>
      <c r="AC37" s="238">
        <v>16176.567231000001</v>
      </c>
      <c r="AD37" s="238">
        <v>16184.141783999999</v>
      </c>
      <c r="AE37" s="238">
        <v>16190.372385999999</v>
      </c>
      <c r="AF37" s="238">
        <v>16196.49352</v>
      </c>
      <c r="AG37" s="238">
        <v>16203.439436000001</v>
      </c>
      <c r="AH37" s="238">
        <v>16210.94347</v>
      </c>
      <c r="AI37" s="238">
        <v>16218.438724</v>
      </c>
      <c r="AJ37" s="238">
        <v>16225.480588</v>
      </c>
      <c r="AK37" s="238">
        <v>16232.113594</v>
      </c>
      <c r="AL37" s="238">
        <v>16238.504555</v>
      </c>
      <c r="AM37" s="238">
        <v>16244.815208</v>
      </c>
      <c r="AN37" s="238">
        <v>16251.186965000001</v>
      </c>
      <c r="AO37" s="238">
        <v>16257.756158</v>
      </c>
      <c r="AP37" s="238">
        <v>16264.858533000001</v>
      </c>
      <c r="AQ37" s="238">
        <v>16273.627490000001</v>
      </c>
      <c r="AR37" s="238">
        <v>16285.395844000001</v>
      </c>
      <c r="AS37" s="238">
        <v>16300.735691</v>
      </c>
      <c r="AT37" s="238">
        <v>16317.176255</v>
      </c>
      <c r="AU37" s="238">
        <v>16331.486041</v>
      </c>
      <c r="AV37" s="238">
        <v>16341.320807</v>
      </c>
      <c r="AW37" s="238">
        <v>16347.885324000001</v>
      </c>
      <c r="AX37" s="238">
        <v>16353.271618999999</v>
      </c>
      <c r="AY37" s="238">
        <v>16359.108976</v>
      </c>
      <c r="AZ37" s="329">
        <v>16365.18</v>
      </c>
      <c r="BA37" s="329">
        <v>16370.79</v>
      </c>
      <c r="BB37" s="329">
        <v>16375.51</v>
      </c>
      <c r="BC37" s="329">
        <v>16379.93</v>
      </c>
      <c r="BD37" s="329">
        <v>16384.87</v>
      </c>
      <c r="BE37" s="329">
        <v>16390.919999999998</v>
      </c>
      <c r="BF37" s="329">
        <v>16397.68</v>
      </c>
      <c r="BG37" s="329">
        <v>16404.490000000002</v>
      </c>
      <c r="BH37" s="329">
        <v>16410.88</v>
      </c>
      <c r="BI37" s="329">
        <v>16417.03</v>
      </c>
      <c r="BJ37" s="329">
        <v>16423.29</v>
      </c>
      <c r="BK37" s="329">
        <v>16429.900000000001</v>
      </c>
      <c r="BL37" s="329">
        <v>16436.7</v>
      </c>
      <c r="BM37" s="329">
        <v>16443.43</v>
      </c>
      <c r="BN37" s="329">
        <v>16449.89</v>
      </c>
      <c r="BO37" s="329">
        <v>16456.14</v>
      </c>
      <c r="BP37" s="329">
        <v>16462.310000000001</v>
      </c>
      <c r="BQ37" s="329">
        <v>16468.53</v>
      </c>
      <c r="BR37" s="329">
        <v>16474.82</v>
      </c>
      <c r="BS37" s="329">
        <v>16481.21</v>
      </c>
      <c r="BT37" s="329">
        <v>16487.71</v>
      </c>
      <c r="BU37" s="329">
        <v>16494.3</v>
      </c>
      <c r="BV37" s="329">
        <v>16500.919999999998</v>
      </c>
    </row>
    <row r="38" spans="1:74" s="163" customFormat="1" ht="11.1" customHeight="1" x14ac:dyDescent="0.2">
      <c r="A38" s="148" t="s">
        <v>737</v>
      </c>
      <c r="B38" s="209" t="s">
        <v>448</v>
      </c>
      <c r="C38" s="238">
        <v>18815.021557</v>
      </c>
      <c r="D38" s="238">
        <v>18828.928996999999</v>
      </c>
      <c r="E38" s="238">
        <v>18839.619847000002</v>
      </c>
      <c r="F38" s="238">
        <v>18845.796922000001</v>
      </c>
      <c r="G38" s="238">
        <v>18848.457838999999</v>
      </c>
      <c r="H38" s="238">
        <v>18849.173921000001</v>
      </c>
      <c r="I38" s="238">
        <v>18849.288909999999</v>
      </c>
      <c r="J38" s="238">
        <v>18849.236252999999</v>
      </c>
      <c r="K38" s="238">
        <v>18849.221818000002</v>
      </c>
      <c r="L38" s="238">
        <v>18849.371951000001</v>
      </c>
      <c r="M38" s="238">
        <v>18849.494906</v>
      </c>
      <c r="N38" s="238">
        <v>18849.319411</v>
      </c>
      <c r="O38" s="238">
        <v>18849.015022</v>
      </c>
      <c r="P38" s="238">
        <v>18850.514596000001</v>
      </c>
      <c r="Q38" s="238">
        <v>18856.191819</v>
      </c>
      <c r="R38" s="238">
        <v>18867.532248</v>
      </c>
      <c r="S38" s="238">
        <v>18882.468928999999</v>
      </c>
      <c r="T38" s="238">
        <v>18898.046783999998</v>
      </c>
      <c r="U38" s="238">
        <v>18911.96226</v>
      </c>
      <c r="V38" s="238">
        <v>18924.517911999999</v>
      </c>
      <c r="W38" s="238">
        <v>18936.667824</v>
      </c>
      <c r="X38" s="238">
        <v>18949.183068999999</v>
      </c>
      <c r="Y38" s="238">
        <v>18962.102681</v>
      </c>
      <c r="Z38" s="238">
        <v>18975.282684000002</v>
      </c>
      <c r="AA38" s="238">
        <v>18988.422750000002</v>
      </c>
      <c r="AB38" s="238">
        <v>19000.597138000001</v>
      </c>
      <c r="AC38" s="238">
        <v>19010.723754999999</v>
      </c>
      <c r="AD38" s="238">
        <v>19018.154101</v>
      </c>
      <c r="AE38" s="238">
        <v>19023.974053000002</v>
      </c>
      <c r="AF38" s="238">
        <v>19029.703078999999</v>
      </c>
      <c r="AG38" s="238">
        <v>19036.493097999999</v>
      </c>
      <c r="AH38" s="238">
        <v>19044.025817999998</v>
      </c>
      <c r="AI38" s="238">
        <v>19051.615397000001</v>
      </c>
      <c r="AJ38" s="238">
        <v>19058.723722999999</v>
      </c>
      <c r="AK38" s="238">
        <v>19065.403622999998</v>
      </c>
      <c r="AL38" s="238">
        <v>19071.855654999999</v>
      </c>
      <c r="AM38" s="238">
        <v>19078.273453000002</v>
      </c>
      <c r="AN38" s="238">
        <v>19084.822950000002</v>
      </c>
      <c r="AO38" s="238">
        <v>19091.663157999999</v>
      </c>
      <c r="AP38" s="238">
        <v>19099.186992999999</v>
      </c>
      <c r="AQ38" s="238">
        <v>19108.722999000001</v>
      </c>
      <c r="AR38" s="238">
        <v>19121.833629000001</v>
      </c>
      <c r="AS38" s="238">
        <v>19139.197654</v>
      </c>
      <c r="AT38" s="238">
        <v>19157.959115000001</v>
      </c>
      <c r="AU38" s="238">
        <v>19174.378371999999</v>
      </c>
      <c r="AV38" s="238">
        <v>19185.712433000001</v>
      </c>
      <c r="AW38" s="238">
        <v>19193.204901000001</v>
      </c>
      <c r="AX38" s="238">
        <v>19199.096029</v>
      </c>
      <c r="AY38" s="238">
        <v>19205.220648999999</v>
      </c>
      <c r="AZ38" s="329">
        <v>19211.79</v>
      </c>
      <c r="BA38" s="329">
        <v>19218.62</v>
      </c>
      <c r="BB38" s="329">
        <v>19225.61</v>
      </c>
      <c r="BC38" s="329">
        <v>19233.09</v>
      </c>
      <c r="BD38" s="329">
        <v>19241.47</v>
      </c>
      <c r="BE38" s="329">
        <v>19251.02</v>
      </c>
      <c r="BF38" s="329">
        <v>19261.22</v>
      </c>
      <c r="BG38" s="329">
        <v>19271.43</v>
      </c>
      <c r="BH38" s="329">
        <v>19281.12</v>
      </c>
      <c r="BI38" s="329">
        <v>19290.439999999999</v>
      </c>
      <c r="BJ38" s="329">
        <v>19299.72</v>
      </c>
      <c r="BK38" s="329">
        <v>19309.16</v>
      </c>
      <c r="BL38" s="329">
        <v>19318.689999999999</v>
      </c>
      <c r="BM38" s="329">
        <v>19328.13</v>
      </c>
      <c r="BN38" s="329">
        <v>19337.34</v>
      </c>
      <c r="BO38" s="329">
        <v>19346.400000000001</v>
      </c>
      <c r="BP38" s="329">
        <v>19355.39</v>
      </c>
      <c r="BQ38" s="329">
        <v>19364.39</v>
      </c>
      <c r="BR38" s="329">
        <v>19373.36</v>
      </c>
      <c r="BS38" s="329">
        <v>19382.21</v>
      </c>
      <c r="BT38" s="329">
        <v>19390.900000000001</v>
      </c>
      <c r="BU38" s="329">
        <v>19399.45</v>
      </c>
      <c r="BV38" s="329">
        <v>19407.95</v>
      </c>
    </row>
    <row r="39" spans="1:74" s="163" customFormat="1" ht="11.1" customHeight="1" x14ac:dyDescent="0.2">
      <c r="A39" s="148" t="s">
        <v>738</v>
      </c>
      <c r="B39" s="209" t="s">
        <v>449</v>
      </c>
      <c r="C39" s="238">
        <v>8503.7616264999997</v>
      </c>
      <c r="D39" s="238">
        <v>8506.2827529000006</v>
      </c>
      <c r="E39" s="238">
        <v>8506.8343513</v>
      </c>
      <c r="F39" s="238">
        <v>8504.8388918000001</v>
      </c>
      <c r="G39" s="238">
        <v>8501.7728518999993</v>
      </c>
      <c r="H39" s="238">
        <v>8499.6262110000007</v>
      </c>
      <c r="I39" s="238">
        <v>8499.8548965000009</v>
      </c>
      <c r="J39" s="238">
        <v>8501.7786278000003</v>
      </c>
      <c r="K39" s="238">
        <v>8504.1830719000009</v>
      </c>
      <c r="L39" s="238">
        <v>8506.0987122000006</v>
      </c>
      <c r="M39" s="238">
        <v>8507.5352968999996</v>
      </c>
      <c r="N39" s="238">
        <v>8508.7473905999996</v>
      </c>
      <c r="O39" s="238">
        <v>8510.0923091000004</v>
      </c>
      <c r="P39" s="238">
        <v>8512.3383747999997</v>
      </c>
      <c r="Q39" s="238">
        <v>8516.3566615</v>
      </c>
      <c r="R39" s="238">
        <v>8522.7222022000005</v>
      </c>
      <c r="S39" s="238">
        <v>8530.8258664999994</v>
      </c>
      <c r="T39" s="238">
        <v>8539.7624835000006</v>
      </c>
      <c r="U39" s="238">
        <v>8548.7810281000002</v>
      </c>
      <c r="V39" s="238">
        <v>8557.7470601000005</v>
      </c>
      <c r="W39" s="238">
        <v>8566.6802850999993</v>
      </c>
      <c r="X39" s="238">
        <v>8575.6045434999996</v>
      </c>
      <c r="Y39" s="238">
        <v>8584.5602135000008</v>
      </c>
      <c r="Z39" s="238">
        <v>8593.5918079999992</v>
      </c>
      <c r="AA39" s="238">
        <v>8602.6502720999997</v>
      </c>
      <c r="AB39" s="238">
        <v>8611.3122801000009</v>
      </c>
      <c r="AC39" s="238">
        <v>8619.0609385999996</v>
      </c>
      <c r="AD39" s="238">
        <v>8625.5791351999997</v>
      </c>
      <c r="AE39" s="238">
        <v>8631.3488815000001</v>
      </c>
      <c r="AF39" s="238">
        <v>8637.0519700000004</v>
      </c>
      <c r="AG39" s="238">
        <v>8643.2049800999994</v>
      </c>
      <c r="AH39" s="238">
        <v>8649.6636378999992</v>
      </c>
      <c r="AI39" s="238">
        <v>8656.1184563000006</v>
      </c>
      <c r="AJ39" s="238">
        <v>8662.3266676000003</v>
      </c>
      <c r="AK39" s="238">
        <v>8668.3123809999997</v>
      </c>
      <c r="AL39" s="238">
        <v>8674.1664251999991</v>
      </c>
      <c r="AM39" s="238">
        <v>8679.9760458000001</v>
      </c>
      <c r="AN39" s="238">
        <v>8685.8141562000001</v>
      </c>
      <c r="AO39" s="238">
        <v>8691.7500863999994</v>
      </c>
      <c r="AP39" s="238">
        <v>8697.9624925000007</v>
      </c>
      <c r="AQ39" s="238">
        <v>8705.0673327999993</v>
      </c>
      <c r="AR39" s="238">
        <v>8713.7898913000008</v>
      </c>
      <c r="AS39" s="238">
        <v>8724.4374227999997</v>
      </c>
      <c r="AT39" s="238">
        <v>8735.6450647000001</v>
      </c>
      <c r="AU39" s="238">
        <v>8745.6299249999993</v>
      </c>
      <c r="AV39" s="238">
        <v>8753.1068594000008</v>
      </c>
      <c r="AW39" s="238">
        <v>8758.7817123999994</v>
      </c>
      <c r="AX39" s="238">
        <v>8763.8580763000009</v>
      </c>
      <c r="AY39" s="238">
        <v>8769.2643860999997</v>
      </c>
      <c r="AZ39" s="329">
        <v>8774.8279999999995</v>
      </c>
      <c r="BA39" s="329">
        <v>8780.1029999999992</v>
      </c>
      <c r="BB39" s="329">
        <v>8784.8089999999993</v>
      </c>
      <c r="BC39" s="329">
        <v>8789.3439999999991</v>
      </c>
      <c r="BD39" s="329">
        <v>8794.2720000000008</v>
      </c>
      <c r="BE39" s="329">
        <v>8799.99</v>
      </c>
      <c r="BF39" s="329">
        <v>8806.2170000000006</v>
      </c>
      <c r="BG39" s="329">
        <v>8812.5030000000006</v>
      </c>
      <c r="BH39" s="329">
        <v>8818.4930000000004</v>
      </c>
      <c r="BI39" s="329">
        <v>8824.2099999999991</v>
      </c>
      <c r="BJ39" s="329">
        <v>8829.7720000000008</v>
      </c>
      <c r="BK39" s="329">
        <v>8835.2880000000005</v>
      </c>
      <c r="BL39" s="329">
        <v>8840.8359999999993</v>
      </c>
      <c r="BM39" s="329">
        <v>8846.4840000000004</v>
      </c>
      <c r="BN39" s="329">
        <v>8852.2759999999998</v>
      </c>
      <c r="BO39" s="329">
        <v>8858.1669999999995</v>
      </c>
      <c r="BP39" s="329">
        <v>8864.0869999999995</v>
      </c>
      <c r="BQ39" s="329">
        <v>8869.9770000000008</v>
      </c>
      <c r="BR39" s="329">
        <v>8875.8279999999995</v>
      </c>
      <c r="BS39" s="329">
        <v>8881.643</v>
      </c>
      <c r="BT39" s="329">
        <v>8887.4249999999993</v>
      </c>
      <c r="BU39" s="329">
        <v>8893.1849999999995</v>
      </c>
      <c r="BV39" s="329">
        <v>8898.9330000000009</v>
      </c>
    </row>
    <row r="40" spans="1:74" s="163" customFormat="1" ht="11.1" customHeight="1" x14ac:dyDescent="0.2">
      <c r="A40" s="148" t="s">
        <v>739</v>
      </c>
      <c r="B40" s="209" t="s">
        <v>450</v>
      </c>
      <c r="C40" s="238">
        <v>24941.523799999999</v>
      </c>
      <c r="D40" s="238">
        <v>24967.351560999999</v>
      </c>
      <c r="E40" s="238">
        <v>24988.541710000001</v>
      </c>
      <c r="F40" s="238">
        <v>25003.480469999999</v>
      </c>
      <c r="G40" s="238">
        <v>25014.126611</v>
      </c>
      <c r="H40" s="238">
        <v>25023.332036</v>
      </c>
      <c r="I40" s="238">
        <v>25033.383363000001</v>
      </c>
      <c r="J40" s="238">
        <v>25044.306057000002</v>
      </c>
      <c r="K40" s="238">
        <v>25055.560294999999</v>
      </c>
      <c r="L40" s="238">
        <v>25066.674198000001</v>
      </c>
      <c r="M40" s="238">
        <v>25077.447651999999</v>
      </c>
      <c r="N40" s="238">
        <v>25087.748490000002</v>
      </c>
      <c r="O40" s="238">
        <v>25097.976617</v>
      </c>
      <c r="P40" s="238">
        <v>25110.660250000001</v>
      </c>
      <c r="Q40" s="238">
        <v>25128.859682999999</v>
      </c>
      <c r="R40" s="238">
        <v>25154.502317999999</v>
      </c>
      <c r="S40" s="238">
        <v>25184.983998</v>
      </c>
      <c r="T40" s="238">
        <v>25216.567674999998</v>
      </c>
      <c r="U40" s="238">
        <v>25246.320393999998</v>
      </c>
      <c r="V40" s="238">
        <v>25274.525568000001</v>
      </c>
      <c r="W40" s="238">
        <v>25302.270702000002</v>
      </c>
      <c r="X40" s="238">
        <v>25330.433376000001</v>
      </c>
      <c r="Y40" s="238">
        <v>25359.051458999998</v>
      </c>
      <c r="Z40" s="238">
        <v>25387.952898</v>
      </c>
      <c r="AA40" s="238">
        <v>25416.770587999999</v>
      </c>
      <c r="AB40" s="238">
        <v>25444.357248</v>
      </c>
      <c r="AC40" s="238">
        <v>25469.370548999999</v>
      </c>
      <c r="AD40" s="238">
        <v>25490.954597</v>
      </c>
      <c r="AE40" s="238">
        <v>25510.199239000001</v>
      </c>
      <c r="AF40" s="238">
        <v>25528.680756999998</v>
      </c>
      <c r="AG40" s="238">
        <v>25547.663818000001</v>
      </c>
      <c r="AH40" s="238">
        <v>25567.166631</v>
      </c>
      <c r="AI40" s="238">
        <v>25586.895789999999</v>
      </c>
      <c r="AJ40" s="238">
        <v>25606.624331999999</v>
      </c>
      <c r="AK40" s="238">
        <v>25626.391069000001</v>
      </c>
      <c r="AL40" s="238">
        <v>25646.301256999999</v>
      </c>
      <c r="AM40" s="238">
        <v>25666.484984999999</v>
      </c>
      <c r="AN40" s="238">
        <v>25687.171684000001</v>
      </c>
      <c r="AO40" s="238">
        <v>25708.615619</v>
      </c>
      <c r="AP40" s="238">
        <v>25731.383239999999</v>
      </c>
      <c r="AQ40" s="238">
        <v>25757.28974</v>
      </c>
      <c r="AR40" s="238">
        <v>25788.462498000001</v>
      </c>
      <c r="AS40" s="238">
        <v>25825.815433</v>
      </c>
      <c r="AT40" s="238">
        <v>25865.408632999999</v>
      </c>
      <c r="AU40" s="238">
        <v>25902.088727999999</v>
      </c>
      <c r="AV40" s="238">
        <v>25932.147317999999</v>
      </c>
      <c r="AW40" s="238">
        <v>25957.655886</v>
      </c>
      <c r="AX40" s="238">
        <v>25982.130888</v>
      </c>
      <c r="AY40" s="238">
        <v>26008.245351000001</v>
      </c>
      <c r="AZ40" s="329">
        <v>26035.3</v>
      </c>
      <c r="BA40" s="329">
        <v>26061.75</v>
      </c>
      <c r="BB40" s="329">
        <v>26086.560000000001</v>
      </c>
      <c r="BC40" s="329">
        <v>26110.77</v>
      </c>
      <c r="BD40" s="329">
        <v>26135.91</v>
      </c>
      <c r="BE40" s="329">
        <v>26163.07</v>
      </c>
      <c r="BF40" s="329">
        <v>26191.51</v>
      </c>
      <c r="BG40" s="329">
        <v>26220.03</v>
      </c>
      <c r="BH40" s="329">
        <v>26247.71</v>
      </c>
      <c r="BI40" s="329">
        <v>26274.73</v>
      </c>
      <c r="BJ40" s="329">
        <v>26301.58</v>
      </c>
      <c r="BK40" s="329">
        <v>26328.67</v>
      </c>
      <c r="BL40" s="329">
        <v>26356.19</v>
      </c>
      <c r="BM40" s="329">
        <v>26384.27</v>
      </c>
      <c r="BN40" s="329">
        <v>26412.91</v>
      </c>
      <c r="BO40" s="329">
        <v>26441.62</v>
      </c>
      <c r="BP40" s="329">
        <v>26469.8</v>
      </c>
      <c r="BQ40" s="329">
        <v>26497.040000000001</v>
      </c>
      <c r="BR40" s="329">
        <v>26523.77</v>
      </c>
      <c r="BS40" s="329">
        <v>26550.61</v>
      </c>
      <c r="BT40" s="329">
        <v>26578.05</v>
      </c>
      <c r="BU40" s="329">
        <v>26605.98</v>
      </c>
      <c r="BV40" s="329">
        <v>26634.16</v>
      </c>
    </row>
    <row r="41" spans="1:74" s="163" customFormat="1" ht="11.1" customHeight="1" x14ac:dyDescent="0.2">
      <c r="A41" s="148" t="s">
        <v>740</v>
      </c>
      <c r="B41" s="209" t="s">
        <v>451</v>
      </c>
      <c r="C41" s="238">
        <v>7584.6841555999999</v>
      </c>
      <c r="D41" s="238">
        <v>7588.7086111999997</v>
      </c>
      <c r="E41" s="238">
        <v>7591.4340716999995</v>
      </c>
      <c r="F41" s="238">
        <v>7592.3670867999999</v>
      </c>
      <c r="G41" s="238">
        <v>7591.8861456000004</v>
      </c>
      <c r="H41" s="238">
        <v>7590.5877221000001</v>
      </c>
      <c r="I41" s="238">
        <v>7588.9875178000002</v>
      </c>
      <c r="J41" s="238">
        <v>7587.2781444000002</v>
      </c>
      <c r="K41" s="238">
        <v>7585.5714405999997</v>
      </c>
      <c r="L41" s="238">
        <v>7583.9424320999997</v>
      </c>
      <c r="M41" s="238">
        <v>7582.3188902000002</v>
      </c>
      <c r="N41" s="238">
        <v>7580.5917730000001</v>
      </c>
      <c r="O41" s="238">
        <v>7578.8243676000002</v>
      </c>
      <c r="P41" s="238">
        <v>7577.7692784999999</v>
      </c>
      <c r="Q41" s="238">
        <v>7578.3514395000002</v>
      </c>
      <c r="R41" s="238">
        <v>7581.1625814999998</v>
      </c>
      <c r="S41" s="238">
        <v>7585.4616241000003</v>
      </c>
      <c r="T41" s="238">
        <v>7590.1742844</v>
      </c>
      <c r="U41" s="238">
        <v>7594.4500907000001</v>
      </c>
      <c r="V41" s="238">
        <v>7598.3338176999996</v>
      </c>
      <c r="W41" s="238">
        <v>7602.0940512999996</v>
      </c>
      <c r="X41" s="238">
        <v>7605.9509705999999</v>
      </c>
      <c r="Y41" s="238">
        <v>7609.9311256000001</v>
      </c>
      <c r="Z41" s="238">
        <v>7614.0126591999997</v>
      </c>
      <c r="AA41" s="238">
        <v>7618.1001108</v>
      </c>
      <c r="AB41" s="238">
        <v>7621.8036055000002</v>
      </c>
      <c r="AC41" s="238">
        <v>7624.6596648000004</v>
      </c>
      <c r="AD41" s="238">
        <v>7626.3974571999997</v>
      </c>
      <c r="AE41" s="238">
        <v>7627.5167375000001</v>
      </c>
      <c r="AF41" s="238">
        <v>7628.7099073999998</v>
      </c>
      <c r="AG41" s="238">
        <v>7630.5044822</v>
      </c>
      <c r="AH41" s="238">
        <v>7632.7684318000001</v>
      </c>
      <c r="AI41" s="238">
        <v>7635.2048398999996</v>
      </c>
      <c r="AJ41" s="238">
        <v>7637.5807887999999</v>
      </c>
      <c r="AK41" s="238">
        <v>7639.9193555000002</v>
      </c>
      <c r="AL41" s="238">
        <v>7642.3076156999996</v>
      </c>
      <c r="AM41" s="238">
        <v>7644.8282903999998</v>
      </c>
      <c r="AN41" s="238">
        <v>7647.5466815999998</v>
      </c>
      <c r="AO41" s="238">
        <v>7650.5237364000004</v>
      </c>
      <c r="AP41" s="238">
        <v>7653.9157954000002</v>
      </c>
      <c r="AQ41" s="238">
        <v>7658.2607723000001</v>
      </c>
      <c r="AR41" s="238">
        <v>7664.1919743999997</v>
      </c>
      <c r="AS41" s="238">
        <v>7671.9839307000002</v>
      </c>
      <c r="AT41" s="238">
        <v>7680.4760577999996</v>
      </c>
      <c r="AU41" s="238">
        <v>7688.1489941999998</v>
      </c>
      <c r="AV41" s="238">
        <v>7693.9022736999996</v>
      </c>
      <c r="AW41" s="238">
        <v>7698.3110106000004</v>
      </c>
      <c r="AX41" s="238">
        <v>7702.3692145000005</v>
      </c>
      <c r="AY41" s="238">
        <v>7706.8309509000001</v>
      </c>
      <c r="AZ41" s="329">
        <v>7711.491</v>
      </c>
      <c r="BA41" s="329">
        <v>7715.902</v>
      </c>
      <c r="BB41" s="329">
        <v>7719.7860000000001</v>
      </c>
      <c r="BC41" s="329">
        <v>7723.5219999999999</v>
      </c>
      <c r="BD41" s="329">
        <v>7727.6580000000004</v>
      </c>
      <c r="BE41" s="329">
        <v>7732.5749999999998</v>
      </c>
      <c r="BF41" s="329">
        <v>7738.0020000000004</v>
      </c>
      <c r="BG41" s="329">
        <v>7743.5010000000002</v>
      </c>
      <c r="BH41" s="329">
        <v>7748.74</v>
      </c>
      <c r="BI41" s="329">
        <v>7753.8029999999999</v>
      </c>
      <c r="BJ41" s="329">
        <v>7758.8779999999997</v>
      </c>
      <c r="BK41" s="329">
        <v>7764.0990000000002</v>
      </c>
      <c r="BL41" s="329">
        <v>7769.3980000000001</v>
      </c>
      <c r="BM41" s="329">
        <v>7774.65</v>
      </c>
      <c r="BN41" s="329">
        <v>7779.7759999999998</v>
      </c>
      <c r="BO41" s="329">
        <v>7784.8590000000004</v>
      </c>
      <c r="BP41" s="329">
        <v>7790.0219999999999</v>
      </c>
      <c r="BQ41" s="329">
        <v>7795.3549999999996</v>
      </c>
      <c r="BR41" s="329">
        <v>7800.8090000000002</v>
      </c>
      <c r="BS41" s="329">
        <v>7806.3010000000004</v>
      </c>
      <c r="BT41" s="329">
        <v>7811.7629999999999</v>
      </c>
      <c r="BU41" s="329">
        <v>7817.1940000000004</v>
      </c>
      <c r="BV41" s="329">
        <v>7822.6090000000004</v>
      </c>
    </row>
    <row r="42" spans="1:74" s="163" customFormat="1" ht="11.1" customHeight="1" x14ac:dyDescent="0.2">
      <c r="A42" s="148" t="s">
        <v>741</v>
      </c>
      <c r="B42" s="209" t="s">
        <v>452</v>
      </c>
      <c r="C42" s="238">
        <v>14473.117415000001</v>
      </c>
      <c r="D42" s="238">
        <v>14485.820624</v>
      </c>
      <c r="E42" s="238">
        <v>14496.014157</v>
      </c>
      <c r="F42" s="238">
        <v>14502.813593000001</v>
      </c>
      <c r="G42" s="238">
        <v>14506.942276</v>
      </c>
      <c r="H42" s="238">
        <v>14509.52549</v>
      </c>
      <c r="I42" s="238">
        <v>14511.535558</v>
      </c>
      <c r="J42" s="238">
        <v>14513.332972</v>
      </c>
      <c r="K42" s="238">
        <v>14515.125260999999</v>
      </c>
      <c r="L42" s="238">
        <v>14517.053226</v>
      </c>
      <c r="M42" s="238">
        <v>14518.990741</v>
      </c>
      <c r="N42" s="238">
        <v>14520.744948</v>
      </c>
      <c r="O42" s="238">
        <v>14522.441074</v>
      </c>
      <c r="P42" s="238">
        <v>14525.476681</v>
      </c>
      <c r="Q42" s="238">
        <v>14531.567413000001</v>
      </c>
      <c r="R42" s="238">
        <v>14541.837006</v>
      </c>
      <c r="S42" s="238">
        <v>14555.041566</v>
      </c>
      <c r="T42" s="238">
        <v>14569.345288</v>
      </c>
      <c r="U42" s="238">
        <v>14583.266672</v>
      </c>
      <c r="V42" s="238">
        <v>14596.741429</v>
      </c>
      <c r="W42" s="238">
        <v>14610.059572</v>
      </c>
      <c r="X42" s="238">
        <v>14623.466324999999</v>
      </c>
      <c r="Y42" s="238">
        <v>14637.027736</v>
      </c>
      <c r="Z42" s="238">
        <v>14650.765063000001</v>
      </c>
      <c r="AA42" s="238">
        <v>14664.542864999999</v>
      </c>
      <c r="AB42" s="238">
        <v>14677.598908</v>
      </c>
      <c r="AC42" s="238">
        <v>14689.01426</v>
      </c>
      <c r="AD42" s="238">
        <v>14698.251474999999</v>
      </c>
      <c r="AE42" s="238">
        <v>14706.299053000001</v>
      </c>
      <c r="AF42" s="238">
        <v>14714.526981999999</v>
      </c>
      <c r="AG42" s="238">
        <v>14723.98007</v>
      </c>
      <c r="AH42" s="238">
        <v>14734.402410000001</v>
      </c>
      <c r="AI42" s="238">
        <v>14745.212915</v>
      </c>
      <c r="AJ42" s="238">
        <v>14755.955449999999</v>
      </c>
      <c r="AK42" s="238">
        <v>14766.673677000001</v>
      </c>
      <c r="AL42" s="238">
        <v>14777.536211000001</v>
      </c>
      <c r="AM42" s="238">
        <v>14788.704417999999</v>
      </c>
      <c r="AN42" s="238">
        <v>14800.310679</v>
      </c>
      <c r="AO42" s="238">
        <v>14812.480126</v>
      </c>
      <c r="AP42" s="238">
        <v>14825.517443000001</v>
      </c>
      <c r="AQ42" s="238">
        <v>14840.445508000001</v>
      </c>
      <c r="AR42" s="238">
        <v>14858.466747</v>
      </c>
      <c r="AS42" s="238">
        <v>14880.089537</v>
      </c>
      <c r="AT42" s="238">
        <v>14903.046055999999</v>
      </c>
      <c r="AU42" s="238">
        <v>14924.374431</v>
      </c>
      <c r="AV42" s="238">
        <v>14941.938217000001</v>
      </c>
      <c r="AW42" s="238">
        <v>14956.902677</v>
      </c>
      <c r="AX42" s="238">
        <v>14971.258502000001</v>
      </c>
      <c r="AY42" s="238">
        <v>14986.521948</v>
      </c>
      <c r="AZ42" s="329">
        <v>15002.31</v>
      </c>
      <c r="BA42" s="329">
        <v>15017.77</v>
      </c>
      <c r="BB42" s="329">
        <v>15032.34</v>
      </c>
      <c r="BC42" s="329">
        <v>15046.66</v>
      </c>
      <c r="BD42" s="329">
        <v>15061.64</v>
      </c>
      <c r="BE42" s="329">
        <v>15077.95</v>
      </c>
      <c r="BF42" s="329">
        <v>15095.11</v>
      </c>
      <c r="BG42" s="329">
        <v>15112.38</v>
      </c>
      <c r="BH42" s="329">
        <v>15129.18</v>
      </c>
      <c r="BI42" s="329">
        <v>15145.67</v>
      </c>
      <c r="BJ42" s="329">
        <v>15162.15</v>
      </c>
      <c r="BK42" s="329">
        <v>15178.89</v>
      </c>
      <c r="BL42" s="329">
        <v>15195.88</v>
      </c>
      <c r="BM42" s="329">
        <v>15213.01</v>
      </c>
      <c r="BN42" s="329">
        <v>15230.22</v>
      </c>
      <c r="BO42" s="329">
        <v>15247.48</v>
      </c>
      <c r="BP42" s="329">
        <v>15264.75</v>
      </c>
      <c r="BQ42" s="329">
        <v>15282.02</v>
      </c>
      <c r="BR42" s="329">
        <v>15299.3</v>
      </c>
      <c r="BS42" s="329">
        <v>15316.6</v>
      </c>
      <c r="BT42" s="329">
        <v>15333.94</v>
      </c>
      <c r="BU42" s="329">
        <v>15351.31</v>
      </c>
      <c r="BV42" s="329">
        <v>15368.7</v>
      </c>
    </row>
    <row r="43" spans="1:74" s="163" customFormat="1" ht="11.1" customHeight="1" x14ac:dyDescent="0.2">
      <c r="A43" s="148" t="s">
        <v>742</v>
      </c>
      <c r="B43" s="209" t="s">
        <v>453</v>
      </c>
      <c r="C43" s="238">
        <v>8914.7917037000007</v>
      </c>
      <c r="D43" s="238">
        <v>8927.9070069999998</v>
      </c>
      <c r="E43" s="238">
        <v>8939.2358089999998</v>
      </c>
      <c r="F43" s="238">
        <v>8948.1129832000006</v>
      </c>
      <c r="G43" s="238">
        <v>8955.581999</v>
      </c>
      <c r="H43" s="238">
        <v>8963.1134746999996</v>
      </c>
      <c r="I43" s="238">
        <v>8971.8275611999998</v>
      </c>
      <c r="J43" s="238">
        <v>8981.4425388</v>
      </c>
      <c r="K43" s="238">
        <v>8991.3262200999998</v>
      </c>
      <c r="L43" s="238">
        <v>9000.9650122000003</v>
      </c>
      <c r="M43" s="238">
        <v>9010.3196996999995</v>
      </c>
      <c r="N43" s="238">
        <v>9019.4696612999996</v>
      </c>
      <c r="O43" s="238">
        <v>9028.6530717999995</v>
      </c>
      <c r="P43" s="238">
        <v>9038.7432891000008</v>
      </c>
      <c r="Q43" s="238">
        <v>9050.7724667000002</v>
      </c>
      <c r="R43" s="238">
        <v>9065.4035390000008</v>
      </c>
      <c r="S43" s="238">
        <v>9081.8225631000005</v>
      </c>
      <c r="T43" s="238">
        <v>9098.8463766999994</v>
      </c>
      <c r="U43" s="238">
        <v>9115.5281536000002</v>
      </c>
      <c r="V43" s="238">
        <v>9131.8664129000008</v>
      </c>
      <c r="W43" s="238">
        <v>9148.0960099999993</v>
      </c>
      <c r="X43" s="238">
        <v>9164.4108636000001</v>
      </c>
      <c r="Y43" s="238">
        <v>9180.8411465000008</v>
      </c>
      <c r="Z43" s="238">
        <v>9197.3760946000002</v>
      </c>
      <c r="AA43" s="238">
        <v>9213.9177414999995</v>
      </c>
      <c r="AB43" s="238">
        <v>9230.0193108000003</v>
      </c>
      <c r="AC43" s="238">
        <v>9245.1468234999993</v>
      </c>
      <c r="AD43" s="238">
        <v>9258.9724098999995</v>
      </c>
      <c r="AE43" s="238">
        <v>9271.9926376999992</v>
      </c>
      <c r="AF43" s="238">
        <v>9284.9101836000009</v>
      </c>
      <c r="AG43" s="238">
        <v>9298.2566035</v>
      </c>
      <c r="AH43" s="238">
        <v>9311.8789699000008</v>
      </c>
      <c r="AI43" s="238">
        <v>9325.4532342000002</v>
      </c>
      <c r="AJ43" s="238">
        <v>9338.7251508000008</v>
      </c>
      <c r="AK43" s="238">
        <v>9351.7196855000002</v>
      </c>
      <c r="AL43" s="238">
        <v>9364.5316067999993</v>
      </c>
      <c r="AM43" s="238">
        <v>9377.2531641999994</v>
      </c>
      <c r="AN43" s="238">
        <v>9389.9665303000002</v>
      </c>
      <c r="AO43" s="238">
        <v>9402.7513584000008</v>
      </c>
      <c r="AP43" s="238">
        <v>9415.8027125000008</v>
      </c>
      <c r="AQ43" s="238">
        <v>9429.7773003000002</v>
      </c>
      <c r="AR43" s="238">
        <v>9445.4472397999998</v>
      </c>
      <c r="AS43" s="238">
        <v>9463.1515447000002</v>
      </c>
      <c r="AT43" s="238">
        <v>9481.4968100999995</v>
      </c>
      <c r="AU43" s="238">
        <v>9498.6565267000005</v>
      </c>
      <c r="AV43" s="238">
        <v>9513.3070423000008</v>
      </c>
      <c r="AW43" s="238">
        <v>9526.1361340000003</v>
      </c>
      <c r="AX43" s="238">
        <v>9538.3344364999994</v>
      </c>
      <c r="AY43" s="238">
        <v>9550.8194664000002</v>
      </c>
      <c r="AZ43" s="329">
        <v>9563.4159999999993</v>
      </c>
      <c r="BA43" s="329">
        <v>9575.6769999999997</v>
      </c>
      <c r="BB43" s="329">
        <v>9587.3259999999991</v>
      </c>
      <c r="BC43" s="329">
        <v>9598.7780000000002</v>
      </c>
      <c r="BD43" s="329">
        <v>9610.6239999999998</v>
      </c>
      <c r="BE43" s="329">
        <v>9623.2729999999992</v>
      </c>
      <c r="BF43" s="329">
        <v>9636.4369999999999</v>
      </c>
      <c r="BG43" s="329">
        <v>9649.6489999999994</v>
      </c>
      <c r="BH43" s="329">
        <v>9662.5400000000009</v>
      </c>
      <c r="BI43" s="329">
        <v>9675.1380000000008</v>
      </c>
      <c r="BJ43" s="329">
        <v>9687.5660000000007</v>
      </c>
      <c r="BK43" s="329">
        <v>9699.9349999999995</v>
      </c>
      <c r="BL43" s="329">
        <v>9712.2970000000005</v>
      </c>
      <c r="BM43" s="329">
        <v>9724.6869999999999</v>
      </c>
      <c r="BN43" s="329">
        <v>9737.1119999999992</v>
      </c>
      <c r="BO43" s="329">
        <v>9749.4549999999999</v>
      </c>
      <c r="BP43" s="329">
        <v>9761.57</v>
      </c>
      <c r="BQ43" s="329">
        <v>9773.3690000000006</v>
      </c>
      <c r="BR43" s="329">
        <v>9784.9940000000006</v>
      </c>
      <c r="BS43" s="329">
        <v>9796.65</v>
      </c>
      <c r="BT43" s="329">
        <v>9808.4920000000002</v>
      </c>
      <c r="BU43" s="329">
        <v>9820.4879999999994</v>
      </c>
      <c r="BV43" s="329">
        <v>9832.5619999999999</v>
      </c>
    </row>
    <row r="44" spans="1:74" s="163" customFormat="1" ht="11.1" customHeight="1" x14ac:dyDescent="0.2">
      <c r="A44" s="148" t="s">
        <v>743</v>
      </c>
      <c r="B44" s="209" t="s">
        <v>454</v>
      </c>
      <c r="C44" s="238">
        <v>18590.726308000001</v>
      </c>
      <c r="D44" s="238">
        <v>18606.045151999999</v>
      </c>
      <c r="E44" s="238">
        <v>18617.903180000001</v>
      </c>
      <c r="F44" s="238">
        <v>18625.098817999999</v>
      </c>
      <c r="G44" s="238">
        <v>18629.101706000001</v>
      </c>
      <c r="H44" s="238">
        <v>18632.049287999998</v>
      </c>
      <c r="I44" s="238">
        <v>18635.656717000002</v>
      </c>
      <c r="J44" s="238">
        <v>18639.949992999998</v>
      </c>
      <c r="K44" s="238">
        <v>18644.532827999999</v>
      </c>
      <c r="L44" s="238">
        <v>18649.044813</v>
      </c>
      <c r="M44" s="238">
        <v>18653.269043</v>
      </c>
      <c r="N44" s="238">
        <v>18657.024494000001</v>
      </c>
      <c r="O44" s="238">
        <v>18660.593754000001</v>
      </c>
      <c r="P44" s="238">
        <v>18666.113870000001</v>
      </c>
      <c r="Q44" s="238">
        <v>18676.185503000001</v>
      </c>
      <c r="R44" s="238">
        <v>18692.308206999998</v>
      </c>
      <c r="S44" s="238">
        <v>18711.577108000001</v>
      </c>
      <c r="T44" s="238">
        <v>18729.986227000001</v>
      </c>
      <c r="U44" s="238">
        <v>18744.535441</v>
      </c>
      <c r="V44" s="238">
        <v>18756.248069000001</v>
      </c>
      <c r="W44" s="238">
        <v>18767.153286000001</v>
      </c>
      <c r="X44" s="238">
        <v>18778.872802000002</v>
      </c>
      <c r="Y44" s="238">
        <v>18791.398458</v>
      </c>
      <c r="Z44" s="238">
        <v>18804.314629</v>
      </c>
      <c r="AA44" s="238">
        <v>18817.097592999999</v>
      </c>
      <c r="AB44" s="238">
        <v>18828.791240999999</v>
      </c>
      <c r="AC44" s="238">
        <v>18838.33137</v>
      </c>
      <c r="AD44" s="238">
        <v>18845.12225</v>
      </c>
      <c r="AE44" s="238">
        <v>18850.442038000001</v>
      </c>
      <c r="AF44" s="238">
        <v>18856.037365</v>
      </c>
      <c r="AG44" s="238">
        <v>18863.239826000001</v>
      </c>
      <c r="AH44" s="238">
        <v>18871.720860000001</v>
      </c>
      <c r="AI44" s="238">
        <v>18880.736871000001</v>
      </c>
      <c r="AJ44" s="238">
        <v>18889.704186999999</v>
      </c>
      <c r="AK44" s="238">
        <v>18898.678831000001</v>
      </c>
      <c r="AL44" s="238">
        <v>18907.876752</v>
      </c>
      <c r="AM44" s="238">
        <v>18917.503737999999</v>
      </c>
      <c r="AN44" s="238">
        <v>18927.72494</v>
      </c>
      <c r="AO44" s="238">
        <v>18938.695348000001</v>
      </c>
      <c r="AP44" s="238">
        <v>18950.802593</v>
      </c>
      <c r="AQ44" s="238">
        <v>18965.364873999999</v>
      </c>
      <c r="AR44" s="238">
        <v>18983.933031</v>
      </c>
      <c r="AS44" s="238">
        <v>19007.163141000001</v>
      </c>
      <c r="AT44" s="238">
        <v>19032.132223000001</v>
      </c>
      <c r="AU44" s="238">
        <v>19055.022529000002</v>
      </c>
      <c r="AV44" s="238">
        <v>19073.065319000001</v>
      </c>
      <c r="AW44" s="238">
        <v>19087.687862999999</v>
      </c>
      <c r="AX44" s="238">
        <v>19101.366438000001</v>
      </c>
      <c r="AY44" s="238">
        <v>19116.006104</v>
      </c>
      <c r="AZ44" s="329">
        <v>19131.23</v>
      </c>
      <c r="BA44" s="329">
        <v>19146.080000000002</v>
      </c>
      <c r="BB44" s="329">
        <v>19159.95</v>
      </c>
      <c r="BC44" s="329">
        <v>19173.63</v>
      </c>
      <c r="BD44" s="329">
        <v>19188.23</v>
      </c>
      <c r="BE44" s="329">
        <v>19204.52</v>
      </c>
      <c r="BF44" s="329">
        <v>19221.89</v>
      </c>
      <c r="BG44" s="329">
        <v>19239.41</v>
      </c>
      <c r="BH44" s="329">
        <v>19256.330000000002</v>
      </c>
      <c r="BI44" s="329">
        <v>19272.87</v>
      </c>
      <c r="BJ44" s="329">
        <v>19289.43</v>
      </c>
      <c r="BK44" s="329">
        <v>19306.32</v>
      </c>
      <c r="BL44" s="329">
        <v>19323.25</v>
      </c>
      <c r="BM44" s="329">
        <v>19339.84</v>
      </c>
      <c r="BN44" s="329">
        <v>19355.8</v>
      </c>
      <c r="BO44" s="329">
        <v>19371.36</v>
      </c>
      <c r="BP44" s="329">
        <v>19386.88</v>
      </c>
      <c r="BQ44" s="329">
        <v>19402.63</v>
      </c>
      <c r="BR44" s="329">
        <v>19418.580000000002</v>
      </c>
      <c r="BS44" s="329">
        <v>19434.63</v>
      </c>
      <c r="BT44" s="329">
        <v>19450.68</v>
      </c>
      <c r="BU44" s="329">
        <v>19466.72</v>
      </c>
      <c r="BV44" s="329">
        <v>19482.759999999998</v>
      </c>
    </row>
    <row r="45" spans="1:74" s="163" customFormat="1" ht="11.1" customHeight="1" x14ac:dyDescent="0.2">
      <c r="A45" s="148"/>
      <c r="B45" s="168" t="s">
        <v>744</v>
      </c>
      <c r="C45" s="246"/>
      <c r="D45" s="246"/>
      <c r="E45" s="246"/>
      <c r="F45" s="246"/>
      <c r="G45" s="246"/>
      <c r="H45" s="246"/>
      <c r="I45" s="246"/>
      <c r="J45" s="246"/>
      <c r="K45" s="246"/>
      <c r="L45" s="246"/>
      <c r="M45" s="246"/>
      <c r="N45" s="246"/>
      <c r="O45" s="246"/>
      <c r="P45" s="246"/>
      <c r="Q45" s="246"/>
      <c r="R45" s="246"/>
      <c r="S45" s="246"/>
      <c r="T45" s="246"/>
      <c r="U45" s="246"/>
      <c r="V45" s="246"/>
      <c r="W45" s="246"/>
      <c r="X45" s="246"/>
      <c r="Y45" s="246"/>
      <c r="Z45" s="246"/>
      <c r="AA45" s="246"/>
      <c r="AB45" s="246"/>
      <c r="AC45" s="246"/>
      <c r="AD45" s="246"/>
      <c r="AE45" s="246"/>
      <c r="AF45" s="246"/>
      <c r="AG45" s="246"/>
      <c r="AH45" s="246"/>
      <c r="AI45" s="246"/>
      <c r="AJ45" s="246"/>
      <c r="AK45" s="246"/>
      <c r="AL45" s="246"/>
      <c r="AM45" s="246"/>
      <c r="AN45" s="246"/>
      <c r="AO45" s="246"/>
      <c r="AP45" s="246"/>
      <c r="AQ45" s="246"/>
      <c r="AR45" s="246"/>
      <c r="AS45" s="246"/>
      <c r="AT45" s="246"/>
      <c r="AU45" s="246"/>
      <c r="AV45" s="246"/>
      <c r="AW45" s="246"/>
      <c r="AX45" s="246"/>
      <c r="AY45" s="246"/>
      <c r="AZ45" s="345"/>
      <c r="BA45" s="345"/>
      <c r="BB45" s="345"/>
      <c r="BC45" s="345"/>
      <c r="BD45" s="345"/>
      <c r="BE45" s="345"/>
      <c r="BF45" s="345"/>
      <c r="BG45" s="345"/>
      <c r="BH45" s="345"/>
      <c r="BI45" s="345"/>
      <c r="BJ45" s="345"/>
      <c r="BK45" s="345"/>
      <c r="BL45" s="345"/>
      <c r="BM45" s="345"/>
      <c r="BN45" s="345"/>
      <c r="BO45" s="345"/>
      <c r="BP45" s="345"/>
      <c r="BQ45" s="345"/>
      <c r="BR45" s="345"/>
      <c r="BS45" s="345"/>
      <c r="BT45" s="345"/>
      <c r="BU45" s="345"/>
      <c r="BV45" s="345"/>
    </row>
    <row r="46" spans="1:74" s="163" customFormat="1" ht="11.1" customHeight="1" x14ac:dyDescent="0.2">
      <c r="A46" s="148" t="s">
        <v>745</v>
      </c>
      <c r="B46" s="209" t="s">
        <v>447</v>
      </c>
      <c r="C46" s="256">
        <v>7.2737177109999998</v>
      </c>
      <c r="D46" s="256">
        <v>7.2830957889999999</v>
      </c>
      <c r="E46" s="256">
        <v>7.2904451514000002</v>
      </c>
      <c r="F46" s="256">
        <v>7.2903651724999996</v>
      </c>
      <c r="G46" s="256">
        <v>7.2977075731000003</v>
      </c>
      <c r="H46" s="256">
        <v>7.3070717275000003</v>
      </c>
      <c r="I46" s="256">
        <v>7.3247151515000004</v>
      </c>
      <c r="J46" s="256">
        <v>7.3334296762999998</v>
      </c>
      <c r="K46" s="256">
        <v>7.339472818</v>
      </c>
      <c r="L46" s="256">
        <v>7.3371884280000002</v>
      </c>
      <c r="M46" s="256">
        <v>7.3421309145000002</v>
      </c>
      <c r="N46" s="256">
        <v>7.3486441291000002</v>
      </c>
      <c r="O46" s="256">
        <v>7.3600231926999999</v>
      </c>
      <c r="P46" s="256">
        <v>7.3672065227000001</v>
      </c>
      <c r="Q46" s="256">
        <v>7.3734892398999996</v>
      </c>
      <c r="R46" s="256">
        <v>7.3764282764000004</v>
      </c>
      <c r="S46" s="256">
        <v>7.3827420693999999</v>
      </c>
      <c r="T46" s="256">
        <v>7.3899875507999999</v>
      </c>
      <c r="U46" s="256">
        <v>7.4026253053</v>
      </c>
      <c r="V46" s="256">
        <v>7.4083887252</v>
      </c>
      <c r="W46" s="256">
        <v>7.4117383951000004</v>
      </c>
      <c r="X46" s="256">
        <v>7.4072065928999997</v>
      </c>
      <c r="Y46" s="256">
        <v>7.4098295543999999</v>
      </c>
      <c r="Z46" s="256">
        <v>7.4141395574000004</v>
      </c>
      <c r="AA46" s="256">
        <v>7.4229610133000001</v>
      </c>
      <c r="AB46" s="256">
        <v>7.4285267910000004</v>
      </c>
      <c r="AC46" s="256">
        <v>7.4336613019</v>
      </c>
      <c r="AD46" s="256">
        <v>7.4374179812000003</v>
      </c>
      <c r="AE46" s="256">
        <v>7.4423998818000001</v>
      </c>
      <c r="AF46" s="256">
        <v>7.4476604390999999</v>
      </c>
      <c r="AG46" s="256">
        <v>7.4535673485</v>
      </c>
      <c r="AH46" s="256">
        <v>7.4591094474000004</v>
      </c>
      <c r="AI46" s="256">
        <v>7.4646544311999996</v>
      </c>
      <c r="AJ46" s="256">
        <v>7.4684573372000003</v>
      </c>
      <c r="AK46" s="256">
        <v>7.4753168131000001</v>
      </c>
      <c r="AL46" s="256">
        <v>7.4834878960999998</v>
      </c>
      <c r="AM46" s="256">
        <v>7.4971147025000002</v>
      </c>
      <c r="AN46" s="256">
        <v>7.5048009127000004</v>
      </c>
      <c r="AO46" s="256">
        <v>7.5106906429000002</v>
      </c>
      <c r="AP46" s="256">
        <v>7.5116072459999996</v>
      </c>
      <c r="AQ46" s="256">
        <v>7.5162865014999998</v>
      </c>
      <c r="AR46" s="256">
        <v>7.5215517622999997</v>
      </c>
      <c r="AS46" s="256">
        <v>7.5266269186999999</v>
      </c>
      <c r="AT46" s="256">
        <v>7.5336462726000004</v>
      </c>
      <c r="AU46" s="256">
        <v>7.5418337141</v>
      </c>
      <c r="AV46" s="256">
        <v>7.5540733411999996</v>
      </c>
      <c r="AW46" s="256">
        <v>7.5624338844999999</v>
      </c>
      <c r="AX46" s="256">
        <v>7.5697994419999999</v>
      </c>
      <c r="AY46" s="256">
        <v>7.5747811479999996</v>
      </c>
      <c r="AZ46" s="342">
        <v>7.5811979999999997</v>
      </c>
      <c r="BA46" s="342">
        <v>7.5876619999999999</v>
      </c>
      <c r="BB46" s="342">
        <v>7.5973600000000001</v>
      </c>
      <c r="BC46" s="342">
        <v>7.6015269999999999</v>
      </c>
      <c r="BD46" s="342">
        <v>7.6033499999999998</v>
      </c>
      <c r="BE46" s="342">
        <v>7.5991270000000002</v>
      </c>
      <c r="BF46" s="342">
        <v>7.5990390000000003</v>
      </c>
      <c r="BG46" s="342">
        <v>7.5993849999999998</v>
      </c>
      <c r="BH46" s="342">
        <v>7.599996</v>
      </c>
      <c r="BI46" s="342">
        <v>7.6013330000000003</v>
      </c>
      <c r="BJ46" s="342">
        <v>7.6032279999999997</v>
      </c>
      <c r="BK46" s="342">
        <v>7.606967</v>
      </c>
      <c r="BL46" s="342">
        <v>7.609013</v>
      </c>
      <c r="BM46" s="342">
        <v>7.6106530000000001</v>
      </c>
      <c r="BN46" s="342">
        <v>7.6114750000000004</v>
      </c>
      <c r="BO46" s="342">
        <v>7.6126110000000002</v>
      </c>
      <c r="BP46" s="342">
        <v>7.6136499999999998</v>
      </c>
      <c r="BQ46" s="342">
        <v>7.6145670000000001</v>
      </c>
      <c r="BR46" s="342">
        <v>7.6154299999999999</v>
      </c>
      <c r="BS46" s="342">
        <v>7.6162150000000004</v>
      </c>
      <c r="BT46" s="342">
        <v>7.6169219999999997</v>
      </c>
      <c r="BU46" s="342">
        <v>7.6175499999999996</v>
      </c>
      <c r="BV46" s="342">
        <v>7.618099</v>
      </c>
    </row>
    <row r="47" spans="1:74" s="163" customFormat="1" ht="11.1" customHeight="1" x14ac:dyDescent="0.2">
      <c r="A47" s="148" t="s">
        <v>746</v>
      </c>
      <c r="B47" s="209" t="s">
        <v>480</v>
      </c>
      <c r="C47" s="256">
        <v>19.195003756999999</v>
      </c>
      <c r="D47" s="256">
        <v>19.2155497</v>
      </c>
      <c r="E47" s="256">
        <v>19.234327843999999</v>
      </c>
      <c r="F47" s="256">
        <v>19.244133590000001</v>
      </c>
      <c r="G47" s="256">
        <v>19.264779583999999</v>
      </c>
      <c r="H47" s="256">
        <v>19.289061228000001</v>
      </c>
      <c r="I47" s="256">
        <v>19.325040067</v>
      </c>
      <c r="J47" s="256">
        <v>19.350546849000001</v>
      </c>
      <c r="K47" s="256">
        <v>19.373643121000001</v>
      </c>
      <c r="L47" s="256">
        <v>19.388976971999998</v>
      </c>
      <c r="M47" s="256">
        <v>19.411266157</v>
      </c>
      <c r="N47" s="256">
        <v>19.435158764000001</v>
      </c>
      <c r="O47" s="256">
        <v>19.467413019999999</v>
      </c>
      <c r="P47" s="256">
        <v>19.489443803</v>
      </c>
      <c r="Q47" s="256">
        <v>19.508009339000001</v>
      </c>
      <c r="R47" s="256">
        <v>19.513138905999998</v>
      </c>
      <c r="S47" s="256">
        <v>19.532251987999999</v>
      </c>
      <c r="T47" s="256">
        <v>19.555377863</v>
      </c>
      <c r="U47" s="256">
        <v>19.591689950999999</v>
      </c>
      <c r="V47" s="256">
        <v>19.615961348999999</v>
      </c>
      <c r="W47" s="256">
        <v>19.637365476999999</v>
      </c>
      <c r="X47" s="256">
        <v>19.652830502</v>
      </c>
      <c r="Y47" s="256">
        <v>19.670803961000001</v>
      </c>
      <c r="Z47" s="256">
        <v>19.688214022</v>
      </c>
      <c r="AA47" s="256">
        <v>19.699381907999999</v>
      </c>
      <c r="AB47" s="256">
        <v>19.719924256999999</v>
      </c>
      <c r="AC47" s="256">
        <v>19.744162291999999</v>
      </c>
      <c r="AD47" s="256">
        <v>19.780493577000001</v>
      </c>
      <c r="AE47" s="256">
        <v>19.805824810000001</v>
      </c>
      <c r="AF47" s="256">
        <v>19.828553554999999</v>
      </c>
      <c r="AG47" s="256">
        <v>19.843537732000001</v>
      </c>
      <c r="AH47" s="256">
        <v>19.864918063000001</v>
      </c>
      <c r="AI47" s="256">
        <v>19.887552467999999</v>
      </c>
      <c r="AJ47" s="256">
        <v>19.913417704</v>
      </c>
      <c r="AK47" s="256">
        <v>19.937077687999999</v>
      </c>
      <c r="AL47" s="256">
        <v>19.960509176999999</v>
      </c>
      <c r="AM47" s="256">
        <v>19.989184660999999</v>
      </c>
      <c r="AN47" s="256">
        <v>20.008054795</v>
      </c>
      <c r="AO47" s="256">
        <v>20.022592069000002</v>
      </c>
      <c r="AP47" s="256">
        <v>20.029734735000002</v>
      </c>
      <c r="AQ47" s="256">
        <v>20.037902598999999</v>
      </c>
      <c r="AR47" s="256">
        <v>20.044033913</v>
      </c>
      <c r="AS47" s="256">
        <v>20.038121978</v>
      </c>
      <c r="AT47" s="256">
        <v>20.047685218000002</v>
      </c>
      <c r="AU47" s="256">
        <v>20.062716931000001</v>
      </c>
      <c r="AV47" s="256">
        <v>20.092766813000001</v>
      </c>
      <c r="AW47" s="256">
        <v>20.111573206999999</v>
      </c>
      <c r="AX47" s="256">
        <v>20.128685805</v>
      </c>
      <c r="AY47" s="256">
        <v>20.139907568000002</v>
      </c>
      <c r="AZ47" s="342">
        <v>20.156780000000001</v>
      </c>
      <c r="BA47" s="342">
        <v>20.17511</v>
      </c>
      <c r="BB47" s="342">
        <v>20.206710000000001</v>
      </c>
      <c r="BC47" s="342">
        <v>20.219080000000002</v>
      </c>
      <c r="BD47" s="342">
        <v>20.224029999999999</v>
      </c>
      <c r="BE47" s="342">
        <v>20.209530000000001</v>
      </c>
      <c r="BF47" s="342">
        <v>20.208670000000001</v>
      </c>
      <c r="BG47" s="342">
        <v>20.209420000000001</v>
      </c>
      <c r="BH47" s="342">
        <v>20.211929999999999</v>
      </c>
      <c r="BI47" s="342">
        <v>20.215769999999999</v>
      </c>
      <c r="BJ47" s="342">
        <v>20.2211</v>
      </c>
      <c r="BK47" s="342">
        <v>20.231359999999999</v>
      </c>
      <c r="BL47" s="342">
        <v>20.237089999999998</v>
      </c>
      <c r="BM47" s="342">
        <v>20.24174</v>
      </c>
      <c r="BN47" s="342">
        <v>20.245170000000002</v>
      </c>
      <c r="BO47" s="342">
        <v>20.24774</v>
      </c>
      <c r="BP47" s="342">
        <v>20.249320000000001</v>
      </c>
      <c r="BQ47" s="342">
        <v>20.248239999999999</v>
      </c>
      <c r="BR47" s="342">
        <v>20.249099999999999</v>
      </c>
      <c r="BS47" s="342">
        <v>20.250240000000002</v>
      </c>
      <c r="BT47" s="342">
        <v>20.251650000000001</v>
      </c>
      <c r="BU47" s="342">
        <v>20.253319999999999</v>
      </c>
      <c r="BV47" s="342">
        <v>20.255269999999999</v>
      </c>
    </row>
    <row r="48" spans="1:74" s="163" customFormat="1" ht="11.1" customHeight="1" x14ac:dyDescent="0.2">
      <c r="A48" s="148" t="s">
        <v>747</v>
      </c>
      <c r="B48" s="209" t="s">
        <v>448</v>
      </c>
      <c r="C48" s="256">
        <v>21.639887554000001</v>
      </c>
      <c r="D48" s="256">
        <v>21.663167996999999</v>
      </c>
      <c r="E48" s="256">
        <v>21.682565998000001</v>
      </c>
      <c r="F48" s="256">
        <v>21.688513153999999</v>
      </c>
      <c r="G48" s="256">
        <v>21.707322566999999</v>
      </c>
      <c r="H48" s="256">
        <v>21.729425838000001</v>
      </c>
      <c r="I48" s="256">
        <v>21.760427823000001</v>
      </c>
      <c r="J48" s="256">
        <v>21.784915164000001</v>
      </c>
      <c r="K48" s="256">
        <v>21.808492719</v>
      </c>
      <c r="L48" s="256">
        <v>21.831812320000001</v>
      </c>
      <c r="M48" s="256">
        <v>21.853081429</v>
      </c>
      <c r="N48" s="256">
        <v>21.872951876999998</v>
      </c>
      <c r="O48" s="256">
        <v>21.891251881999999</v>
      </c>
      <c r="P48" s="256">
        <v>21.908453849000001</v>
      </c>
      <c r="Q48" s="256">
        <v>21.924385993000001</v>
      </c>
      <c r="R48" s="256">
        <v>21.936236377</v>
      </c>
      <c r="S48" s="256">
        <v>21.951737830999999</v>
      </c>
      <c r="T48" s="256">
        <v>21.968078416000001</v>
      </c>
      <c r="U48" s="256">
        <v>21.989305588000001</v>
      </c>
      <c r="V48" s="256">
        <v>22.004288846000001</v>
      </c>
      <c r="W48" s="256">
        <v>22.017075643999998</v>
      </c>
      <c r="X48" s="256">
        <v>22.018183786000002</v>
      </c>
      <c r="Y48" s="256">
        <v>22.033689313</v>
      </c>
      <c r="Z48" s="256">
        <v>22.054110027</v>
      </c>
      <c r="AA48" s="256">
        <v>22.089077147000001</v>
      </c>
      <c r="AB48" s="256">
        <v>22.112104822999999</v>
      </c>
      <c r="AC48" s="256">
        <v>22.132824272000001</v>
      </c>
      <c r="AD48" s="256">
        <v>22.144830995</v>
      </c>
      <c r="AE48" s="256">
        <v>22.165737365999998</v>
      </c>
      <c r="AF48" s="256">
        <v>22.189138884999998</v>
      </c>
      <c r="AG48" s="256">
        <v>22.221493378000002</v>
      </c>
      <c r="AH48" s="256">
        <v>22.245041826000001</v>
      </c>
      <c r="AI48" s="256">
        <v>22.266242052999999</v>
      </c>
      <c r="AJ48" s="256">
        <v>22.276129072</v>
      </c>
      <c r="AK48" s="256">
        <v>22.299356598999999</v>
      </c>
      <c r="AL48" s="256">
        <v>22.326959646999999</v>
      </c>
      <c r="AM48" s="256">
        <v>22.379968308999999</v>
      </c>
      <c r="AN48" s="256">
        <v>22.400549825999999</v>
      </c>
      <c r="AO48" s="256">
        <v>22.409734292</v>
      </c>
      <c r="AP48" s="256">
        <v>22.390559945</v>
      </c>
      <c r="AQ48" s="256">
        <v>22.389671631999999</v>
      </c>
      <c r="AR48" s="256">
        <v>22.39010759</v>
      </c>
      <c r="AS48" s="256">
        <v>22.388577398999999</v>
      </c>
      <c r="AT48" s="256">
        <v>22.394129716999998</v>
      </c>
      <c r="AU48" s="256">
        <v>22.403474122999999</v>
      </c>
      <c r="AV48" s="256">
        <v>22.418870380000001</v>
      </c>
      <c r="AW48" s="256">
        <v>22.434104138999999</v>
      </c>
      <c r="AX48" s="256">
        <v>22.451435161999999</v>
      </c>
      <c r="AY48" s="256">
        <v>22.472800499000002</v>
      </c>
      <c r="AZ48" s="342">
        <v>22.49287</v>
      </c>
      <c r="BA48" s="342">
        <v>22.513590000000001</v>
      </c>
      <c r="BB48" s="342">
        <v>22.54682</v>
      </c>
      <c r="BC48" s="342">
        <v>22.559930000000001</v>
      </c>
      <c r="BD48" s="342">
        <v>22.564769999999999</v>
      </c>
      <c r="BE48" s="342">
        <v>22.547730000000001</v>
      </c>
      <c r="BF48" s="342">
        <v>22.546279999999999</v>
      </c>
      <c r="BG48" s="342">
        <v>22.546790000000001</v>
      </c>
      <c r="BH48" s="342">
        <v>22.549700000000001</v>
      </c>
      <c r="BI48" s="342">
        <v>22.553830000000001</v>
      </c>
      <c r="BJ48" s="342">
        <v>22.5596</v>
      </c>
      <c r="BK48" s="342">
        <v>22.570260000000001</v>
      </c>
      <c r="BL48" s="342">
        <v>22.576889999999999</v>
      </c>
      <c r="BM48" s="342">
        <v>22.582740000000001</v>
      </c>
      <c r="BN48" s="342">
        <v>22.58792</v>
      </c>
      <c r="BO48" s="342">
        <v>22.592099999999999</v>
      </c>
      <c r="BP48" s="342">
        <v>22.595410000000001</v>
      </c>
      <c r="BQ48" s="342">
        <v>22.59638</v>
      </c>
      <c r="BR48" s="342">
        <v>22.599019999999999</v>
      </c>
      <c r="BS48" s="342">
        <v>22.601880000000001</v>
      </c>
      <c r="BT48" s="342">
        <v>22.604949999999999</v>
      </c>
      <c r="BU48" s="342">
        <v>22.608239999999999</v>
      </c>
      <c r="BV48" s="342">
        <v>22.611750000000001</v>
      </c>
    </row>
    <row r="49" spans="1:74" s="163" customFormat="1" ht="11.1" customHeight="1" x14ac:dyDescent="0.2">
      <c r="A49" s="148" t="s">
        <v>748</v>
      </c>
      <c r="B49" s="209" t="s">
        <v>449</v>
      </c>
      <c r="C49" s="256">
        <v>10.519212904</v>
      </c>
      <c r="D49" s="256">
        <v>10.526765627</v>
      </c>
      <c r="E49" s="256">
        <v>10.533932420999999</v>
      </c>
      <c r="F49" s="256">
        <v>10.537488196</v>
      </c>
      <c r="G49" s="256">
        <v>10.546301954</v>
      </c>
      <c r="H49" s="256">
        <v>10.557148602</v>
      </c>
      <c r="I49" s="256">
        <v>10.577227033</v>
      </c>
      <c r="J49" s="256">
        <v>10.586740295</v>
      </c>
      <c r="K49" s="256">
        <v>10.592887277999999</v>
      </c>
      <c r="L49" s="256">
        <v>10.587242407</v>
      </c>
      <c r="M49" s="256">
        <v>10.592976017</v>
      </c>
      <c r="N49" s="256">
        <v>10.601662532000001</v>
      </c>
      <c r="O49" s="256">
        <v>10.622199463999999</v>
      </c>
      <c r="P49" s="256">
        <v>10.630118655</v>
      </c>
      <c r="Q49" s="256">
        <v>10.634317617000001</v>
      </c>
      <c r="R49" s="256">
        <v>10.626592496000001</v>
      </c>
      <c r="S49" s="256">
        <v>10.629503890000001</v>
      </c>
      <c r="T49" s="256">
        <v>10.634847945000001</v>
      </c>
      <c r="U49" s="256">
        <v>10.647602712999999</v>
      </c>
      <c r="V49" s="256">
        <v>10.654078552</v>
      </c>
      <c r="W49" s="256">
        <v>10.659253515</v>
      </c>
      <c r="X49" s="256">
        <v>10.659422606</v>
      </c>
      <c r="Y49" s="256">
        <v>10.664774561</v>
      </c>
      <c r="Z49" s="256">
        <v>10.671604385</v>
      </c>
      <c r="AA49" s="256">
        <v>10.682130995</v>
      </c>
      <c r="AB49" s="256">
        <v>10.69025237</v>
      </c>
      <c r="AC49" s="256">
        <v>10.698187427000001</v>
      </c>
      <c r="AD49" s="256">
        <v>10.702465567000001</v>
      </c>
      <c r="AE49" s="256">
        <v>10.712630936</v>
      </c>
      <c r="AF49" s="256">
        <v>10.725212937</v>
      </c>
      <c r="AG49" s="256">
        <v>10.747039009</v>
      </c>
      <c r="AH49" s="256">
        <v>10.759333691</v>
      </c>
      <c r="AI49" s="256">
        <v>10.768924424</v>
      </c>
      <c r="AJ49" s="256">
        <v>10.774034943</v>
      </c>
      <c r="AK49" s="256">
        <v>10.779549976</v>
      </c>
      <c r="AL49" s="256">
        <v>10.783693259</v>
      </c>
      <c r="AM49" s="256">
        <v>10.781914618</v>
      </c>
      <c r="AN49" s="256">
        <v>10.786727029</v>
      </c>
      <c r="AO49" s="256">
        <v>10.793580319</v>
      </c>
      <c r="AP49" s="256">
        <v>10.803958854999999</v>
      </c>
      <c r="AQ49" s="256">
        <v>10.813780627</v>
      </c>
      <c r="AR49" s="256">
        <v>10.824530000999999</v>
      </c>
      <c r="AS49" s="256">
        <v>10.837589639999999</v>
      </c>
      <c r="AT49" s="256">
        <v>10.849157225000001</v>
      </c>
      <c r="AU49" s="256">
        <v>10.860615417</v>
      </c>
      <c r="AV49" s="256">
        <v>10.873141101</v>
      </c>
      <c r="AW49" s="256">
        <v>10.883497842000001</v>
      </c>
      <c r="AX49" s="256">
        <v>10.892862525</v>
      </c>
      <c r="AY49" s="256">
        <v>10.898782526</v>
      </c>
      <c r="AZ49" s="342">
        <v>10.907999999999999</v>
      </c>
      <c r="BA49" s="342">
        <v>10.91807</v>
      </c>
      <c r="BB49" s="342">
        <v>10.934469999999999</v>
      </c>
      <c r="BC49" s="342">
        <v>10.942119999999999</v>
      </c>
      <c r="BD49" s="342">
        <v>10.9465</v>
      </c>
      <c r="BE49" s="342">
        <v>10.943</v>
      </c>
      <c r="BF49" s="342">
        <v>10.944319999999999</v>
      </c>
      <c r="BG49" s="342">
        <v>10.94585</v>
      </c>
      <c r="BH49" s="342">
        <v>10.9465</v>
      </c>
      <c r="BI49" s="342">
        <v>10.949249999999999</v>
      </c>
      <c r="BJ49" s="342">
        <v>10.953010000000001</v>
      </c>
      <c r="BK49" s="342">
        <v>10.959440000000001</v>
      </c>
      <c r="BL49" s="342">
        <v>10.964</v>
      </c>
      <c r="BM49" s="342">
        <v>10.96833</v>
      </c>
      <c r="BN49" s="342">
        <v>10.97228</v>
      </c>
      <c r="BO49" s="342">
        <v>10.9763</v>
      </c>
      <c r="BP49" s="342">
        <v>10.980230000000001</v>
      </c>
      <c r="BQ49" s="342">
        <v>10.98401</v>
      </c>
      <c r="BR49" s="342">
        <v>10.987780000000001</v>
      </c>
      <c r="BS49" s="342">
        <v>10.9915</v>
      </c>
      <c r="BT49" s="342">
        <v>10.995150000000001</v>
      </c>
      <c r="BU49" s="342">
        <v>10.99874</v>
      </c>
      <c r="BV49" s="342">
        <v>11.002269999999999</v>
      </c>
    </row>
    <row r="50" spans="1:74" s="163" customFormat="1" ht="11.1" customHeight="1" x14ac:dyDescent="0.2">
      <c r="A50" s="148" t="s">
        <v>749</v>
      </c>
      <c r="B50" s="209" t="s">
        <v>450</v>
      </c>
      <c r="C50" s="256">
        <v>27.333433348</v>
      </c>
      <c r="D50" s="256">
        <v>27.378518616000001</v>
      </c>
      <c r="E50" s="256">
        <v>27.427622369000002</v>
      </c>
      <c r="F50" s="256">
        <v>27.485020958</v>
      </c>
      <c r="G50" s="256">
        <v>27.538954422</v>
      </c>
      <c r="H50" s="256">
        <v>27.593699111999999</v>
      </c>
      <c r="I50" s="256">
        <v>27.653232092</v>
      </c>
      <c r="J50" s="256">
        <v>27.706616431</v>
      </c>
      <c r="K50" s="256">
        <v>27.757829195999999</v>
      </c>
      <c r="L50" s="256">
        <v>27.807218395</v>
      </c>
      <c r="M50" s="256">
        <v>27.853827003999999</v>
      </c>
      <c r="N50" s="256">
        <v>27.898003031999998</v>
      </c>
      <c r="O50" s="256">
        <v>27.944110257999998</v>
      </c>
      <c r="P50" s="256">
        <v>27.980148290999999</v>
      </c>
      <c r="Q50" s="256">
        <v>28.010480909000002</v>
      </c>
      <c r="R50" s="256">
        <v>28.026724436999999</v>
      </c>
      <c r="S50" s="256">
        <v>28.051933983000001</v>
      </c>
      <c r="T50" s="256">
        <v>28.077725871999998</v>
      </c>
      <c r="U50" s="256">
        <v>28.092716833000001</v>
      </c>
      <c r="V50" s="256">
        <v>28.128210860999999</v>
      </c>
      <c r="W50" s="256">
        <v>28.172824685999998</v>
      </c>
      <c r="X50" s="256">
        <v>28.238820769</v>
      </c>
      <c r="Y50" s="256">
        <v>28.292477338000001</v>
      </c>
      <c r="Z50" s="256">
        <v>28.346056857000001</v>
      </c>
      <c r="AA50" s="256">
        <v>28.399674203</v>
      </c>
      <c r="AB50" s="256">
        <v>28.453013461000001</v>
      </c>
      <c r="AC50" s="256">
        <v>28.506189509999999</v>
      </c>
      <c r="AD50" s="256">
        <v>28.563496618999999</v>
      </c>
      <c r="AE50" s="256">
        <v>28.613125544999999</v>
      </c>
      <c r="AF50" s="256">
        <v>28.659370558999999</v>
      </c>
      <c r="AG50" s="256">
        <v>28.694859595</v>
      </c>
      <c r="AH50" s="256">
        <v>28.739865834</v>
      </c>
      <c r="AI50" s="256">
        <v>28.787017210999998</v>
      </c>
      <c r="AJ50" s="256">
        <v>28.837057558000001</v>
      </c>
      <c r="AK50" s="256">
        <v>28.887941335000001</v>
      </c>
      <c r="AL50" s="256">
        <v>28.940412374000001</v>
      </c>
      <c r="AM50" s="256">
        <v>29.011009202</v>
      </c>
      <c r="AN50" s="256">
        <v>29.054250873000001</v>
      </c>
      <c r="AO50" s="256">
        <v>29.086675914000001</v>
      </c>
      <c r="AP50" s="256">
        <v>29.084243178000001</v>
      </c>
      <c r="AQ50" s="256">
        <v>29.113065815999999</v>
      </c>
      <c r="AR50" s="256">
        <v>29.149102681999999</v>
      </c>
      <c r="AS50" s="256">
        <v>29.200511797000001</v>
      </c>
      <c r="AT50" s="256">
        <v>29.244858603000001</v>
      </c>
      <c r="AU50" s="256">
        <v>29.290301120999999</v>
      </c>
      <c r="AV50" s="256">
        <v>29.341886356</v>
      </c>
      <c r="AW50" s="256">
        <v>29.385735045000001</v>
      </c>
      <c r="AX50" s="256">
        <v>29.426894192999999</v>
      </c>
      <c r="AY50" s="256">
        <v>29.457213801999998</v>
      </c>
      <c r="AZ50" s="342">
        <v>29.499110000000002</v>
      </c>
      <c r="BA50" s="342">
        <v>29.544419999999999</v>
      </c>
      <c r="BB50" s="342">
        <v>29.61205</v>
      </c>
      <c r="BC50" s="342">
        <v>29.650040000000001</v>
      </c>
      <c r="BD50" s="342">
        <v>29.677299999999999</v>
      </c>
      <c r="BE50" s="342">
        <v>29.675820000000002</v>
      </c>
      <c r="BF50" s="342">
        <v>29.695080000000001</v>
      </c>
      <c r="BG50" s="342">
        <v>29.717079999999999</v>
      </c>
      <c r="BH50" s="342">
        <v>29.743829999999999</v>
      </c>
      <c r="BI50" s="342">
        <v>29.769819999999999</v>
      </c>
      <c r="BJ50" s="342">
        <v>29.797070000000001</v>
      </c>
      <c r="BK50" s="342">
        <v>29.828679999999999</v>
      </c>
      <c r="BL50" s="342">
        <v>29.856089999999998</v>
      </c>
      <c r="BM50" s="342">
        <v>29.88241</v>
      </c>
      <c r="BN50" s="342">
        <v>29.90728</v>
      </c>
      <c r="BO50" s="342">
        <v>29.931699999999999</v>
      </c>
      <c r="BP50" s="342">
        <v>29.955310000000001</v>
      </c>
      <c r="BQ50" s="342">
        <v>29.97757</v>
      </c>
      <c r="BR50" s="342">
        <v>29.999949999999998</v>
      </c>
      <c r="BS50" s="342">
        <v>30.021899999999999</v>
      </c>
      <c r="BT50" s="342">
        <v>30.043430000000001</v>
      </c>
      <c r="BU50" s="342">
        <v>30.064540000000001</v>
      </c>
      <c r="BV50" s="342">
        <v>30.085239999999999</v>
      </c>
    </row>
    <row r="51" spans="1:74" s="163" customFormat="1" ht="11.1" customHeight="1" x14ac:dyDescent="0.2">
      <c r="A51" s="148" t="s">
        <v>750</v>
      </c>
      <c r="B51" s="209" t="s">
        <v>451</v>
      </c>
      <c r="C51" s="256">
        <v>7.9379655264000002</v>
      </c>
      <c r="D51" s="256">
        <v>7.9484590387000003</v>
      </c>
      <c r="E51" s="256">
        <v>7.9579113639000001</v>
      </c>
      <c r="F51" s="256">
        <v>7.9629343191000004</v>
      </c>
      <c r="G51" s="256">
        <v>7.9728454074000004</v>
      </c>
      <c r="H51" s="256">
        <v>7.9842564456999998</v>
      </c>
      <c r="I51" s="256">
        <v>8.0024642951999994</v>
      </c>
      <c r="J51" s="256">
        <v>8.0129025879999993</v>
      </c>
      <c r="K51" s="256">
        <v>8.0208681850999994</v>
      </c>
      <c r="L51" s="256">
        <v>8.0207143475000002</v>
      </c>
      <c r="M51" s="256">
        <v>8.0279696074999993</v>
      </c>
      <c r="N51" s="256">
        <v>8.0369872262000008</v>
      </c>
      <c r="O51" s="256">
        <v>8.0533943312999998</v>
      </c>
      <c r="P51" s="256">
        <v>8.0617163214000005</v>
      </c>
      <c r="Q51" s="256">
        <v>8.0675803243999997</v>
      </c>
      <c r="R51" s="256">
        <v>8.0653741189999995</v>
      </c>
      <c r="S51" s="256">
        <v>8.0705313135000001</v>
      </c>
      <c r="T51" s="256">
        <v>8.0774396866</v>
      </c>
      <c r="U51" s="256">
        <v>8.0897405803000009</v>
      </c>
      <c r="V51" s="256">
        <v>8.0974203042999999</v>
      </c>
      <c r="W51" s="256">
        <v>8.1041202004000006</v>
      </c>
      <c r="X51" s="256">
        <v>8.1087157509000001</v>
      </c>
      <c r="Y51" s="256">
        <v>8.1142993797000003</v>
      </c>
      <c r="Z51" s="256">
        <v>8.1197465692000002</v>
      </c>
      <c r="AA51" s="256">
        <v>8.1212290799000009</v>
      </c>
      <c r="AB51" s="256">
        <v>8.1292745698999997</v>
      </c>
      <c r="AC51" s="256">
        <v>8.1400547999999997</v>
      </c>
      <c r="AD51" s="256">
        <v>8.1582968436000005</v>
      </c>
      <c r="AE51" s="256">
        <v>8.1710012487999997</v>
      </c>
      <c r="AF51" s="256">
        <v>8.1828950889000005</v>
      </c>
      <c r="AG51" s="256">
        <v>8.1915170148000005</v>
      </c>
      <c r="AH51" s="256">
        <v>8.2036357369000008</v>
      </c>
      <c r="AI51" s="256">
        <v>8.2167899059000007</v>
      </c>
      <c r="AJ51" s="256">
        <v>8.2333634397999997</v>
      </c>
      <c r="AK51" s="256">
        <v>8.2468005644000009</v>
      </c>
      <c r="AL51" s="256">
        <v>8.2594851977000001</v>
      </c>
      <c r="AM51" s="256">
        <v>8.2725334571999998</v>
      </c>
      <c r="AN51" s="256">
        <v>8.2828760195999998</v>
      </c>
      <c r="AO51" s="256">
        <v>8.2916290025000006</v>
      </c>
      <c r="AP51" s="256">
        <v>8.2941382508999997</v>
      </c>
      <c r="AQ51" s="256">
        <v>8.3032026908999992</v>
      </c>
      <c r="AR51" s="256">
        <v>8.3141681677000001</v>
      </c>
      <c r="AS51" s="256">
        <v>8.3316932036000004</v>
      </c>
      <c r="AT51" s="256">
        <v>8.3429668620000008</v>
      </c>
      <c r="AU51" s="256">
        <v>8.3526476653999993</v>
      </c>
      <c r="AV51" s="256">
        <v>8.3589710867000004</v>
      </c>
      <c r="AW51" s="256">
        <v>8.3667895752000003</v>
      </c>
      <c r="AX51" s="256">
        <v>8.3743386039000001</v>
      </c>
      <c r="AY51" s="256">
        <v>8.3795652415999999</v>
      </c>
      <c r="AZ51" s="342">
        <v>8.3881150000000009</v>
      </c>
      <c r="BA51" s="342">
        <v>8.3979350000000004</v>
      </c>
      <c r="BB51" s="342">
        <v>8.41493</v>
      </c>
      <c r="BC51" s="342">
        <v>8.4228620000000003</v>
      </c>
      <c r="BD51" s="342">
        <v>8.4276359999999997</v>
      </c>
      <c r="BE51" s="342">
        <v>8.4244249999999994</v>
      </c>
      <c r="BF51" s="342">
        <v>8.4265039999999996</v>
      </c>
      <c r="BG51" s="342">
        <v>8.4290450000000003</v>
      </c>
      <c r="BH51" s="342">
        <v>8.4320229999999992</v>
      </c>
      <c r="BI51" s="342">
        <v>8.4355089999999997</v>
      </c>
      <c r="BJ51" s="342">
        <v>8.4394770000000001</v>
      </c>
      <c r="BK51" s="342">
        <v>8.4446469999999998</v>
      </c>
      <c r="BL51" s="342">
        <v>8.4490400000000001</v>
      </c>
      <c r="BM51" s="342">
        <v>8.4533760000000004</v>
      </c>
      <c r="BN51" s="342">
        <v>8.458183</v>
      </c>
      <c r="BO51" s="342">
        <v>8.4620060000000006</v>
      </c>
      <c r="BP51" s="342">
        <v>8.4653729999999996</v>
      </c>
      <c r="BQ51" s="342">
        <v>8.4674859999999992</v>
      </c>
      <c r="BR51" s="342">
        <v>8.4705429999999993</v>
      </c>
      <c r="BS51" s="342">
        <v>8.4737439999999999</v>
      </c>
      <c r="BT51" s="342">
        <v>8.4770889999999994</v>
      </c>
      <c r="BU51" s="342">
        <v>8.4805790000000005</v>
      </c>
      <c r="BV51" s="342">
        <v>8.4842139999999997</v>
      </c>
    </row>
    <row r="52" spans="1:74" s="163" customFormat="1" ht="11.1" customHeight="1" x14ac:dyDescent="0.2">
      <c r="A52" s="148" t="s">
        <v>751</v>
      </c>
      <c r="B52" s="209" t="s">
        <v>452</v>
      </c>
      <c r="C52" s="256">
        <v>16.749389129000001</v>
      </c>
      <c r="D52" s="256">
        <v>16.757553598000001</v>
      </c>
      <c r="E52" s="256">
        <v>16.765432300000001</v>
      </c>
      <c r="F52" s="256">
        <v>16.767498377999999</v>
      </c>
      <c r="G52" s="256">
        <v>16.778950684000002</v>
      </c>
      <c r="H52" s="256">
        <v>16.794262364000001</v>
      </c>
      <c r="I52" s="256">
        <v>16.818998031</v>
      </c>
      <c r="J52" s="256">
        <v>16.837854998000001</v>
      </c>
      <c r="K52" s="256">
        <v>16.856397876999999</v>
      </c>
      <c r="L52" s="256">
        <v>16.870733722000001</v>
      </c>
      <c r="M52" s="256">
        <v>16.891568139</v>
      </c>
      <c r="N52" s="256">
        <v>16.915008178000001</v>
      </c>
      <c r="O52" s="256">
        <v>16.944369474999998</v>
      </c>
      <c r="P52" s="256">
        <v>16.970534036</v>
      </c>
      <c r="Q52" s="256">
        <v>16.996817493999998</v>
      </c>
      <c r="R52" s="256">
        <v>17.027885411</v>
      </c>
      <c r="S52" s="256">
        <v>17.050907494</v>
      </c>
      <c r="T52" s="256">
        <v>17.070549305</v>
      </c>
      <c r="U52" s="256">
        <v>17.076958163</v>
      </c>
      <c r="V52" s="256">
        <v>17.097228937000001</v>
      </c>
      <c r="W52" s="256">
        <v>17.121508947999999</v>
      </c>
      <c r="X52" s="256">
        <v>17.156229486000001</v>
      </c>
      <c r="Y52" s="256">
        <v>17.183704503000001</v>
      </c>
      <c r="Z52" s="256">
        <v>17.210365286999998</v>
      </c>
      <c r="AA52" s="256">
        <v>17.229641936</v>
      </c>
      <c r="AB52" s="256">
        <v>17.259601687</v>
      </c>
      <c r="AC52" s="256">
        <v>17.293674633999998</v>
      </c>
      <c r="AD52" s="256">
        <v>17.337049750999999</v>
      </c>
      <c r="AE52" s="256">
        <v>17.375457363999999</v>
      </c>
      <c r="AF52" s="256">
        <v>17.414086443999999</v>
      </c>
      <c r="AG52" s="256">
        <v>17.457079520000001</v>
      </c>
      <c r="AH52" s="256">
        <v>17.493044640000001</v>
      </c>
      <c r="AI52" s="256">
        <v>17.526124330999998</v>
      </c>
      <c r="AJ52" s="256">
        <v>17.556887457999999</v>
      </c>
      <c r="AK52" s="256">
        <v>17.583769645</v>
      </c>
      <c r="AL52" s="256">
        <v>17.607339756999998</v>
      </c>
      <c r="AM52" s="256">
        <v>17.618377133999999</v>
      </c>
      <c r="AN52" s="256">
        <v>17.642238588000001</v>
      </c>
      <c r="AO52" s="256">
        <v>17.669703459000001</v>
      </c>
      <c r="AP52" s="256">
        <v>17.704957933999999</v>
      </c>
      <c r="AQ52" s="256">
        <v>17.736490002</v>
      </c>
      <c r="AR52" s="256">
        <v>17.768485849000001</v>
      </c>
      <c r="AS52" s="256">
        <v>17.803201589</v>
      </c>
      <c r="AT52" s="256">
        <v>17.834432908</v>
      </c>
      <c r="AU52" s="256">
        <v>17.864435919999998</v>
      </c>
      <c r="AV52" s="256">
        <v>17.894785729999999</v>
      </c>
      <c r="AW52" s="256">
        <v>17.921150799999999</v>
      </c>
      <c r="AX52" s="256">
        <v>17.945106235000001</v>
      </c>
      <c r="AY52" s="256">
        <v>17.960093844999999</v>
      </c>
      <c r="AZ52" s="342">
        <v>17.98415</v>
      </c>
      <c r="BA52" s="342">
        <v>18.01071</v>
      </c>
      <c r="BB52" s="342">
        <v>18.051400000000001</v>
      </c>
      <c r="BC52" s="342">
        <v>18.074269999999999</v>
      </c>
      <c r="BD52" s="342">
        <v>18.09093</v>
      </c>
      <c r="BE52" s="342">
        <v>18.091719999999999</v>
      </c>
      <c r="BF52" s="342">
        <v>18.10322</v>
      </c>
      <c r="BG52" s="342">
        <v>18.115780000000001</v>
      </c>
      <c r="BH52" s="342">
        <v>18.128959999999999</v>
      </c>
      <c r="BI52" s="342">
        <v>18.143940000000001</v>
      </c>
      <c r="BJ52" s="342">
        <v>18.16029</v>
      </c>
      <c r="BK52" s="342">
        <v>18.180489999999999</v>
      </c>
      <c r="BL52" s="342">
        <v>18.19773</v>
      </c>
      <c r="BM52" s="342">
        <v>18.214469999999999</v>
      </c>
      <c r="BN52" s="342">
        <v>18.23076</v>
      </c>
      <c r="BO52" s="342">
        <v>18.246500000000001</v>
      </c>
      <c r="BP52" s="342">
        <v>18.26174</v>
      </c>
      <c r="BQ52" s="342">
        <v>18.275770000000001</v>
      </c>
      <c r="BR52" s="342">
        <v>18.290510000000001</v>
      </c>
      <c r="BS52" s="342">
        <v>18.30527</v>
      </c>
      <c r="BT52" s="342">
        <v>18.320039999999999</v>
      </c>
      <c r="BU52" s="342">
        <v>18.33483</v>
      </c>
      <c r="BV52" s="342">
        <v>18.349630000000001</v>
      </c>
    </row>
    <row r="53" spans="1:74" s="163" customFormat="1" ht="11.1" customHeight="1" x14ac:dyDescent="0.2">
      <c r="A53" s="148" t="s">
        <v>752</v>
      </c>
      <c r="B53" s="209" t="s">
        <v>453</v>
      </c>
      <c r="C53" s="256">
        <v>10.165198759000001</v>
      </c>
      <c r="D53" s="256">
        <v>10.18429553</v>
      </c>
      <c r="E53" s="256">
        <v>10.202850449</v>
      </c>
      <c r="F53" s="256">
        <v>10.216380686999999</v>
      </c>
      <c r="G53" s="256">
        <v>10.237214023</v>
      </c>
      <c r="H53" s="256">
        <v>10.260867628</v>
      </c>
      <c r="I53" s="256">
        <v>10.296104145999999</v>
      </c>
      <c r="J53" s="256">
        <v>10.318826305</v>
      </c>
      <c r="K53" s="256">
        <v>10.337796749000001</v>
      </c>
      <c r="L53" s="256">
        <v>10.344859898999999</v>
      </c>
      <c r="M53" s="256">
        <v>10.362443599000001</v>
      </c>
      <c r="N53" s="256">
        <v>10.382392268</v>
      </c>
      <c r="O53" s="256">
        <v>10.408069341999999</v>
      </c>
      <c r="P53" s="256">
        <v>10.430225376999999</v>
      </c>
      <c r="Q53" s="256">
        <v>10.452223806999999</v>
      </c>
      <c r="R53" s="256">
        <v>10.4733926</v>
      </c>
      <c r="S53" s="256">
        <v>10.495579844</v>
      </c>
      <c r="T53" s="256">
        <v>10.518113507000001</v>
      </c>
      <c r="U53" s="256">
        <v>10.542555292999999</v>
      </c>
      <c r="V53" s="256">
        <v>10.564610517</v>
      </c>
      <c r="W53" s="256">
        <v>10.585840881999999</v>
      </c>
      <c r="X53" s="256">
        <v>10.602536905999999</v>
      </c>
      <c r="Y53" s="256">
        <v>10.624899665999999</v>
      </c>
      <c r="Z53" s="256">
        <v>10.64921968</v>
      </c>
      <c r="AA53" s="256">
        <v>10.678062164</v>
      </c>
      <c r="AB53" s="256">
        <v>10.704372771999999</v>
      </c>
      <c r="AC53" s="256">
        <v>10.730716722</v>
      </c>
      <c r="AD53" s="256">
        <v>10.756079933000001</v>
      </c>
      <c r="AE53" s="256">
        <v>10.783251126</v>
      </c>
      <c r="AF53" s="256">
        <v>10.81121622</v>
      </c>
      <c r="AG53" s="256">
        <v>10.843204868000001</v>
      </c>
      <c r="AH53" s="256">
        <v>10.870335525</v>
      </c>
      <c r="AI53" s="256">
        <v>10.895837844000001</v>
      </c>
      <c r="AJ53" s="256">
        <v>10.918919334</v>
      </c>
      <c r="AK53" s="256">
        <v>10.941759344999999</v>
      </c>
      <c r="AL53" s="256">
        <v>10.963565386999999</v>
      </c>
      <c r="AM53" s="256">
        <v>10.983336607</v>
      </c>
      <c r="AN53" s="256">
        <v>11.00382535</v>
      </c>
      <c r="AO53" s="256">
        <v>11.024030764000001</v>
      </c>
      <c r="AP53" s="256">
        <v>11.041527528</v>
      </c>
      <c r="AQ53" s="256">
        <v>11.062985274000001</v>
      </c>
      <c r="AR53" s="256">
        <v>11.085978682</v>
      </c>
      <c r="AS53" s="256">
        <v>11.114417649</v>
      </c>
      <c r="AT53" s="256">
        <v>11.137549957999999</v>
      </c>
      <c r="AU53" s="256">
        <v>11.159285505</v>
      </c>
      <c r="AV53" s="256">
        <v>11.179335157000001</v>
      </c>
      <c r="AW53" s="256">
        <v>11.198494031999999</v>
      </c>
      <c r="AX53" s="256">
        <v>11.216472996</v>
      </c>
      <c r="AY53" s="256">
        <v>11.228930801000001</v>
      </c>
      <c r="AZ53" s="342">
        <v>11.247809999999999</v>
      </c>
      <c r="BA53" s="342">
        <v>11.26876</v>
      </c>
      <c r="BB53" s="342">
        <v>11.300649999999999</v>
      </c>
      <c r="BC53" s="342">
        <v>11.319100000000001</v>
      </c>
      <c r="BD53" s="342">
        <v>11.332979999999999</v>
      </c>
      <c r="BE53" s="342">
        <v>11.335430000000001</v>
      </c>
      <c r="BF53" s="342">
        <v>11.34529</v>
      </c>
      <c r="BG53" s="342">
        <v>11.35572</v>
      </c>
      <c r="BH53" s="342">
        <v>11.366529999999999</v>
      </c>
      <c r="BI53" s="342">
        <v>11.378209999999999</v>
      </c>
      <c r="BJ53" s="342">
        <v>11.390599999999999</v>
      </c>
      <c r="BK53" s="342">
        <v>11.405189999999999</v>
      </c>
      <c r="BL53" s="342">
        <v>11.41783</v>
      </c>
      <c r="BM53" s="342">
        <v>11.43004</v>
      </c>
      <c r="BN53" s="342">
        <v>11.441509999999999</v>
      </c>
      <c r="BO53" s="342">
        <v>11.45307</v>
      </c>
      <c r="BP53" s="342">
        <v>11.46443</v>
      </c>
      <c r="BQ53" s="342">
        <v>11.475720000000001</v>
      </c>
      <c r="BR53" s="342">
        <v>11.48657</v>
      </c>
      <c r="BS53" s="342">
        <v>11.4971</v>
      </c>
      <c r="BT53" s="342">
        <v>11.50733</v>
      </c>
      <c r="BU53" s="342">
        <v>11.517250000000001</v>
      </c>
      <c r="BV53" s="342">
        <v>11.52685</v>
      </c>
    </row>
    <row r="54" spans="1:74" s="163" customFormat="1" ht="11.1" customHeight="1" x14ac:dyDescent="0.2">
      <c r="A54" s="149" t="s">
        <v>753</v>
      </c>
      <c r="B54" s="210" t="s">
        <v>454</v>
      </c>
      <c r="C54" s="69">
        <v>22.198264860999998</v>
      </c>
      <c r="D54" s="69">
        <v>22.245857923999999</v>
      </c>
      <c r="E54" s="69">
        <v>22.295003315999999</v>
      </c>
      <c r="F54" s="69">
        <v>22.350642423</v>
      </c>
      <c r="G54" s="69">
        <v>22.399186429</v>
      </c>
      <c r="H54" s="69">
        <v>22.445576722999999</v>
      </c>
      <c r="I54" s="69">
        <v>22.488140895000001</v>
      </c>
      <c r="J54" s="69">
        <v>22.531478068999998</v>
      </c>
      <c r="K54" s="69">
        <v>22.573915838000001</v>
      </c>
      <c r="L54" s="69">
        <v>22.618849339</v>
      </c>
      <c r="M54" s="69">
        <v>22.656941943</v>
      </c>
      <c r="N54" s="69">
        <v>22.691588787000001</v>
      </c>
      <c r="O54" s="69">
        <v>22.706912159000002</v>
      </c>
      <c r="P54" s="69">
        <v>22.746575768</v>
      </c>
      <c r="Q54" s="69">
        <v>22.794701901</v>
      </c>
      <c r="R54" s="69">
        <v>22.869095019</v>
      </c>
      <c r="S54" s="69">
        <v>22.920792856999999</v>
      </c>
      <c r="T54" s="69">
        <v>22.967599876000001</v>
      </c>
      <c r="U54" s="69">
        <v>23.005058586000001</v>
      </c>
      <c r="V54" s="69">
        <v>23.045427082</v>
      </c>
      <c r="W54" s="69">
        <v>23.084247874999999</v>
      </c>
      <c r="X54" s="69">
        <v>23.115633792000001</v>
      </c>
      <c r="Y54" s="69">
        <v>23.155774558000001</v>
      </c>
      <c r="Z54" s="69">
        <v>23.198782999999999</v>
      </c>
      <c r="AA54" s="69">
        <v>23.250529619999998</v>
      </c>
      <c r="AB54" s="69">
        <v>23.294870538000001</v>
      </c>
      <c r="AC54" s="69">
        <v>23.337676256000002</v>
      </c>
      <c r="AD54" s="69">
        <v>23.380252667000001</v>
      </c>
      <c r="AE54" s="69">
        <v>23.419008565999999</v>
      </c>
      <c r="AF54" s="69">
        <v>23.455249846000001</v>
      </c>
      <c r="AG54" s="69">
        <v>23.481349322</v>
      </c>
      <c r="AH54" s="69">
        <v>23.518281751</v>
      </c>
      <c r="AI54" s="69">
        <v>23.558419947000001</v>
      </c>
      <c r="AJ54" s="69">
        <v>23.611587662000002</v>
      </c>
      <c r="AK54" s="69">
        <v>23.650769582999999</v>
      </c>
      <c r="AL54" s="69">
        <v>23.685789460999999</v>
      </c>
      <c r="AM54" s="69">
        <v>23.704907386999999</v>
      </c>
      <c r="AN54" s="69">
        <v>23.740408107</v>
      </c>
      <c r="AO54" s="69">
        <v>23.780551713000001</v>
      </c>
      <c r="AP54" s="69">
        <v>23.835831719000002</v>
      </c>
      <c r="AQ54" s="69">
        <v>23.877390962</v>
      </c>
      <c r="AR54" s="69">
        <v>23.915722956</v>
      </c>
      <c r="AS54" s="69">
        <v>23.947690790999999</v>
      </c>
      <c r="AT54" s="69">
        <v>23.981920968000001</v>
      </c>
      <c r="AU54" s="69">
        <v>24.015276577000002</v>
      </c>
      <c r="AV54" s="69">
        <v>24.049350041</v>
      </c>
      <c r="AW54" s="69">
        <v>24.079762199000001</v>
      </c>
      <c r="AX54" s="69">
        <v>24.108105472999998</v>
      </c>
      <c r="AY54" s="69">
        <v>24.128534279</v>
      </c>
      <c r="AZ54" s="346">
        <v>24.157119999999999</v>
      </c>
      <c r="BA54" s="346">
        <v>24.188030000000001</v>
      </c>
      <c r="BB54" s="346">
        <v>24.234819999999999</v>
      </c>
      <c r="BC54" s="346">
        <v>24.260179999999998</v>
      </c>
      <c r="BD54" s="346">
        <v>24.277670000000001</v>
      </c>
      <c r="BE54" s="346">
        <v>24.275960000000001</v>
      </c>
      <c r="BF54" s="346">
        <v>24.28622</v>
      </c>
      <c r="BG54" s="346">
        <v>24.297129999999999</v>
      </c>
      <c r="BH54" s="346">
        <v>24.306519999999999</v>
      </c>
      <c r="BI54" s="346">
        <v>24.320329999999998</v>
      </c>
      <c r="BJ54" s="346">
        <v>24.336410000000001</v>
      </c>
      <c r="BK54" s="346">
        <v>24.359000000000002</v>
      </c>
      <c r="BL54" s="346">
        <v>24.3764</v>
      </c>
      <c r="BM54" s="346">
        <v>24.392880000000002</v>
      </c>
      <c r="BN54" s="346">
        <v>24.407630000000001</v>
      </c>
      <c r="BO54" s="346">
        <v>24.422830000000001</v>
      </c>
      <c r="BP54" s="346">
        <v>24.43769</v>
      </c>
      <c r="BQ54" s="346">
        <v>24.452680000000001</v>
      </c>
      <c r="BR54" s="346">
        <v>24.466519999999999</v>
      </c>
      <c r="BS54" s="346">
        <v>24.479669999999999</v>
      </c>
      <c r="BT54" s="346">
        <v>24.49213</v>
      </c>
      <c r="BU54" s="346">
        <v>24.503900000000002</v>
      </c>
      <c r="BV54" s="346">
        <v>24.514990000000001</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47"/>
      <c r="AZ55" s="347"/>
      <c r="BA55" s="347"/>
      <c r="BB55" s="347"/>
      <c r="BC55" s="347"/>
      <c r="BD55" s="695"/>
      <c r="BE55" s="695"/>
      <c r="BF55" s="695"/>
      <c r="BG55" s="695"/>
      <c r="BH55" s="347"/>
      <c r="BI55" s="347"/>
      <c r="BJ55" s="347"/>
      <c r="BK55" s="347"/>
      <c r="BL55" s="347"/>
      <c r="BM55" s="347"/>
      <c r="BN55" s="347"/>
      <c r="BO55" s="347"/>
      <c r="BP55" s="347"/>
      <c r="BQ55" s="347"/>
      <c r="BR55" s="347"/>
      <c r="BS55" s="347"/>
      <c r="BT55" s="347"/>
      <c r="BU55" s="347"/>
      <c r="BV55" s="347"/>
    </row>
    <row r="56" spans="1:74" s="163" customFormat="1" ht="12" customHeight="1" x14ac:dyDescent="0.2">
      <c r="A56" s="148"/>
      <c r="B56" s="803" t="s">
        <v>834</v>
      </c>
      <c r="C56" s="800"/>
      <c r="D56" s="800"/>
      <c r="E56" s="800"/>
      <c r="F56" s="800"/>
      <c r="G56" s="800"/>
      <c r="H56" s="800"/>
      <c r="I56" s="800"/>
      <c r="J56" s="800"/>
      <c r="K56" s="800"/>
      <c r="L56" s="800"/>
      <c r="M56" s="800"/>
      <c r="N56" s="800"/>
      <c r="O56" s="800"/>
      <c r="P56" s="800"/>
      <c r="Q56" s="800"/>
      <c r="AY56" s="502"/>
      <c r="AZ56" s="502"/>
      <c r="BA56" s="502"/>
      <c r="BB56" s="502"/>
      <c r="BC56" s="502"/>
      <c r="BD56" s="696"/>
      <c r="BE56" s="696"/>
      <c r="BF56" s="696"/>
      <c r="BG56" s="696"/>
      <c r="BH56" s="502"/>
      <c r="BI56" s="502"/>
      <c r="BJ56" s="502"/>
    </row>
    <row r="57" spans="1:74" s="463" customFormat="1" ht="12" customHeight="1" x14ac:dyDescent="0.2">
      <c r="A57" s="462"/>
      <c r="B57" s="789" t="s">
        <v>859</v>
      </c>
      <c r="C57" s="790"/>
      <c r="D57" s="790"/>
      <c r="E57" s="790"/>
      <c r="F57" s="790"/>
      <c r="G57" s="790"/>
      <c r="H57" s="790"/>
      <c r="I57" s="790"/>
      <c r="J57" s="790"/>
      <c r="K57" s="790"/>
      <c r="L57" s="790"/>
      <c r="M57" s="790"/>
      <c r="N57" s="790"/>
      <c r="O57" s="790"/>
      <c r="P57" s="790"/>
      <c r="Q57" s="786"/>
      <c r="AY57" s="503"/>
      <c r="AZ57" s="503"/>
      <c r="BA57" s="503"/>
      <c r="BB57" s="503"/>
      <c r="BC57" s="503"/>
      <c r="BD57" s="697"/>
      <c r="BE57" s="697"/>
      <c r="BF57" s="697"/>
      <c r="BG57" s="697"/>
      <c r="BH57" s="503"/>
      <c r="BI57" s="503"/>
      <c r="BJ57" s="503"/>
    </row>
    <row r="58" spans="1:74" s="463" customFormat="1" ht="12" customHeight="1" x14ac:dyDescent="0.2">
      <c r="A58" s="462"/>
      <c r="B58" s="784" t="s">
        <v>895</v>
      </c>
      <c r="C58" s="790"/>
      <c r="D58" s="790"/>
      <c r="E58" s="790"/>
      <c r="F58" s="790"/>
      <c r="G58" s="790"/>
      <c r="H58" s="790"/>
      <c r="I58" s="790"/>
      <c r="J58" s="790"/>
      <c r="K58" s="790"/>
      <c r="L58" s="790"/>
      <c r="M58" s="790"/>
      <c r="N58" s="790"/>
      <c r="O58" s="790"/>
      <c r="P58" s="790"/>
      <c r="Q58" s="786"/>
      <c r="AY58" s="503"/>
      <c r="AZ58" s="503"/>
      <c r="BA58" s="503"/>
      <c r="BB58" s="503"/>
      <c r="BC58" s="503"/>
      <c r="BD58" s="697"/>
      <c r="BE58" s="697"/>
      <c r="BF58" s="697"/>
      <c r="BG58" s="697"/>
      <c r="BH58" s="503"/>
      <c r="BI58" s="503"/>
      <c r="BJ58" s="503"/>
    </row>
    <row r="59" spans="1:74" s="464" customFormat="1" ht="12" customHeight="1" x14ac:dyDescent="0.2">
      <c r="A59" s="462"/>
      <c r="B59" s="833" t="s">
        <v>896</v>
      </c>
      <c r="C59" s="786"/>
      <c r="D59" s="786"/>
      <c r="E59" s="786"/>
      <c r="F59" s="786"/>
      <c r="G59" s="786"/>
      <c r="H59" s="786"/>
      <c r="I59" s="786"/>
      <c r="J59" s="786"/>
      <c r="K59" s="786"/>
      <c r="L59" s="786"/>
      <c r="M59" s="786"/>
      <c r="N59" s="786"/>
      <c r="O59" s="786"/>
      <c r="P59" s="786"/>
      <c r="Q59" s="786"/>
      <c r="AY59" s="504"/>
      <c r="AZ59" s="504"/>
      <c r="BA59" s="504"/>
      <c r="BB59" s="504"/>
      <c r="BC59" s="504"/>
      <c r="BD59" s="698"/>
      <c r="BE59" s="698"/>
      <c r="BF59" s="698"/>
      <c r="BG59" s="698"/>
      <c r="BH59" s="504"/>
      <c r="BI59" s="504"/>
      <c r="BJ59" s="504"/>
    </row>
    <row r="60" spans="1:74" s="463" customFormat="1" ht="12" customHeight="1" x14ac:dyDescent="0.2">
      <c r="A60" s="462"/>
      <c r="B60" s="789" t="s">
        <v>4</v>
      </c>
      <c r="C60" s="790"/>
      <c r="D60" s="790"/>
      <c r="E60" s="790"/>
      <c r="F60" s="790"/>
      <c r="G60" s="790"/>
      <c r="H60" s="790"/>
      <c r="I60" s="790"/>
      <c r="J60" s="790"/>
      <c r="K60" s="790"/>
      <c r="L60" s="790"/>
      <c r="M60" s="790"/>
      <c r="N60" s="790"/>
      <c r="O60" s="790"/>
      <c r="P60" s="790"/>
      <c r="Q60" s="786"/>
      <c r="AY60" s="503"/>
      <c r="AZ60" s="503"/>
      <c r="BA60" s="503"/>
      <c r="BB60" s="503"/>
      <c r="BC60" s="503"/>
      <c r="BD60" s="697"/>
      <c r="BE60" s="697"/>
      <c r="BF60" s="697"/>
      <c r="BG60" s="503"/>
      <c r="BH60" s="503"/>
      <c r="BI60" s="503"/>
      <c r="BJ60" s="503"/>
    </row>
    <row r="61" spans="1:74" s="463" customFormat="1" ht="12" customHeight="1" x14ac:dyDescent="0.2">
      <c r="A61" s="462"/>
      <c r="B61" s="784" t="s">
        <v>863</v>
      </c>
      <c r="C61" s="785"/>
      <c r="D61" s="785"/>
      <c r="E61" s="785"/>
      <c r="F61" s="785"/>
      <c r="G61" s="785"/>
      <c r="H61" s="785"/>
      <c r="I61" s="785"/>
      <c r="J61" s="785"/>
      <c r="K61" s="785"/>
      <c r="L61" s="785"/>
      <c r="M61" s="785"/>
      <c r="N61" s="785"/>
      <c r="O61" s="785"/>
      <c r="P61" s="785"/>
      <c r="Q61" s="786"/>
      <c r="AY61" s="503"/>
      <c r="AZ61" s="503"/>
      <c r="BA61" s="503"/>
      <c r="BB61" s="503"/>
      <c r="BC61" s="503"/>
      <c r="BD61" s="697"/>
      <c r="BE61" s="697"/>
      <c r="BF61" s="697"/>
      <c r="BG61" s="503"/>
      <c r="BH61" s="503"/>
      <c r="BI61" s="503"/>
      <c r="BJ61" s="503"/>
    </row>
    <row r="62" spans="1:74" s="463" customFormat="1" ht="12" customHeight="1" x14ac:dyDescent="0.2">
      <c r="A62" s="429"/>
      <c r="B62" s="806" t="s">
        <v>1151</v>
      </c>
      <c r="C62" s="786"/>
      <c r="D62" s="786"/>
      <c r="E62" s="786"/>
      <c r="F62" s="786"/>
      <c r="G62" s="786"/>
      <c r="H62" s="786"/>
      <c r="I62" s="786"/>
      <c r="J62" s="786"/>
      <c r="K62" s="786"/>
      <c r="L62" s="786"/>
      <c r="M62" s="786"/>
      <c r="N62" s="786"/>
      <c r="O62" s="786"/>
      <c r="P62" s="786"/>
      <c r="Q62" s="786"/>
      <c r="AY62" s="503"/>
      <c r="AZ62" s="503"/>
      <c r="BA62" s="503"/>
      <c r="BB62" s="503"/>
      <c r="BC62" s="503"/>
      <c r="BD62" s="697"/>
      <c r="BE62" s="697"/>
      <c r="BF62" s="697"/>
      <c r="BG62" s="503"/>
      <c r="BH62" s="503"/>
      <c r="BI62" s="503"/>
      <c r="BJ62" s="503"/>
    </row>
    <row r="63" spans="1:74" x14ac:dyDescent="0.2">
      <c r="BK63" s="348"/>
      <c r="BL63" s="348"/>
      <c r="BM63" s="348"/>
      <c r="BN63" s="348"/>
      <c r="BO63" s="348"/>
      <c r="BP63" s="348"/>
      <c r="BQ63" s="348"/>
      <c r="BR63" s="348"/>
      <c r="BS63" s="348"/>
      <c r="BT63" s="348"/>
      <c r="BU63" s="348"/>
      <c r="BV63" s="348"/>
    </row>
    <row r="64" spans="1:74" x14ac:dyDescent="0.2">
      <c r="BK64" s="348"/>
      <c r="BL64" s="348"/>
      <c r="BM64" s="348"/>
      <c r="BN64" s="348"/>
      <c r="BO64" s="348"/>
      <c r="BP64" s="348"/>
      <c r="BQ64" s="348"/>
      <c r="BR64" s="348"/>
      <c r="BS64" s="348"/>
      <c r="BT64" s="348"/>
      <c r="BU64" s="348"/>
      <c r="BV64" s="348"/>
    </row>
    <row r="65" spans="63:74" x14ac:dyDescent="0.2">
      <c r="BK65" s="348"/>
      <c r="BL65" s="348"/>
      <c r="BM65" s="348"/>
      <c r="BN65" s="348"/>
      <c r="BO65" s="348"/>
      <c r="BP65" s="348"/>
      <c r="BQ65" s="348"/>
      <c r="BR65" s="348"/>
      <c r="BS65" s="348"/>
      <c r="BT65" s="348"/>
      <c r="BU65" s="348"/>
      <c r="BV65" s="348"/>
    </row>
    <row r="66" spans="63:74" x14ac:dyDescent="0.2">
      <c r="BK66" s="348"/>
      <c r="BL66" s="348"/>
      <c r="BM66" s="348"/>
      <c r="BN66" s="348"/>
      <c r="BO66" s="348"/>
      <c r="BP66" s="348"/>
      <c r="BQ66" s="348"/>
      <c r="BR66" s="348"/>
      <c r="BS66" s="348"/>
      <c r="BT66" s="348"/>
      <c r="BU66" s="348"/>
      <c r="BV66" s="348"/>
    </row>
    <row r="67" spans="63:74" x14ac:dyDescent="0.2">
      <c r="BK67" s="348"/>
      <c r="BL67" s="348"/>
      <c r="BM67" s="348"/>
      <c r="BN67" s="348"/>
      <c r="BO67" s="348"/>
      <c r="BP67" s="348"/>
      <c r="BQ67" s="348"/>
      <c r="BR67" s="348"/>
      <c r="BS67" s="348"/>
      <c r="BT67" s="348"/>
      <c r="BU67" s="348"/>
      <c r="BV67" s="348"/>
    </row>
    <row r="68" spans="63:74" x14ac:dyDescent="0.2">
      <c r="BK68" s="348"/>
      <c r="BL68" s="348"/>
      <c r="BM68" s="348"/>
      <c r="BN68" s="348"/>
      <c r="BO68" s="348"/>
      <c r="BP68" s="348"/>
      <c r="BQ68" s="348"/>
      <c r="BR68" s="348"/>
      <c r="BS68" s="348"/>
      <c r="BT68" s="348"/>
      <c r="BU68" s="348"/>
      <c r="BV68" s="348"/>
    </row>
    <row r="69" spans="63:74" x14ac:dyDescent="0.2">
      <c r="BK69" s="348"/>
      <c r="BL69" s="348"/>
      <c r="BM69" s="348"/>
      <c r="BN69" s="348"/>
      <c r="BO69" s="348"/>
      <c r="BP69" s="348"/>
      <c r="BQ69" s="348"/>
      <c r="BR69" s="348"/>
      <c r="BS69" s="348"/>
      <c r="BT69" s="348"/>
      <c r="BU69" s="348"/>
      <c r="BV69" s="348"/>
    </row>
    <row r="70" spans="63:74" x14ac:dyDescent="0.2">
      <c r="BK70" s="348"/>
      <c r="BL70" s="348"/>
      <c r="BM70" s="348"/>
      <c r="BN70" s="348"/>
      <c r="BO70" s="348"/>
      <c r="BP70" s="348"/>
      <c r="BQ70" s="348"/>
      <c r="BR70" s="348"/>
      <c r="BS70" s="348"/>
      <c r="BT70" s="348"/>
      <c r="BU70" s="348"/>
      <c r="BV70" s="348"/>
    </row>
    <row r="71" spans="63:74" x14ac:dyDescent="0.2">
      <c r="BK71" s="348"/>
      <c r="BL71" s="348"/>
      <c r="BM71" s="348"/>
      <c r="BN71" s="348"/>
      <c r="BO71" s="348"/>
      <c r="BP71" s="348"/>
      <c r="BQ71" s="348"/>
      <c r="BR71" s="348"/>
      <c r="BS71" s="348"/>
      <c r="BT71" s="348"/>
      <c r="BU71" s="348"/>
      <c r="BV71" s="348"/>
    </row>
    <row r="72" spans="63:74" x14ac:dyDescent="0.2">
      <c r="BK72" s="348"/>
      <c r="BL72" s="348"/>
      <c r="BM72" s="348"/>
      <c r="BN72" s="348"/>
      <c r="BO72" s="348"/>
      <c r="BP72" s="348"/>
      <c r="BQ72" s="348"/>
      <c r="BR72" s="348"/>
      <c r="BS72" s="348"/>
      <c r="BT72" s="348"/>
      <c r="BU72" s="348"/>
      <c r="BV72" s="348"/>
    </row>
    <row r="73" spans="63:74" x14ac:dyDescent="0.2">
      <c r="BK73" s="348"/>
      <c r="BL73" s="348"/>
      <c r="BM73" s="348"/>
      <c r="BN73" s="348"/>
      <c r="BO73" s="348"/>
      <c r="BP73" s="348"/>
      <c r="BQ73" s="348"/>
      <c r="BR73" s="348"/>
      <c r="BS73" s="348"/>
      <c r="BT73" s="348"/>
      <c r="BU73" s="348"/>
      <c r="BV73" s="348"/>
    </row>
    <row r="74" spans="63:74" x14ac:dyDescent="0.2">
      <c r="BK74" s="348"/>
      <c r="BL74" s="348"/>
      <c r="BM74" s="348"/>
      <c r="BN74" s="348"/>
      <c r="BO74" s="348"/>
      <c r="BP74" s="348"/>
      <c r="BQ74" s="348"/>
      <c r="BR74" s="348"/>
      <c r="BS74" s="348"/>
      <c r="BT74" s="348"/>
      <c r="BU74" s="348"/>
      <c r="BV74" s="348"/>
    </row>
    <row r="75" spans="63:74" x14ac:dyDescent="0.2">
      <c r="BK75" s="348"/>
      <c r="BL75" s="348"/>
      <c r="BM75" s="348"/>
      <c r="BN75" s="348"/>
      <c r="BO75" s="348"/>
      <c r="BP75" s="348"/>
      <c r="BQ75" s="348"/>
      <c r="BR75" s="348"/>
      <c r="BS75" s="348"/>
      <c r="BT75" s="348"/>
      <c r="BU75" s="348"/>
      <c r="BV75" s="348"/>
    </row>
    <row r="76" spans="63:74" x14ac:dyDescent="0.2">
      <c r="BK76" s="348"/>
      <c r="BL76" s="348"/>
      <c r="BM76" s="348"/>
      <c r="BN76" s="348"/>
      <c r="BO76" s="348"/>
      <c r="BP76" s="348"/>
      <c r="BQ76" s="348"/>
      <c r="BR76" s="348"/>
      <c r="BS76" s="348"/>
      <c r="BT76" s="348"/>
      <c r="BU76" s="348"/>
      <c r="BV76" s="348"/>
    </row>
    <row r="77" spans="63:74" x14ac:dyDescent="0.2">
      <c r="BK77" s="348"/>
      <c r="BL77" s="348"/>
      <c r="BM77" s="348"/>
      <c r="BN77" s="348"/>
      <c r="BO77" s="348"/>
      <c r="BP77" s="348"/>
      <c r="BQ77" s="348"/>
      <c r="BR77" s="348"/>
      <c r="BS77" s="348"/>
      <c r="BT77" s="348"/>
      <c r="BU77" s="348"/>
      <c r="BV77" s="348"/>
    </row>
    <row r="78" spans="63:74" x14ac:dyDescent="0.2">
      <c r="BK78" s="348"/>
      <c r="BL78" s="348"/>
      <c r="BM78" s="348"/>
      <c r="BN78" s="348"/>
      <c r="BO78" s="348"/>
      <c r="BP78" s="348"/>
      <c r="BQ78" s="348"/>
      <c r="BR78" s="348"/>
      <c r="BS78" s="348"/>
      <c r="BT78" s="348"/>
      <c r="BU78" s="348"/>
      <c r="BV78" s="348"/>
    </row>
    <row r="79" spans="63:74" x14ac:dyDescent="0.2">
      <c r="BK79" s="348"/>
      <c r="BL79" s="348"/>
      <c r="BM79" s="348"/>
      <c r="BN79" s="348"/>
      <c r="BO79" s="348"/>
      <c r="BP79" s="348"/>
      <c r="BQ79" s="348"/>
      <c r="BR79" s="348"/>
      <c r="BS79" s="348"/>
      <c r="BT79" s="348"/>
      <c r="BU79" s="348"/>
      <c r="BV79" s="348"/>
    </row>
    <row r="80" spans="63:74" x14ac:dyDescent="0.2">
      <c r="BK80" s="348"/>
      <c r="BL80" s="348"/>
      <c r="BM80" s="348"/>
      <c r="BN80" s="348"/>
      <c r="BO80" s="348"/>
      <c r="BP80" s="348"/>
      <c r="BQ80" s="348"/>
      <c r="BR80" s="348"/>
      <c r="BS80" s="348"/>
      <c r="BT80" s="348"/>
      <c r="BU80" s="348"/>
      <c r="BV80" s="348"/>
    </row>
    <row r="81" spans="63:74" x14ac:dyDescent="0.2">
      <c r="BK81" s="348"/>
      <c r="BL81" s="348"/>
      <c r="BM81" s="348"/>
      <c r="BN81" s="348"/>
      <c r="BO81" s="348"/>
      <c r="BP81" s="348"/>
      <c r="BQ81" s="348"/>
      <c r="BR81" s="348"/>
      <c r="BS81" s="348"/>
      <c r="BT81" s="348"/>
      <c r="BU81" s="348"/>
      <c r="BV81" s="348"/>
    </row>
    <row r="82" spans="63:74" x14ac:dyDescent="0.2">
      <c r="BK82" s="348"/>
      <c r="BL82" s="348"/>
      <c r="BM82" s="348"/>
      <c r="BN82" s="348"/>
      <c r="BO82" s="348"/>
      <c r="BP82" s="348"/>
      <c r="BQ82" s="348"/>
      <c r="BR82" s="348"/>
      <c r="BS82" s="348"/>
      <c r="BT82" s="348"/>
      <c r="BU82" s="348"/>
      <c r="BV82" s="348"/>
    </row>
    <row r="83" spans="63:74" x14ac:dyDescent="0.2">
      <c r="BK83" s="348"/>
      <c r="BL83" s="348"/>
      <c r="BM83" s="348"/>
      <c r="BN83" s="348"/>
      <c r="BO83" s="348"/>
      <c r="BP83" s="348"/>
      <c r="BQ83" s="348"/>
      <c r="BR83" s="348"/>
      <c r="BS83" s="348"/>
      <c r="BT83" s="348"/>
      <c r="BU83" s="348"/>
      <c r="BV83" s="348"/>
    </row>
    <row r="84" spans="63:74" x14ac:dyDescent="0.2">
      <c r="BK84" s="348"/>
      <c r="BL84" s="348"/>
      <c r="BM84" s="348"/>
      <c r="BN84" s="348"/>
      <c r="BO84" s="348"/>
      <c r="BP84" s="348"/>
      <c r="BQ84" s="348"/>
      <c r="BR84" s="348"/>
      <c r="BS84" s="348"/>
      <c r="BT84" s="348"/>
      <c r="BU84" s="348"/>
      <c r="BV84" s="348"/>
    </row>
    <row r="85" spans="63:74" x14ac:dyDescent="0.2">
      <c r="BK85" s="348"/>
      <c r="BL85" s="348"/>
      <c r="BM85" s="348"/>
      <c r="BN85" s="348"/>
      <c r="BO85" s="348"/>
      <c r="BP85" s="348"/>
      <c r="BQ85" s="348"/>
      <c r="BR85" s="348"/>
      <c r="BS85" s="348"/>
      <c r="BT85" s="348"/>
      <c r="BU85" s="348"/>
      <c r="BV85" s="348"/>
    </row>
    <row r="86" spans="63:74" x14ac:dyDescent="0.2">
      <c r="BK86" s="348"/>
      <c r="BL86" s="348"/>
      <c r="BM86" s="348"/>
      <c r="BN86" s="348"/>
      <c r="BO86" s="348"/>
      <c r="BP86" s="348"/>
      <c r="BQ86" s="348"/>
      <c r="BR86" s="348"/>
      <c r="BS86" s="348"/>
      <c r="BT86" s="348"/>
      <c r="BU86" s="348"/>
      <c r="BV86" s="348"/>
    </row>
    <row r="87" spans="63:74" x14ac:dyDescent="0.2">
      <c r="BK87" s="348"/>
      <c r="BL87" s="348"/>
      <c r="BM87" s="348"/>
      <c r="BN87" s="348"/>
      <c r="BO87" s="348"/>
      <c r="BP87" s="348"/>
      <c r="BQ87" s="348"/>
      <c r="BR87" s="348"/>
      <c r="BS87" s="348"/>
      <c r="BT87" s="348"/>
      <c r="BU87" s="348"/>
      <c r="BV87" s="348"/>
    </row>
    <row r="88" spans="63:74" x14ac:dyDescent="0.2">
      <c r="BK88" s="348"/>
      <c r="BL88" s="348"/>
      <c r="BM88" s="348"/>
      <c r="BN88" s="348"/>
      <c r="BO88" s="348"/>
      <c r="BP88" s="348"/>
      <c r="BQ88" s="348"/>
      <c r="BR88" s="348"/>
      <c r="BS88" s="348"/>
      <c r="BT88" s="348"/>
      <c r="BU88" s="348"/>
      <c r="BV88" s="348"/>
    </row>
    <row r="89" spans="63:74" x14ac:dyDescent="0.2">
      <c r="BK89" s="348"/>
      <c r="BL89" s="348"/>
      <c r="BM89" s="348"/>
      <c r="BN89" s="348"/>
      <c r="BO89" s="348"/>
      <c r="BP89" s="348"/>
      <c r="BQ89" s="348"/>
      <c r="BR89" s="348"/>
      <c r="BS89" s="348"/>
      <c r="BT89" s="348"/>
      <c r="BU89" s="348"/>
      <c r="BV89" s="348"/>
    </row>
    <row r="90" spans="63:74" x14ac:dyDescent="0.2">
      <c r="BK90" s="348"/>
      <c r="BL90" s="348"/>
      <c r="BM90" s="348"/>
      <c r="BN90" s="348"/>
      <c r="BO90" s="348"/>
      <c r="BP90" s="348"/>
      <c r="BQ90" s="348"/>
      <c r="BR90" s="348"/>
      <c r="BS90" s="348"/>
      <c r="BT90" s="348"/>
      <c r="BU90" s="348"/>
      <c r="BV90" s="348"/>
    </row>
    <row r="91" spans="63:74" x14ac:dyDescent="0.2">
      <c r="BK91" s="348"/>
      <c r="BL91" s="348"/>
      <c r="BM91" s="348"/>
      <c r="BN91" s="348"/>
      <c r="BO91" s="348"/>
      <c r="BP91" s="348"/>
      <c r="BQ91" s="348"/>
      <c r="BR91" s="348"/>
      <c r="BS91" s="348"/>
      <c r="BT91" s="348"/>
      <c r="BU91" s="348"/>
      <c r="BV91" s="348"/>
    </row>
    <row r="92" spans="63:74" x14ac:dyDescent="0.2">
      <c r="BK92" s="348"/>
      <c r="BL92" s="348"/>
      <c r="BM92" s="348"/>
      <c r="BN92" s="348"/>
      <c r="BO92" s="348"/>
      <c r="BP92" s="348"/>
      <c r="BQ92" s="348"/>
      <c r="BR92" s="348"/>
      <c r="BS92" s="348"/>
      <c r="BT92" s="348"/>
      <c r="BU92" s="348"/>
      <c r="BV92" s="348"/>
    </row>
    <row r="93" spans="63:74" x14ac:dyDescent="0.2">
      <c r="BK93" s="348"/>
      <c r="BL93" s="348"/>
      <c r="BM93" s="348"/>
      <c r="BN93" s="348"/>
      <c r="BO93" s="348"/>
      <c r="BP93" s="348"/>
      <c r="BQ93" s="348"/>
      <c r="BR93" s="348"/>
      <c r="BS93" s="348"/>
      <c r="BT93" s="348"/>
      <c r="BU93" s="348"/>
      <c r="BV93" s="348"/>
    </row>
    <row r="94" spans="63:74" x14ac:dyDescent="0.2">
      <c r="BK94" s="348"/>
      <c r="BL94" s="348"/>
      <c r="BM94" s="348"/>
      <c r="BN94" s="348"/>
      <c r="BO94" s="348"/>
      <c r="BP94" s="348"/>
      <c r="BQ94" s="348"/>
      <c r="BR94" s="348"/>
      <c r="BS94" s="348"/>
      <c r="BT94" s="348"/>
      <c r="BU94" s="348"/>
      <c r="BV94" s="348"/>
    </row>
    <row r="95" spans="63:74" x14ac:dyDescent="0.2">
      <c r="BK95" s="348"/>
      <c r="BL95" s="348"/>
      <c r="BM95" s="348"/>
      <c r="BN95" s="348"/>
      <c r="BO95" s="348"/>
      <c r="BP95" s="348"/>
      <c r="BQ95" s="348"/>
      <c r="BR95" s="348"/>
      <c r="BS95" s="348"/>
      <c r="BT95" s="348"/>
      <c r="BU95" s="348"/>
      <c r="BV95" s="348"/>
    </row>
    <row r="96" spans="63:74" x14ac:dyDescent="0.2">
      <c r="BK96" s="348"/>
      <c r="BL96" s="348"/>
      <c r="BM96" s="348"/>
      <c r="BN96" s="348"/>
      <c r="BO96" s="348"/>
      <c r="BP96" s="348"/>
      <c r="BQ96" s="348"/>
      <c r="BR96" s="348"/>
      <c r="BS96" s="348"/>
      <c r="BT96" s="348"/>
      <c r="BU96" s="348"/>
      <c r="BV96" s="348"/>
    </row>
    <row r="97" spans="63:74" x14ac:dyDescent="0.2">
      <c r="BK97" s="348"/>
      <c r="BL97" s="348"/>
      <c r="BM97" s="348"/>
      <c r="BN97" s="348"/>
      <c r="BO97" s="348"/>
      <c r="BP97" s="348"/>
      <c r="BQ97" s="348"/>
      <c r="BR97" s="348"/>
      <c r="BS97" s="348"/>
      <c r="BT97" s="348"/>
      <c r="BU97" s="348"/>
      <c r="BV97" s="348"/>
    </row>
    <row r="98" spans="63:74" x14ac:dyDescent="0.2">
      <c r="BK98" s="348"/>
      <c r="BL98" s="348"/>
      <c r="BM98" s="348"/>
      <c r="BN98" s="348"/>
      <c r="BO98" s="348"/>
      <c r="BP98" s="348"/>
      <c r="BQ98" s="348"/>
      <c r="BR98" s="348"/>
      <c r="BS98" s="348"/>
      <c r="BT98" s="348"/>
      <c r="BU98" s="348"/>
      <c r="BV98" s="348"/>
    </row>
    <row r="99" spans="63:74" x14ac:dyDescent="0.2">
      <c r="BK99" s="348"/>
      <c r="BL99" s="348"/>
      <c r="BM99" s="348"/>
      <c r="BN99" s="348"/>
      <c r="BO99" s="348"/>
      <c r="BP99" s="348"/>
      <c r="BQ99" s="348"/>
      <c r="BR99" s="348"/>
      <c r="BS99" s="348"/>
      <c r="BT99" s="348"/>
      <c r="BU99" s="348"/>
      <c r="BV99" s="348"/>
    </row>
    <row r="100" spans="63:74" x14ac:dyDescent="0.2">
      <c r="BK100" s="348"/>
      <c r="BL100" s="348"/>
      <c r="BM100" s="348"/>
      <c r="BN100" s="348"/>
      <c r="BO100" s="348"/>
      <c r="BP100" s="348"/>
      <c r="BQ100" s="348"/>
      <c r="BR100" s="348"/>
      <c r="BS100" s="348"/>
      <c r="BT100" s="348"/>
      <c r="BU100" s="348"/>
      <c r="BV100" s="348"/>
    </row>
    <row r="101" spans="63:74" x14ac:dyDescent="0.2">
      <c r="BK101" s="348"/>
      <c r="BL101" s="348"/>
      <c r="BM101" s="348"/>
      <c r="BN101" s="348"/>
      <c r="BO101" s="348"/>
      <c r="BP101" s="348"/>
      <c r="BQ101" s="348"/>
      <c r="BR101" s="348"/>
      <c r="BS101" s="348"/>
      <c r="BT101" s="348"/>
      <c r="BU101" s="348"/>
      <c r="BV101" s="348"/>
    </row>
    <row r="102" spans="63:74" x14ac:dyDescent="0.2">
      <c r="BK102" s="348"/>
      <c r="BL102" s="348"/>
      <c r="BM102" s="348"/>
      <c r="BN102" s="348"/>
      <c r="BO102" s="348"/>
      <c r="BP102" s="348"/>
      <c r="BQ102" s="348"/>
      <c r="BR102" s="348"/>
      <c r="BS102" s="348"/>
      <c r="BT102" s="348"/>
      <c r="BU102" s="348"/>
      <c r="BV102" s="348"/>
    </row>
    <row r="103" spans="63:74" x14ac:dyDescent="0.2">
      <c r="BK103" s="348"/>
      <c r="BL103" s="348"/>
      <c r="BM103" s="348"/>
      <c r="BN103" s="348"/>
      <c r="BO103" s="348"/>
      <c r="BP103" s="348"/>
      <c r="BQ103" s="348"/>
      <c r="BR103" s="348"/>
      <c r="BS103" s="348"/>
      <c r="BT103" s="348"/>
      <c r="BU103" s="348"/>
      <c r="BV103" s="348"/>
    </row>
    <row r="104" spans="63:74" x14ac:dyDescent="0.2">
      <c r="BK104" s="348"/>
      <c r="BL104" s="348"/>
      <c r="BM104" s="348"/>
      <c r="BN104" s="348"/>
      <c r="BO104" s="348"/>
      <c r="BP104" s="348"/>
      <c r="BQ104" s="348"/>
      <c r="BR104" s="348"/>
      <c r="BS104" s="348"/>
      <c r="BT104" s="348"/>
      <c r="BU104" s="348"/>
      <c r="BV104" s="348"/>
    </row>
    <row r="105" spans="63:74" x14ac:dyDescent="0.2">
      <c r="BK105" s="348"/>
      <c r="BL105" s="348"/>
      <c r="BM105" s="348"/>
      <c r="BN105" s="348"/>
      <c r="BO105" s="348"/>
      <c r="BP105" s="348"/>
      <c r="BQ105" s="348"/>
      <c r="BR105" s="348"/>
      <c r="BS105" s="348"/>
      <c r="BT105" s="348"/>
      <c r="BU105" s="348"/>
      <c r="BV105" s="348"/>
    </row>
    <row r="106" spans="63:74" x14ac:dyDescent="0.2">
      <c r="BK106" s="348"/>
      <c r="BL106" s="348"/>
      <c r="BM106" s="348"/>
      <c r="BN106" s="348"/>
      <c r="BO106" s="348"/>
      <c r="BP106" s="348"/>
      <c r="BQ106" s="348"/>
      <c r="BR106" s="348"/>
      <c r="BS106" s="348"/>
      <c r="BT106" s="348"/>
      <c r="BU106" s="348"/>
      <c r="BV106" s="348"/>
    </row>
    <row r="107" spans="63:74" x14ac:dyDescent="0.2">
      <c r="BK107" s="348"/>
      <c r="BL107" s="348"/>
      <c r="BM107" s="348"/>
      <c r="BN107" s="348"/>
      <c r="BO107" s="348"/>
      <c r="BP107" s="348"/>
      <c r="BQ107" s="348"/>
      <c r="BR107" s="348"/>
      <c r="BS107" s="348"/>
      <c r="BT107" s="348"/>
      <c r="BU107" s="348"/>
      <c r="BV107" s="348"/>
    </row>
    <row r="108" spans="63:74" x14ac:dyDescent="0.2">
      <c r="BK108" s="348"/>
      <c r="BL108" s="348"/>
      <c r="BM108" s="348"/>
      <c r="BN108" s="348"/>
      <c r="BO108" s="348"/>
      <c r="BP108" s="348"/>
      <c r="BQ108" s="348"/>
      <c r="BR108" s="348"/>
      <c r="BS108" s="348"/>
      <c r="BT108" s="348"/>
      <c r="BU108" s="348"/>
      <c r="BV108" s="348"/>
    </row>
    <row r="109" spans="63:74" x14ac:dyDescent="0.2">
      <c r="BK109" s="348"/>
      <c r="BL109" s="348"/>
      <c r="BM109" s="348"/>
      <c r="BN109" s="348"/>
      <c r="BO109" s="348"/>
      <c r="BP109" s="348"/>
      <c r="BQ109" s="348"/>
      <c r="BR109" s="348"/>
      <c r="BS109" s="348"/>
      <c r="BT109" s="348"/>
      <c r="BU109" s="348"/>
      <c r="BV109" s="348"/>
    </row>
    <row r="110" spans="63:74" x14ac:dyDescent="0.2">
      <c r="BK110" s="348"/>
      <c r="BL110" s="348"/>
      <c r="BM110" s="348"/>
      <c r="BN110" s="348"/>
      <c r="BO110" s="348"/>
      <c r="BP110" s="348"/>
      <c r="BQ110" s="348"/>
      <c r="BR110" s="348"/>
      <c r="BS110" s="348"/>
      <c r="BT110" s="348"/>
      <c r="BU110" s="348"/>
      <c r="BV110" s="348"/>
    </row>
    <row r="111" spans="63:74" x14ac:dyDescent="0.2">
      <c r="BK111" s="348"/>
      <c r="BL111" s="348"/>
      <c r="BM111" s="348"/>
      <c r="BN111" s="348"/>
      <c r="BO111" s="348"/>
      <c r="BP111" s="348"/>
      <c r="BQ111" s="348"/>
      <c r="BR111" s="348"/>
      <c r="BS111" s="348"/>
      <c r="BT111" s="348"/>
      <c r="BU111" s="348"/>
      <c r="BV111" s="348"/>
    </row>
    <row r="112" spans="63:74" x14ac:dyDescent="0.2">
      <c r="BK112" s="348"/>
      <c r="BL112" s="348"/>
      <c r="BM112" s="348"/>
      <c r="BN112" s="348"/>
      <c r="BO112" s="348"/>
      <c r="BP112" s="348"/>
      <c r="BQ112" s="348"/>
      <c r="BR112" s="348"/>
      <c r="BS112" s="348"/>
      <c r="BT112" s="348"/>
      <c r="BU112" s="348"/>
      <c r="BV112" s="348"/>
    </row>
    <row r="113" spans="63:74" x14ac:dyDescent="0.2">
      <c r="BK113" s="348"/>
      <c r="BL113" s="348"/>
      <c r="BM113" s="348"/>
      <c r="BN113" s="348"/>
      <c r="BO113" s="348"/>
      <c r="BP113" s="348"/>
      <c r="BQ113" s="348"/>
      <c r="BR113" s="348"/>
      <c r="BS113" s="348"/>
      <c r="BT113" s="348"/>
      <c r="BU113" s="348"/>
      <c r="BV113" s="348"/>
    </row>
    <row r="114" spans="63:74" x14ac:dyDescent="0.2">
      <c r="BK114" s="348"/>
      <c r="BL114" s="348"/>
      <c r="BM114" s="348"/>
      <c r="BN114" s="348"/>
      <c r="BO114" s="348"/>
      <c r="BP114" s="348"/>
      <c r="BQ114" s="348"/>
      <c r="BR114" s="348"/>
      <c r="BS114" s="348"/>
      <c r="BT114" s="348"/>
      <c r="BU114" s="348"/>
      <c r="BV114" s="348"/>
    </row>
    <row r="115" spans="63:74" x14ac:dyDescent="0.2">
      <c r="BK115" s="348"/>
      <c r="BL115" s="348"/>
      <c r="BM115" s="348"/>
      <c r="BN115" s="348"/>
      <c r="BO115" s="348"/>
      <c r="BP115" s="348"/>
      <c r="BQ115" s="348"/>
      <c r="BR115" s="348"/>
      <c r="BS115" s="348"/>
      <c r="BT115" s="348"/>
      <c r="BU115" s="348"/>
      <c r="BV115" s="348"/>
    </row>
    <row r="116" spans="63:74" x14ac:dyDescent="0.2">
      <c r="BK116" s="348"/>
      <c r="BL116" s="348"/>
      <c r="BM116" s="348"/>
      <c r="BN116" s="348"/>
      <c r="BO116" s="348"/>
      <c r="BP116" s="348"/>
      <c r="BQ116" s="348"/>
      <c r="BR116" s="348"/>
      <c r="BS116" s="348"/>
      <c r="BT116" s="348"/>
      <c r="BU116" s="348"/>
      <c r="BV116" s="348"/>
    </row>
    <row r="117" spans="63:74" x14ac:dyDescent="0.2">
      <c r="BK117" s="348"/>
      <c r="BL117" s="348"/>
      <c r="BM117" s="348"/>
      <c r="BN117" s="348"/>
      <c r="BO117" s="348"/>
      <c r="BP117" s="348"/>
      <c r="BQ117" s="348"/>
      <c r="BR117" s="348"/>
      <c r="BS117" s="348"/>
      <c r="BT117" s="348"/>
      <c r="BU117" s="348"/>
      <c r="BV117" s="348"/>
    </row>
    <row r="118" spans="63:74" x14ac:dyDescent="0.2">
      <c r="BK118" s="348"/>
      <c r="BL118" s="348"/>
      <c r="BM118" s="348"/>
      <c r="BN118" s="348"/>
      <c r="BO118" s="348"/>
      <c r="BP118" s="348"/>
      <c r="BQ118" s="348"/>
      <c r="BR118" s="348"/>
      <c r="BS118" s="348"/>
      <c r="BT118" s="348"/>
      <c r="BU118" s="348"/>
      <c r="BV118" s="348"/>
    </row>
    <row r="119" spans="63:74" x14ac:dyDescent="0.2">
      <c r="BK119" s="348"/>
      <c r="BL119" s="348"/>
      <c r="BM119" s="348"/>
      <c r="BN119" s="348"/>
      <c r="BO119" s="348"/>
      <c r="BP119" s="348"/>
      <c r="BQ119" s="348"/>
      <c r="BR119" s="348"/>
      <c r="BS119" s="348"/>
      <c r="BT119" s="348"/>
      <c r="BU119" s="348"/>
      <c r="BV119" s="348"/>
    </row>
    <row r="120" spans="63:74" x14ac:dyDescent="0.2">
      <c r="BK120" s="348"/>
      <c r="BL120" s="348"/>
      <c r="BM120" s="348"/>
      <c r="BN120" s="348"/>
      <c r="BO120" s="348"/>
      <c r="BP120" s="348"/>
      <c r="BQ120" s="348"/>
      <c r="BR120" s="348"/>
      <c r="BS120" s="348"/>
      <c r="BT120" s="348"/>
      <c r="BU120" s="348"/>
      <c r="BV120" s="348"/>
    </row>
    <row r="121" spans="63:74" x14ac:dyDescent="0.2">
      <c r="BK121" s="348"/>
      <c r="BL121" s="348"/>
      <c r="BM121" s="348"/>
      <c r="BN121" s="348"/>
      <c r="BO121" s="348"/>
      <c r="BP121" s="348"/>
      <c r="BQ121" s="348"/>
      <c r="BR121" s="348"/>
      <c r="BS121" s="348"/>
      <c r="BT121" s="348"/>
      <c r="BU121" s="348"/>
      <c r="BV121" s="348"/>
    </row>
    <row r="122" spans="63:74" x14ac:dyDescent="0.2">
      <c r="BK122" s="348"/>
      <c r="BL122" s="348"/>
      <c r="BM122" s="348"/>
      <c r="BN122" s="348"/>
      <c r="BO122" s="348"/>
      <c r="BP122" s="348"/>
      <c r="BQ122" s="348"/>
      <c r="BR122" s="348"/>
      <c r="BS122" s="348"/>
      <c r="BT122" s="348"/>
      <c r="BU122" s="348"/>
      <c r="BV122" s="348"/>
    </row>
    <row r="123" spans="63:74" x14ac:dyDescent="0.2">
      <c r="BK123" s="348"/>
      <c r="BL123" s="348"/>
      <c r="BM123" s="348"/>
      <c r="BN123" s="348"/>
      <c r="BO123" s="348"/>
      <c r="BP123" s="348"/>
      <c r="BQ123" s="348"/>
      <c r="BR123" s="348"/>
      <c r="BS123" s="348"/>
      <c r="BT123" s="348"/>
      <c r="BU123" s="348"/>
      <c r="BV123" s="348"/>
    </row>
    <row r="124" spans="63:74" x14ac:dyDescent="0.2">
      <c r="BK124" s="348"/>
      <c r="BL124" s="348"/>
      <c r="BM124" s="348"/>
      <c r="BN124" s="348"/>
      <c r="BO124" s="348"/>
      <c r="BP124" s="348"/>
      <c r="BQ124" s="348"/>
      <c r="BR124" s="348"/>
      <c r="BS124" s="348"/>
      <c r="BT124" s="348"/>
      <c r="BU124" s="348"/>
      <c r="BV124" s="348"/>
    </row>
    <row r="125" spans="63:74" x14ac:dyDescent="0.2">
      <c r="BK125" s="348"/>
      <c r="BL125" s="348"/>
      <c r="BM125" s="348"/>
      <c r="BN125" s="348"/>
      <c r="BO125" s="348"/>
      <c r="BP125" s="348"/>
      <c r="BQ125" s="348"/>
      <c r="BR125" s="348"/>
      <c r="BS125" s="348"/>
      <c r="BT125" s="348"/>
      <c r="BU125" s="348"/>
      <c r="BV125" s="348"/>
    </row>
    <row r="126" spans="63:74" x14ac:dyDescent="0.2">
      <c r="BK126" s="348"/>
      <c r="BL126" s="348"/>
      <c r="BM126" s="348"/>
      <c r="BN126" s="348"/>
      <c r="BO126" s="348"/>
      <c r="BP126" s="348"/>
      <c r="BQ126" s="348"/>
      <c r="BR126" s="348"/>
      <c r="BS126" s="348"/>
      <c r="BT126" s="348"/>
      <c r="BU126" s="348"/>
      <c r="BV126" s="348"/>
    </row>
    <row r="127" spans="63:74" x14ac:dyDescent="0.2">
      <c r="BK127" s="348"/>
      <c r="BL127" s="348"/>
      <c r="BM127" s="348"/>
      <c r="BN127" s="348"/>
      <c r="BO127" s="348"/>
      <c r="BP127" s="348"/>
      <c r="BQ127" s="348"/>
      <c r="BR127" s="348"/>
      <c r="BS127" s="348"/>
      <c r="BT127" s="348"/>
      <c r="BU127" s="348"/>
      <c r="BV127" s="348"/>
    </row>
    <row r="128" spans="63:74" x14ac:dyDescent="0.2">
      <c r="BK128" s="348"/>
      <c r="BL128" s="348"/>
      <c r="BM128" s="348"/>
      <c r="BN128" s="348"/>
      <c r="BO128" s="348"/>
      <c r="BP128" s="348"/>
      <c r="BQ128" s="348"/>
      <c r="BR128" s="348"/>
      <c r="BS128" s="348"/>
      <c r="BT128" s="348"/>
      <c r="BU128" s="348"/>
      <c r="BV128" s="348"/>
    </row>
    <row r="129" spans="63:74" x14ac:dyDescent="0.2">
      <c r="BK129" s="348"/>
      <c r="BL129" s="348"/>
      <c r="BM129" s="348"/>
      <c r="BN129" s="348"/>
      <c r="BO129" s="348"/>
      <c r="BP129" s="348"/>
      <c r="BQ129" s="348"/>
      <c r="BR129" s="348"/>
      <c r="BS129" s="348"/>
      <c r="BT129" s="348"/>
      <c r="BU129" s="348"/>
      <c r="BV129" s="348"/>
    </row>
    <row r="130" spans="63:74" x14ac:dyDescent="0.2">
      <c r="BK130" s="348"/>
      <c r="BL130" s="348"/>
      <c r="BM130" s="348"/>
      <c r="BN130" s="348"/>
      <c r="BO130" s="348"/>
      <c r="BP130" s="348"/>
      <c r="BQ130" s="348"/>
      <c r="BR130" s="348"/>
      <c r="BS130" s="348"/>
      <c r="BT130" s="348"/>
      <c r="BU130" s="348"/>
      <c r="BV130" s="348"/>
    </row>
    <row r="131" spans="63:74" x14ac:dyDescent="0.2">
      <c r="BK131" s="348"/>
      <c r="BL131" s="348"/>
      <c r="BM131" s="348"/>
      <c r="BN131" s="348"/>
      <c r="BO131" s="348"/>
      <c r="BP131" s="348"/>
      <c r="BQ131" s="348"/>
      <c r="BR131" s="348"/>
      <c r="BS131" s="348"/>
      <c r="BT131" s="348"/>
      <c r="BU131" s="348"/>
      <c r="BV131" s="348"/>
    </row>
    <row r="132" spans="63:74" x14ac:dyDescent="0.2">
      <c r="BK132" s="348"/>
      <c r="BL132" s="348"/>
      <c r="BM132" s="348"/>
      <c r="BN132" s="348"/>
      <c r="BO132" s="348"/>
      <c r="BP132" s="348"/>
      <c r="BQ132" s="348"/>
      <c r="BR132" s="348"/>
      <c r="BS132" s="348"/>
      <c r="BT132" s="348"/>
      <c r="BU132" s="348"/>
      <c r="BV132" s="348"/>
    </row>
    <row r="133" spans="63:74" x14ac:dyDescent="0.2">
      <c r="BK133" s="348"/>
      <c r="BL133" s="348"/>
      <c r="BM133" s="348"/>
      <c r="BN133" s="348"/>
      <c r="BO133" s="348"/>
      <c r="BP133" s="348"/>
      <c r="BQ133" s="348"/>
      <c r="BR133" s="348"/>
      <c r="BS133" s="348"/>
      <c r="BT133" s="348"/>
      <c r="BU133" s="348"/>
      <c r="BV133" s="348"/>
    </row>
    <row r="134" spans="63:74" x14ac:dyDescent="0.2">
      <c r="BK134" s="348"/>
      <c r="BL134" s="348"/>
      <c r="BM134" s="348"/>
      <c r="BN134" s="348"/>
      <c r="BO134" s="348"/>
      <c r="BP134" s="348"/>
      <c r="BQ134" s="348"/>
      <c r="BR134" s="348"/>
      <c r="BS134" s="348"/>
      <c r="BT134" s="348"/>
      <c r="BU134" s="348"/>
      <c r="BV134" s="348"/>
    </row>
    <row r="135" spans="63:74" x14ac:dyDescent="0.2">
      <c r="BK135" s="348"/>
      <c r="BL135" s="348"/>
      <c r="BM135" s="348"/>
      <c r="BN135" s="348"/>
      <c r="BO135" s="348"/>
      <c r="BP135" s="348"/>
      <c r="BQ135" s="348"/>
      <c r="BR135" s="348"/>
      <c r="BS135" s="348"/>
      <c r="BT135" s="348"/>
      <c r="BU135" s="348"/>
      <c r="BV135" s="348"/>
    </row>
    <row r="136" spans="63:74" x14ac:dyDescent="0.2">
      <c r="BK136" s="348"/>
      <c r="BL136" s="348"/>
      <c r="BM136" s="348"/>
      <c r="BN136" s="348"/>
      <c r="BO136" s="348"/>
      <c r="BP136" s="348"/>
      <c r="BQ136" s="348"/>
      <c r="BR136" s="348"/>
      <c r="BS136" s="348"/>
      <c r="BT136" s="348"/>
      <c r="BU136" s="348"/>
      <c r="BV136" s="348"/>
    </row>
    <row r="137" spans="63:74" x14ac:dyDescent="0.2">
      <c r="BK137" s="348"/>
      <c r="BL137" s="348"/>
      <c r="BM137" s="348"/>
      <c r="BN137" s="348"/>
      <c r="BO137" s="348"/>
      <c r="BP137" s="348"/>
      <c r="BQ137" s="348"/>
      <c r="BR137" s="348"/>
      <c r="BS137" s="348"/>
      <c r="BT137" s="348"/>
      <c r="BU137" s="348"/>
      <c r="BV137" s="348"/>
    </row>
    <row r="138" spans="63:74" x14ac:dyDescent="0.2">
      <c r="BK138" s="348"/>
      <c r="BL138" s="348"/>
      <c r="BM138" s="348"/>
      <c r="BN138" s="348"/>
      <c r="BO138" s="348"/>
      <c r="BP138" s="348"/>
      <c r="BQ138" s="348"/>
      <c r="BR138" s="348"/>
      <c r="BS138" s="348"/>
      <c r="BT138" s="348"/>
      <c r="BU138" s="348"/>
      <c r="BV138" s="348"/>
    </row>
    <row r="139" spans="63:74" x14ac:dyDescent="0.2">
      <c r="BK139" s="348"/>
      <c r="BL139" s="348"/>
      <c r="BM139" s="348"/>
      <c r="BN139" s="348"/>
      <c r="BO139" s="348"/>
      <c r="BP139" s="348"/>
      <c r="BQ139" s="348"/>
      <c r="BR139" s="348"/>
      <c r="BS139" s="348"/>
      <c r="BT139" s="348"/>
      <c r="BU139" s="348"/>
      <c r="BV139" s="348"/>
    </row>
    <row r="140" spans="63:74" x14ac:dyDescent="0.2">
      <c r="BK140" s="348"/>
      <c r="BL140" s="348"/>
      <c r="BM140" s="348"/>
      <c r="BN140" s="348"/>
      <c r="BO140" s="348"/>
      <c r="BP140" s="348"/>
      <c r="BQ140" s="348"/>
      <c r="BR140" s="348"/>
      <c r="BS140" s="348"/>
      <c r="BT140" s="348"/>
      <c r="BU140" s="348"/>
      <c r="BV140" s="348"/>
    </row>
    <row r="141" spans="63:74" x14ac:dyDescent="0.2">
      <c r="BK141" s="348"/>
      <c r="BL141" s="348"/>
      <c r="BM141" s="348"/>
      <c r="BN141" s="348"/>
      <c r="BO141" s="348"/>
      <c r="BP141" s="348"/>
      <c r="BQ141" s="348"/>
      <c r="BR141" s="348"/>
      <c r="BS141" s="348"/>
      <c r="BT141" s="348"/>
      <c r="BU141" s="348"/>
      <c r="BV141" s="348"/>
    </row>
    <row r="142" spans="63:74" x14ac:dyDescent="0.2">
      <c r="BK142" s="348"/>
      <c r="BL142" s="348"/>
      <c r="BM142" s="348"/>
      <c r="BN142" s="348"/>
      <c r="BO142" s="348"/>
      <c r="BP142" s="348"/>
      <c r="BQ142" s="348"/>
      <c r="BR142" s="348"/>
      <c r="BS142" s="348"/>
      <c r="BT142" s="348"/>
      <c r="BU142" s="348"/>
      <c r="BV142" s="348"/>
    </row>
    <row r="143" spans="63:74" x14ac:dyDescent="0.2">
      <c r="BK143" s="348"/>
      <c r="BL143" s="348"/>
      <c r="BM143" s="348"/>
      <c r="BN143" s="348"/>
      <c r="BO143" s="348"/>
      <c r="BP143" s="348"/>
      <c r="BQ143" s="348"/>
      <c r="BR143" s="348"/>
      <c r="BS143" s="348"/>
      <c r="BT143" s="348"/>
      <c r="BU143" s="348"/>
      <c r="BV143" s="348"/>
    </row>
  </sheetData>
  <mergeCells count="15">
    <mergeCell ref="A1:A2"/>
    <mergeCell ref="AM3:AX3"/>
    <mergeCell ref="AY3:BJ3"/>
    <mergeCell ref="BK3:BV3"/>
    <mergeCell ref="B1:AL1"/>
    <mergeCell ref="C3:N3"/>
    <mergeCell ref="O3:Z3"/>
    <mergeCell ref="AA3:AL3"/>
    <mergeCell ref="B60:Q60"/>
    <mergeCell ref="B61:Q61"/>
    <mergeCell ref="B62:Q62"/>
    <mergeCell ref="B56:Q56"/>
    <mergeCell ref="B57:Q57"/>
    <mergeCell ref="B58:Q58"/>
    <mergeCell ref="B59:Q59"/>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N5" activePane="bottomRight" state="frozen"/>
      <selection activeCell="BI18" sqref="BI18"/>
      <selection pane="topRight" activeCell="BI18" sqref="BI18"/>
      <selection pane="bottomLeft" activeCell="BI18" sqref="BI18"/>
      <selection pane="bottomRight" activeCell="BA42" sqref="BA42"/>
    </sheetView>
  </sheetViews>
  <sheetFormatPr defaultColWidth="9.5703125" defaultRowHeight="12" x14ac:dyDescent="0.15"/>
  <cols>
    <col min="1" max="1" width="13.42578125" style="191" customWidth="1"/>
    <col min="2" max="2" width="36.42578125" style="191" customWidth="1"/>
    <col min="3" max="50" width="6.5703125" style="191" customWidth="1"/>
    <col min="51" max="55" width="6.5703125" style="340" customWidth="1"/>
    <col min="56" max="58" width="6.5703125" style="700" customWidth="1"/>
    <col min="59" max="62" width="6.5703125" style="340" customWidth="1"/>
    <col min="63" max="74" width="6.5703125" style="191" customWidth="1"/>
    <col min="75" max="16384" width="9.5703125" style="191"/>
  </cols>
  <sheetData>
    <row r="1" spans="1:74" ht="13.35" customHeight="1" x14ac:dyDescent="0.2">
      <c r="A1" s="792" t="s">
        <v>817</v>
      </c>
      <c r="B1" s="871" t="s">
        <v>248</v>
      </c>
      <c r="C1" s="872"/>
      <c r="D1" s="872"/>
      <c r="E1" s="872"/>
      <c r="F1" s="872"/>
      <c r="G1" s="872"/>
      <c r="H1" s="872"/>
      <c r="I1" s="872"/>
      <c r="J1" s="872"/>
      <c r="K1" s="872"/>
      <c r="L1" s="872"/>
      <c r="M1" s="872"/>
      <c r="N1" s="872"/>
      <c r="O1" s="872"/>
      <c r="P1" s="872"/>
      <c r="Q1" s="872"/>
      <c r="R1" s="872"/>
      <c r="S1" s="872"/>
      <c r="T1" s="872"/>
      <c r="U1" s="872"/>
      <c r="V1" s="872"/>
      <c r="W1" s="872"/>
      <c r="X1" s="872"/>
      <c r="Y1" s="872"/>
      <c r="Z1" s="872"/>
      <c r="AA1" s="872"/>
      <c r="AB1" s="872"/>
      <c r="AC1" s="872"/>
      <c r="AD1" s="872"/>
      <c r="AE1" s="872"/>
      <c r="AF1" s="872"/>
      <c r="AG1" s="872"/>
      <c r="AH1" s="872"/>
      <c r="AI1" s="872"/>
      <c r="AJ1" s="872"/>
      <c r="AK1" s="872"/>
      <c r="AL1" s="872"/>
      <c r="AM1" s="197"/>
    </row>
    <row r="2" spans="1:74" s="192" customFormat="1" ht="13.35" customHeight="1" x14ac:dyDescent="0.2">
      <c r="A2" s="793"/>
      <c r="B2" s="747" t="str">
        <f>"U.S. Energy Information Administration  |  Short-Term Energy Outlook  - "&amp;Dates!D1</f>
        <v>U.S. Energy Information Administration  |  Short-Term Energy Outlook  - February 2020</v>
      </c>
      <c r="C2" s="748"/>
      <c r="D2" s="748"/>
      <c r="E2" s="748"/>
      <c r="F2" s="748"/>
      <c r="G2" s="748"/>
      <c r="H2" s="748"/>
      <c r="I2" s="748"/>
      <c r="J2" s="748"/>
      <c r="K2" s="748"/>
      <c r="L2" s="748"/>
      <c r="M2" s="748"/>
      <c r="N2" s="748"/>
      <c r="O2" s="748"/>
      <c r="P2" s="748"/>
      <c r="Q2" s="748"/>
      <c r="R2" s="748"/>
      <c r="S2" s="748"/>
      <c r="T2" s="748"/>
      <c r="U2" s="748"/>
      <c r="V2" s="748"/>
      <c r="W2" s="748"/>
      <c r="X2" s="748"/>
      <c r="Y2" s="748"/>
      <c r="Z2" s="748"/>
      <c r="AA2" s="748"/>
      <c r="AB2" s="748"/>
      <c r="AC2" s="748"/>
      <c r="AD2" s="748"/>
      <c r="AE2" s="748"/>
      <c r="AF2" s="748"/>
      <c r="AG2" s="748"/>
      <c r="AH2" s="748"/>
      <c r="AI2" s="748"/>
      <c r="AJ2" s="748"/>
      <c r="AK2" s="748"/>
      <c r="AL2" s="748"/>
      <c r="AM2" s="296"/>
      <c r="AY2" s="497"/>
      <c r="AZ2" s="497"/>
      <c r="BA2" s="497"/>
      <c r="BB2" s="497"/>
      <c r="BC2" s="497"/>
      <c r="BD2" s="701"/>
      <c r="BE2" s="701"/>
      <c r="BF2" s="701"/>
      <c r="BG2" s="497"/>
      <c r="BH2" s="497"/>
      <c r="BI2" s="497"/>
      <c r="BJ2" s="497"/>
    </row>
    <row r="3" spans="1:74" s="12" customFormat="1" ht="12.75" x14ac:dyDescent="0.2">
      <c r="A3" s="14"/>
      <c r="B3" s="15"/>
      <c r="C3" s="801">
        <f>Dates!D3</f>
        <v>2016</v>
      </c>
      <c r="D3" s="797"/>
      <c r="E3" s="797"/>
      <c r="F3" s="797"/>
      <c r="G3" s="797"/>
      <c r="H3" s="797"/>
      <c r="I3" s="797"/>
      <c r="J3" s="797"/>
      <c r="K3" s="797"/>
      <c r="L3" s="797"/>
      <c r="M3" s="797"/>
      <c r="N3" s="798"/>
      <c r="O3" s="801">
        <f>C3+1</f>
        <v>2017</v>
      </c>
      <c r="P3" s="802"/>
      <c r="Q3" s="802"/>
      <c r="R3" s="802"/>
      <c r="S3" s="802"/>
      <c r="T3" s="802"/>
      <c r="U3" s="802"/>
      <c r="V3" s="802"/>
      <c r="W3" s="802"/>
      <c r="X3" s="797"/>
      <c r="Y3" s="797"/>
      <c r="Z3" s="798"/>
      <c r="AA3" s="794">
        <f>O3+1</f>
        <v>2018</v>
      </c>
      <c r="AB3" s="797"/>
      <c r="AC3" s="797"/>
      <c r="AD3" s="797"/>
      <c r="AE3" s="797"/>
      <c r="AF3" s="797"/>
      <c r="AG3" s="797"/>
      <c r="AH3" s="797"/>
      <c r="AI3" s="797"/>
      <c r="AJ3" s="797"/>
      <c r="AK3" s="797"/>
      <c r="AL3" s="798"/>
      <c r="AM3" s="794">
        <f>AA3+1</f>
        <v>2019</v>
      </c>
      <c r="AN3" s="797"/>
      <c r="AO3" s="797"/>
      <c r="AP3" s="797"/>
      <c r="AQ3" s="797"/>
      <c r="AR3" s="797"/>
      <c r="AS3" s="797"/>
      <c r="AT3" s="797"/>
      <c r="AU3" s="797"/>
      <c r="AV3" s="797"/>
      <c r="AW3" s="797"/>
      <c r="AX3" s="798"/>
      <c r="AY3" s="794">
        <f>AM3+1</f>
        <v>2020</v>
      </c>
      <c r="AZ3" s="795"/>
      <c r="BA3" s="795"/>
      <c r="BB3" s="795"/>
      <c r="BC3" s="795"/>
      <c r="BD3" s="795"/>
      <c r="BE3" s="795"/>
      <c r="BF3" s="795"/>
      <c r="BG3" s="795"/>
      <c r="BH3" s="795"/>
      <c r="BI3" s="795"/>
      <c r="BJ3" s="796"/>
      <c r="BK3" s="794">
        <f>AY3+1</f>
        <v>2021</v>
      </c>
      <c r="BL3" s="797"/>
      <c r="BM3" s="797"/>
      <c r="BN3" s="797"/>
      <c r="BO3" s="797"/>
      <c r="BP3" s="797"/>
      <c r="BQ3" s="797"/>
      <c r="BR3" s="797"/>
      <c r="BS3" s="797"/>
      <c r="BT3" s="797"/>
      <c r="BU3" s="797"/>
      <c r="BV3" s="798"/>
    </row>
    <row r="4" spans="1:74" s="12" customFormat="1" ht="11.25"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8"/>
      <c r="B5" s="193" t="s">
        <v>162</v>
      </c>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493"/>
      <c r="AZ5" s="493"/>
      <c r="BA5" s="493"/>
      <c r="BB5" s="699"/>
      <c r="BC5" s="493"/>
      <c r="BD5" s="194"/>
      <c r="BE5" s="194"/>
      <c r="BF5" s="194"/>
      <c r="BG5" s="194"/>
      <c r="BH5" s="194"/>
      <c r="BI5" s="194"/>
      <c r="BJ5" s="493"/>
      <c r="BK5" s="411"/>
      <c r="BL5" s="411"/>
      <c r="BM5" s="411"/>
      <c r="BN5" s="411"/>
      <c r="BO5" s="411"/>
      <c r="BP5" s="411"/>
      <c r="BQ5" s="411"/>
      <c r="BR5" s="411"/>
      <c r="BS5" s="411"/>
      <c r="BT5" s="411"/>
      <c r="BU5" s="411"/>
      <c r="BV5" s="411"/>
    </row>
    <row r="6" spans="1:74" ht="11.1" customHeight="1" x14ac:dyDescent="0.2">
      <c r="A6" s="9" t="s">
        <v>68</v>
      </c>
      <c r="B6" s="211" t="s">
        <v>447</v>
      </c>
      <c r="C6" s="273">
        <v>1127.2910686</v>
      </c>
      <c r="D6" s="273">
        <v>956.97083399999997</v>
      </c>
      <c r="E6" s="273">
        <v>754.34609552999996</v>
      </c>
      <c r="F6" s="273">
        <v>604.89824246000001</v>
      </c>
      <c r="G6" s="273">
        <v>251.30456588999999</v>
      </c>
      <c r="H6" s="273">
        <v>44.570844358000002</v>
      </c>
      <c r="I6" s="273">
        <v>3.5539210694999999</v>
      </c>
      <c r="J6" s="273">
        <v>4.9856952741000002</v>
      </c>
      <c r="K6" s="273">
        <v>67.133037713999997</v>
      </c>
      <c r="L6" s="273">
        <v>388.50565706999998</v>
      </c>
      <c r="M6" s="273">
        <v>672.28134491000003</v>
      </c>
      <c r="N6" s="273">
        <v>1053.6120543</v>
      </c>
      <c r="O6" s="273">
        <v>1038.1462337</v>
      </c>
      <c r="P6" s="273">
        <v>905.58959801000003</v>
      </c>
      <c r="Q6" s="273">
        <v>1036.5118015</v>
      </c>
      <c r="R6" s="273">
        <v>450.73038792</v>
      </c>
      <c r="S6" s="273">
        <v>302.87661850000001</v>
      </c>
      <c r="T6" s="273">
        <v>44.953438214999998</v>
      </c>
      <c r="U6" s="273">
        <v>9.0506865763000004</v>
      </c>
      <c r="V6" s="273">
        <v>26.361794825</v>
      </c>
      <c r="W6" s="273">
        <v>57.365681574</v>
      </c>
      <c r="X6" s="273">
        <v>237.11685632999999</v>
      </c>
      <c r="Y6" s="273">
        <v>742.59732901999996</v>
      </c>
      <c r="Z6" s="273">
        <v>1186.4859372999999</v>
      </c>
      <c r="AA6" s="273">
        <v>1257.2532602000001</v>
      </c>
      <c r="AB6" s="273">
        <v>868.79250782999998</v>
      </c>
      <c r="AC6" s="273">
        <v>925.81179784000005</v>
      </c>
      <c r="AD6" s="273">
        <v>674.13459737000005</v>
      </c>
      <c r="AE6" s="273">
        <v>167.90950588000001</v>
      </c>
      <c r="AF6" s="273">
        <v>61.277280415</v>
      </c>
      <c r="AG6" s="273">
        <v>1.5953220981</v>
      </c>
      <c r="AH6" s="273">
        <v>3.4229553849999999</v>
      </c>
      <c r="AI6" s="273">
        <v>64.522097857999995</v>
      </c>
      <c r="AJ6" s="273">
        <v>456.75791013999998</v>
      </c>
      <c r="AK6" s="273">
        <v>818.32977817000005</v>
      </c>
      <c r="AL6" s="273">
        <v>1026.3917213</v>
      </c>
      <c r="AM6" s="273">
        <v>1217.5869098000001</v>
      </c>
      <c r="AN6" s="273">
        <v>1028.0525018999999</v>
      </c>
      <c r="AO6" s="273">
        <v>974.52273539999999</v>
      </c>
      <c r="AP6" s="273">
        <v>524.89863501000002</v>
      </c>
      <c r="AQ6" s="273">
        <v>311.51709275000002</v>
      </c>
      <c r="AR6" s="273">
        <v>55.507658786</v>
      </c>
      <c r="AS6" s="273">
        <v>1.6779118108</v>
      </c>
      <c r="AT6" s="273">
        <v>15.781689677999999</v>
      </c>
      <c r="AU6" s="273">
        <v>117.08383886</v>
      </c>
      <c r="AV6" s="273">
        <v>386.55338785999999</v>
      </c>
      <c r="AW6" s="273">
        <v>826.759591</v>
      </c>
      <c r="AX6" s="273">
        <v>1060.1415532999999</v>
      </c>
      <c r="AY6" s="273">
        <v>1032.0175643</v>
      </c>
      <c r="AZ6" s="334">
        <v>1037.8638218000001</v>
      </c>
      <c r="BA6" s="334">
        <v>914.93292915999996</v>
      </c>
      <c r="BB6" s="334">
        <v>563.02051280000001</v>
      </c>
      <c r="BC6" s="334">
        <v>261.17864155000001</v>
      </c>
      <c r="BD6" s="334">
        <v>44.427528463999998</v>
      </c>
      <c r="BE6" s="334">
        <v>6.4108618591999997</v>
      </c>
      <c r="BF6" s="334">
        <v>15.444025507999999</v>
      </c>
      <c r="BG6" s="334">
        <v>104.89378490999999</v>
      </c>
      <c r="BH6" s="334">
        <v>424.49092610000002</v>
      </c>
      <c r="BI6" s="334">
        <v>696.48961378000001</v>
      </c>
      <c r="BJ6" s="334">
        <v>1041.0065870000001</v>
      </c>
      <c r="BK6" s="334">
        <v>1208.5479568999999</v>
      </c>
      <c r="BL6" s="334">
        <v>1010.7194689</v>
      </c>
      <c r="BM6" s="334">
        <v>896.33261244000005</v>
      </c>
      <c r="BN6" s="334">
        <v>550.17216653000003</v>
      </c>
      <c r="BO6" s="334">
        <v>261.17615974</v>
      </c>
      <c r="BP6" s="334">
        <v>44.420307950000002</v>
      </c>
      <c r="BQ6" s="334">
        <v>6.4059095711999996</v>
      </c>
      <c r="BR6" s="334">
        <v>15.440305947000001</v>
      </c>
      <c r="BS6" s="334">
        <v>104.88671237</v>
      </c>
      <c r="BT6" s="334">
        <v>424.48707373000002</v>
      </c>
      <c r="BU6" s="334">
        <v>696.47846307999998</v>
      </c>
      <c r="BV6" s="334">
        <v>1040.9897192000001</v>
      </c>
    </row>
    <row r="7" spans="1:74" ht="11.1" customHeight="1" x14ac:dyDescent="0.2">
      <c r="A7" s="9" t="s">
        <v>70</v>
      </c>
      <c r="B7" s="211" t="s">
        <v>480</v>
      </c>
      <c r="C7" s="273">
        <v>1118.8726399</v>
      </c>
      <c r="D7" s="273">
        <v>901.18333616999996</v>
      </c>
      <c r="E7" s="273">
        <v>643.78928113999996</v>
      </c>
      <c r="F7" s="273">
        <v>514.94964801000003</v>
      </c>
      <c r="G7" s="273">
        <v>212.96852139000001</v>
      </c>
      <c r="H7" s="273">
        <v>21.912594468999998</v>
      </c>
      <c r="I7" s="273">
        <v>0.78503624626000001</v>
      </c>
      <c r="J7" s="273">
        <v>1.2603605353</v>
      </c>
      <c r="K7" s="273">
        <v>37.617618993000001</v>
      </c>
      <c r="L7" s="273">
        <v>316.02585031000001</v>
      </c>
      <c r="M7" s="273">
        <v>608.92952083</v>
      </c>
      <c r="N7" s="273">
        <v>974.72625459999995</v>
      </c>
      <c r="O7" s="273">
        <v>971.34052209000004</v>
      </c>
      <c r="P7" s="273">
        <v>779.58945461999997</v>
      </c>
      <c r="Q7" s="273">
        <v>908.48265909999998</v>
      </c>
      <c r="R7" s="273">
        <v>341.19024332999999</v>
      </c>
      <c r="S7" s="273">
        <v>233.01911504</v>
      </c>
      <c r="T7" s="273">
        <v>24.919379272</v>
      </c>
      <c r="U7" s="273">
        <v>3.3026493780999999</v>
      </c>
      <c r="V7" s="273">
        <v>17.697436644</v>
      </c>
      <c r="W7" s="273">
        <v>52.539574692999999</v>
      </c>
      <c r="X7" s="273">
        <v>214.99144606999999</v>
      </c>
      <c r="Y7" s="273">
        <v>698.87629791999996</v>
      </c>
      <c r="Z7" s="273">
        <v>1086.5084469999999</v>
      </c>
      <c r="AA7" s="273">
        <v>1216.113971</v>
      </c>
      <c r="AB7" s="273">
        <v>812.53165836000005</v>
      </c>
      <c r="AC7" s="273">
        <v>913.37593254000001</v>
      </c>
      <c r="AD7" s="273">
        <v>617.76258723000001</v>
      </c>
      <c r="AE7" s="273">
        <v>108.0288563</v>
      </c>
      <c r="AF7" s="273">
        <v>28.742639215000001</v>
      </c>
      <c r="AG7" s="273">
        <v>0.78398680174000002</v>
      </c>
      <c r="AH7" s="273">
        <v>2.3518270378000001</v>
      </c>
      <c r="AI7" s="273">
        <v>33.654550757000003</v>
      </c>
      <c r="AJ7" s="273">
        <v>354.86785558999998</v>
      </c>
      <c r="AK7" s="273">
        <v>766.08328597000002</v>
      </c>
      <c r="AL7" s="273">
        <v>929.32769660999998</v>
      </c>
      <c r="AM7" s="273">
        <v>1152.0109534999999</v>
      </c>
      <c r="AN7" s="273">
        <v>942.38400710999997</v>
      </c>
      <c r="AO7" s="273">
        <v>888.49790041999995</v>
      </c>
      <c r="AP7" s="273">
        <v>412.43120298999997</v>
      </c>
      <c r="AQ7" s="273">
        <v>186.9307182</v>
      </c>
      <c r="AR7" s="273">
        <v>32.152694562999997</v>
      </c>
      <c r="AS7" s="273">
        <v>0.78347313275999997</v>
      </c>
      <c r="AT7" s="273">
        <v>9.7244560733000007</v>
      </c>
      <c r="AU7" s="273">
        <v>56.893310837000001</v>
      </c>
      <c r="AV7" s="273">
        <v>301.03989973</v>
      </c>
      <c r="AW7" s="273">
        <v>787.75016347999997</v>
      </c>
      <c r="AX7" s="273">
        <v>969.33369044999995</v>
      </c>
      <c r="AY7" s="273">
        <v>940.23695597999995</v>
      </c>
      <c r="AZ7" s="334">
        <v>968.67004219</v>
      </c>
      <c r="BA7" s="334">
        <v>833.14194795000003</v>
      </c>
      <c r="BB7" s="334">
        <v>477.90378397000001</v>
      </c>
      <c r="BC7" s="334">
        <v>200.74872142000001</v>
      </c>
      <c r="BD7" s="334">
        <v>20.700068646999998</v>
      </c>
      <c r="BE7" s="334">
        <v>0.68886992791000001</v>
      </c>
      <c r="BF7" s="334">
        <v>4.8770915511000004</v>
      </c>
      <c r="BG7" s="334">
        <v>69.997473557000006</v>
      </c>
      <c r="BH7" s="334">
        <v>362.33256372</v>
      </c>
      <c r="BI7" s="334">
        <v>642.25286241000003</v>
      </c>
      <c r="BJ7" s="334">
        <v>985.50140189000001</v>
      </c>
      <c r="BK7" s="334">
        <v>1134.9281954999999</v>
      </c>
      <c r="BL7" s="334">
        <v>955.40396293000003</v>
      </c>
      <c r="BM7" s="334">
        <v>824.73888993000003</v>
      </c>
      <c r="BN7" s="334">
        <v>474.46104837000001</v>
      </c>
      <c r="BO7" s="334">
        <v>200.70961123999999</v>
      </c>
      <c r="BP7" s="334">
        <v>20.690574773000002</v>
      </c>
      <c r="BQ7" s="334">
        <v>0.68867059788999996</v>
      </c>
      <c r="BR7" s="334">
        <v>4.8764495783999999</v>
      </c>
      <c r="BS7" s="334">
        <v>69.982937231999998</v>
      </c>
      <c r="BT7" s="334">
        <v>362.30471832000001</v>
      </c>
      <c r="BU7" s="334">
        <v>642.22085512000001</v>
      </c>
      <c r="BV7" s="334">
        <v>985.46145555999999</v>
      </c>
    </row>
    <row r="8" spans="1:74" ht="11.1" customHeight="1" x14ac:dyDescent="0.2">
      <c r="A8" s="9" t="s">
        <v>71</v>
      </c>
      <c r="B8" s="211" t="s">
        <v>448</v>
      </c>
      <c r="C8" s="273">
        <v>1241.275783</v>
      </c>
      <c r="D8" s="273">
        <v>956.82115663000002</v>
      </c>
      <c r="E8" s="273">
        <v>669.57046034999996</v>
      </c>
      <c r="F8" s="273">
        <v>506.15629582000003</v>
      </c>
      <c r="G8" s="273">
        <v>221.31275919000001</v>
      </c>
      <c r="H8" s="273">
        <v>25.174445500000001</v>
      </c>
      <c r="I8" s="273">
        <v>2.4538547360999998</v>
      </c>
      <c r="J8" s="273">
        <v>5.0063414178999999</v>
      </c>
      <c r="K8" s="273">
        <v>40.427353857</v>
      </c>
      <c r="L8" s="273">
        <v>285.05030104000002</v>
      </c>
      <c r="M8" s="273">
        <v>581.85247165999999</v>
      </c>
      <c r="N8" s="273">
        <v>1165.6590093</v>
      </c>
      <c r="O8" s="273">
        <v>1081.562915</v>
      </c>
      <c r="P8" s="273">
        <v>775.54273363000004</v>
      </c>
      <c r="Q8" s="273">
        <v>833.70579571999997</v>
      </c>
      <c r="R8" s="273">
        <v>349.25470564</v>
      </c>
      <c r="S8" s="273">
        <v>249.35653248</v>
      </c>
      <c r="T8" s="273">
        <v>27.282639077999999</v>
      </c>
      <c r="U8" s="273">
        <v>6.4603995015000004</v>
      </c>
      <c r="V8" s="273">
        <v>34.049338716999998</v>
      </c>
      <c r="W8" s="273">
        <v>64.339466723000001</v>
      </c>
      <c r="X8" s="273">
        <v>291.13699380999998</v>
      </c>
      <c r="Y8" s="273">
        <v>773.40787760000001</v>
      </c>
      <c r="Z8" s="273">
        <v>1197.4875476</v>
      </c>
      <c r="AA8" s="273">
        <v>1307.5407017</v>
      </c>
      <c r="AB8" s="273">
        <v>980.42349935000004</v>
      </c>
      <c r="AC8" s="273">
        <v>922.37683564999998</v>
      </c>
      <c r="AD8" s="273">
        <v>703.24588425000002</v>
      </c>
      <c r="AE8" s="273">
        <v>99.083383339999997</v>
      </c>
      <c r="AF8" s="273">
        <v>23.943069673</v>
      </c>
      <c r="AG8" s="273">
        <v>4.0813807147999999</v>
      </c>
      <c r="AH8" s="273">
        <v>8.0726221888000005</v>
      </c>
      <c r="AI8" s="273">
        <v>48.174507009000003</v>
      </c>
      <c r="AJ8" s="273">
        <v>420.01449071000002</v>
      </c>
      <c r="AK8" s="273">
        <v>913.19127503000004</v>
      </c>
      <c r="AL8" s="273">
        <v>1003.3413739</v>
      </c>
      <c r="AM8" s="273">
        <v>1302.7006861</v>
      </c>
      <c r="AN8" s="273">
        <v>1063.5296596999999</v>
      </c>
      <c r="AO8" s="273">
        <v>961.99912502999996</v>
      </c>
      <c r="AP8" s="273">
        <v>476.75901133999997</v>
      </c>
      <c r="AQ8" s="273">
        <v>237.3839217</v>
      </c>
      <c r="AR8" s="273">
        <v>49.153862228999998</v>
      </c>
      <c r="AS8" s="273">
        <v>1.3844714011000001</v>
      </c>
      <c r="AT8" s="273">
        <v>20.836025760999998</v>
      </c>
      <c r="AU8" s="273">
        <v>43.262470921999999</v>
      </c>
      <c r="AV8" s="273">
        <v>391.30695171000002</v>
      </c>
      <c r="AW8" s="273">
        <v>911.78495183999996</v>
      </c>
      <c r="AX8" s="273">
        <v>975.52858460000004</v>
      </c>
      <c r="AY8" s="273">
        <v>1023.8174656</v>
      </c>
      <c r="AZ8" s="334">
        <v>1051.3729691999999</v>
      </c>
      <c r="BA8" s="334">
        <v>859.36439499000005</v>
      </c>
      <c r="BB8" s="334">
        <v>480.08930479999998</v>
      </c>
      <c r="BC8" s="334">
        <v>225.40178162000001</v>
      </c>
      <c r="BD8" s="334">
        <v>37.739716184999999</v>
      </c>
      <c r="BE8" s="334">
        <v>7.3593447404000001</v>
      </c>
      <c r="BF8" s="334">
        <v>18.461392180000001</v>
      </c>
      <c r="BG8" s="334">
        <v>97.038552968999994</v>
      </c>
      <c r="BH8" s="334">
        <v>393.45348199</v>
      </c>
      <c r="BI8" s="334">
        <v>720.41277152999999</v>
      </c>
      <c r="BJ8" s="334">
        <v>1123.6596953000001</v>
      </c>
      <c r="BK8" s="334">
        <v>1258.3799249000001</v>
      </c>
      <c r="BL8" s="334">
        <v>1042.3203361999999</v>
      </c>
      <c r="BM8" s="334">
        <v>855.81899563000002</v>
      </c>
      <c r="BN8" s="334">
        <v>479.70842205999998</v>
      </c>
      <c r="BO8" s="334">
        <v>225.41701216000001</v>
      </c>
      <c r="BP8" s="334">
        <v>37.74729834</v>
      </c>
      <c r="BQ8" s="334">
        <v>7.3623557331000002</v>
      </c>
      <c r="BR8" s="334">
        <v>18.465628976000001</v>
      </c>
      <c r="BS8" s="334">
        <v>97.053048290000007</v>
      </c>
      <c r="BT8" s="334">
        <v>393.47276488</v>
      </c>
      <c r="BU8" s="334">
        <v>720.43159634999995</v>
      </c>
      <c r="BV8" s="334">
        <v>1123.6760036000001</v>
      </c>
    </row>
    <row r="9" spans="1:74" ht="11.1" customHeight="1" x14ac:dyDescent="0.2">
      <c r="A9" s="9" t="s">
        <v>72</v>
      </c>
      <c r="B9" s="211" t="s">
        <v>449</v>
      </c>
      <c r="C9" s="273">
        <v>1303.4511522</v>
      </c>
      <c r="D9" s="273">
        <v>937.01488002999997</v>
      </c>
      <c r="E9" s="273">
        <v>653.41380273000004</v>
      </c>
      <c r="F9" s="273">
        <v>424.31305502999999</v>
      </c>
      <c r="G9" s="273">
        <v>207.20506842</v>
      </c>
      <c r="H9" s="273">
        <v>27.430339840999999</v>
      </c>
      <c r="I9" s="273">
        <v>10.999506383</v>
      </c>
      <c r="J9" s="273">
        <v>16.838425115</v>
      </c>
      <c r="K9" s="273">
        <v>75.233318089999997</v>
      </c>
      <c r="L9" s="273">
        <v>304.16809019999999</v>
      </c>
      <c r="M9" s="273">
        <v>568.85098939</v>
      </c>
      <c r="N9" s="273">
        <v>1257.3615158</v>
      </c>
      <c r="O9" s="273">
        <v>1211.9289277</v>
      </c>
      <c r="P9" s="273">
        <v>817.65862113000003</v>
      </c>
      <c r="Q9" s="273">
        <v>782.59552987999996</v>
      </c>
      <c r="R9" s="273">
        <v>400.58258642999999</v>
      </c>
      <c r="S9" s="273">
        <v>224.222309</v>
      </c>
      <c r="T9" s="273">
        <v>36.811394342</v>
      </c>
      <c r="U9" s="273">
        <v>10.013509745</v>
      </c>
      <c r="V9" s="273">
        <v>49.565227151999999</v>
      </c>
      <c r="W9" s="273">
        <v>77.676877118999997</v>
      </c>
      <c r="X9" s="273">
        <v>362.68312361</v>
      </c>
      <c r="Y9" s="273">
        <v>805.34135345000004</v>
      </c>
      <c r="Z9" s="273">
        <v>1218.2594758</v>
      </c>
      <c r="AA9" s="273">
        <v>1373.4751349000001</v>
      </c>
      <c r="AB9" s="273">
        <v>1178.0372765</v>
      </c>
      <c r="AC9" s="273">
        <v>868.61675943</v>
      </c>
      <c r="AD9" s="273">
        <v>715.77019689999997</v>
      </c>
      <c r="AE9" s="273">
        <v>88.790420342999994</v>
      </c>
      <c r="AF9" s="273">
        <v>23.156264361000002</v>
      </c>
      <c r="AG9" s="273">
        <v>10.957185154999999</v>
      </c>
      <c r="AH9" s="273">
        <v>19.513225434999999</v>
      </c>
      <c r="AI9" s="273">
        <v>90.372304646000003</v>
      </c>
      <c r="AJ9" s="273">
        <v>493.91173508000003</v>
      </c>
      <c r="AK9" s="273">
        <v>1002.924604</v>
      </c>
      <c r="AL9" s="273">
        <v>1103.4325891000001</v>
      </c>
      <c r="AM9" s="273">
        <v>1360.0516069</v>
      </c>
      <c r="AN9" s="273">
        <v>1284.4275051</v>
      </c>
      <c r="AO9" s="273">
        <v>1001.6273473</v>
      </c>
      <c r="AP9" s="273">
        <v>454.03374078000002</v>
      </c>
      <c r="AQ9" s="273">
        <v>272.68839266999998</v>
      </c>
      <c r="AR9" s="273">
        <v>45.605791609999997</v>
      </c>
      <c r="AS9" s="273">
        <v>8.1086928255000004</v>
      </c>
      <c r="AT9" s="273">
        <v>32.479606619000002</v>
      </c>
      <c r="AU9" s="273">
        <v>67.240271168999996</v>
      </c>
      <c r="AV9" s="273">
        <v>524.74839430999998</v>
      </c>
      <c r="AW9" s="273">
        <v>922.90609655000003</v>
      </c>
      <c r="AX9" s="273">
        <v>1099.3994369</v>
      </c>
      <c r="AY9" s="273">
        <v>1204.0050185</v>
      </c>
      <c r="AZ9" s="334">
        <v>1084.7720439</v>
      </c>
      <c r="BA9" s="334">
        <v>853.43901187999995</v>
      </c>
      <c r="BB9" s="334">
        <v>461.46274183000003</v>
      </c>
      <c r="BC9" s="334">
        <v>204.32464419999999</v>
      </c>
      <c r="BD9" s="334">
        <v>46.525771626000001</v>
      </c>
      <c r="BE9" s="334">
        <v>14.667995003</v>
      </c>
      <c r="BF9" s="334">
        <v>25.066081841999999</v>
      </c>
      <c r="BG9" s="334">
        <v>119.47518694999999</v>
      </c>
      <c r="BH9" s="334">
        <v>407.01356963000001</v>
      </c>
      <c r="BI9" s="334">
        <v>785.96167864999995</v>
      </c>
      <c r="BJ9" s="334">
        <v>1221.4766508</v>
      </c>
      <c r="BK9" s="334">
        <v>1323.2781375</v>
      </c>
      <c r="BL9" s="334">
        <v>1065.9036298000001</v>
      </c>
      <c r="BM9" s="334">
        <v>845.33813086999999</v>
      </c>
      <c r="BN9" s="334">
        <v>457.7730856</v>
      </c>
      <c r="BO9" s="334">
        <v>204.43582653000001</v>
      </c>
      <c r="BP9" s="334">
        <v>46.575880871999999</v>
      </c>
      <c r="BQ9" s="334">
        <v>14.685850284000001</v>
      </c>
      <c r="BR9" s="334">
        <v>25.087926683999999</v>
      </c>
      <c r="BS9" s="334">
        <v>119.55674485</v>
      </c>
      <c r="BT9" s="334">
        <v>407.17612638000003</v>
      </c>
      <c r="BU9" s="334">
        <v>786.17796978000001</v>
      </c>
      <c r="BV9" s="334">
        <v>1221.7274811</v>
      </c>
    </row>
    <row r="10" spans="1:74" ht="11.1" customHeight="1" x14ac:dyDescent="0.2">
      <c r="A10" s="9" t="s">
        <v>342</v>
      </c>
      <c r="B10" s="211" t="s">
        <v>481</v>
      </c>
      <c r="C10" s="273">
        <v>658.93550646999995</v>
      </c>
      <c r="D10" s="273">
        <v>482.91055518000002</v>
      </c>
      <c r="E10" s="273">
        <v>239.61399999</v>
      </c>
      <c r="F10" s="273">
        <v>151.87133875999999</v>
      </c>
      <c r="G10" s="273">
        <v>58.173926494</v>
      </c>
      <c r="H10" s="273">
        <v>0.97323325193999999</v>
      </c>
      <c r="I10" s="273">
        <v>2.8549672535000001E-2</v>
      </c>
      <c r="J10" s="273">
        <v>0</v>
      </c>
      <c r="K10" s="273">
        <v>2.4386411976</v>
      </c>
      <c r="L10" s="273">
        <v>91.269457058</v>
      </c>
      <c r="M10" s="273">
        <v>290.44009341999998</v>
      </c>
      <c r="N10" s="273">
        <v>479.29585185000002</v>
      </c>
      <c r="O10" s="273">
        <v>476.45399871000001</v>
      </c>
      <c r="P10" s="273">
        <v>322.68590193</v>
      </c>
      <c r="Q10" s="273">
        <v>346.27347742000001</v>
      </c>
      <c r="R10" s="273">
        <v>76.028255185999996</v>
      </c>
      <c r="S10" s="273">
        <v>46.717934524</v>
      </c>
      <c r="T10" s="273">
        <v>2.3712696684000001</v>
      </c>
      <c r="U10" s="273">
        <v>5.6062761649000002E-2</v>
      </c>
      <c r="V10" s="273">
        <v>0.55975172342000001</v>
      </c>
      <c r="W10" s="273">
        <v>14.232176201</v>
      </c>
      <c r="X10" s="273">
        <v>88.998353144000006</v>
      </c>
      <c r="Y10" s="273">
        <v>321.78494745</v>
      </c>
      <c r="Z10" s="273">
        <v>535.15435217000004</v>
      </c>
      <c r="AA10" s="273">
        <v>699.80250967999996</v>
      </c>
      <c r="AB10" s="273">
        <v>306.89812068999998</v>
      </c>
      <c r="AC10" s="273">
        <v>434.44721449000002</v>
      </c>
      <c r="AD10" s="273">
        <v>204.80846201</v>
      </c>
      <c r="AE10" s="273">
        <v>11.908228269</v>
      </c>
      <c r="AF10" s="273">
        <v>0.96392394351999999</v>
      </c>
      <c r="AG10" s="273">
        <v>5.514259203E-2</v>
      </c>
      <c r="AH10" s="273">
        <v>5.5071210054000001E-2</v>
      </c>
      <c r="AI10" s="273">
        <v>1.9616916931999999</v>
      </c>
      <c r="AJ10" s="273">
        <v>98.672582997000006</v>
      </c>
      <c r="AK10" s="273">
        <v>379.22469541999999</v>
      </c>
      <c r="AL10" s="273">
        <v>487.60828498000001</v>
      </c>
      <c r="AM10" s="273">
        <v>581.68443405000005</v>
      </c>
      <c r="AN10" s="273">
        <v>377.21778920999998</v>
      </c>
      <c r="AO10" s="273">
        <v>375.61538853000002</v>
      </c>
      <c r="AP10" s="273">
        <v>110.19733517</v>
      </c>
      <c r="AQ10" s="273">
        <v>15.836853229999999</v>
      </c>
      <c r="AR10" s="273">
        <v>2.2672674545999998</v>
      </c>
      <c r="AS10" s="273">
        <v>2.7186694841E-2</v>
      </c>
      <c r="AT10" s="273">
        <v>8.1476511572999996E-2</v>
      </c>
      <c r="AU10" s="273">
        <v>1.9080641502</v>
      </c>
      <c r="AV10" s="273">
        <v>76.893494261000001</v>
      </c>
      <c r="AW10" s="273">
        <v>390.53783527000002</v>
      </c>
      <c r="AX10" s="273">
        <v>448.49379823999999</v>
      </c>
      <c r="AY10" s="273">
        <v>455.30110631999997</v>
      </c>
      <c r="AZ10" s="334">
        <v>458.43504797000003</v>
      </c>
      <c r="BA10" s="334">
        <v>336.29213880999998</v>
      </c>
      <c r="BB10" s="334">
        <v>144.90936654000001</v>
      </c>
      <c r="BC10" s="334">
        <v>42.823752337999998</v>
      </c>
      <c r="BD10" s="334">
        <v>1.547067164</v>
      </c>
      <c r="BE10" s="334">
        <v>2.6883571126000001E-2</v>
      </c>
      <c r="BF10" s="334">
        <v>0.32812558591000002</v>
      </c>
      <c r="BG10" s="334">
        <v>11.521106423000001</v>
      </c>
      <c r="BH10" s="334">
        <v>128.41269563</v>
      </c>
      <c r="BI10" s="334">
        <v>306.83461133999998</v>
      </c>
      <c r="BJ10" s="334">
        <v>531.10605365000004</v>
      </c>
      <c r="BK10" s="334">
        <v>604.01365097999997</v>
      </c>
      <c r="BL10" s="334">
        <v>464.63384669999999</v>
      </c>
      <c r="BM10" s="334">
        <v>347.29715769000001</v>
      </c>
      <c r="BN10" s="334">
        <v>153.91196051</v>
      </c>
      <c r="BO10" s="334">
        <v>42.698794014000001</v>
      </c>
      <c r="BP10" s="334">
        <v>1.54007143</v>
      </c>
      <c r="BQ10" s="334">
        <v>2.6605656504E-2</v>
      </c>
      <c r="BR10" s="334">
        <v>0.32627186078999998</v>
      </c>
      <c r="BS10" s="334">
        <v>11.482522219</v>
      </c>
      <c r="BT10" s="334">
        <v>128.13130587000001</v>
      </c>
      <c r="BU10" s="334">
        <v>306.32023353</v>
      </c>
      <c r="BV10" s="334">
        <v>530.37012041000003</v>
      </c>
    </row>
    <row r="11" spans="1:74" ht="11.1" customHeight="1" x14ac:dyDescent="0.2">
      <c r="A11" s="9" t="s">
        <v>73</v>
      </c>
      <c r="B11" s="211" t="s">
        <v>451</v>
      </c>
      <c r="C11" s="273">
        <v>857.13745197000003</v>
      </c>
      <c r="D11" s="273">
        <v>573.48165774999995</v>
      </c>
      <c r="E11" s="273">
        <v>324.00897973000002</v>
      </c>
      <c r="F11" s="273">
        <v>162.22512101999999</v>
      </c>
      <c r="G11" s="273">
        <v>71.280611315000002</v>
      </c>
      <c r="H11" s="273">
        <v>0.23435134495000001</v>
      </c>
      <c r="I11" s="273">
        <v>0</v>
      </c>
      <c r="J11" s="273">
        <v>0</v>
      </c>
      <c r="K11" s="273">
        <v>5.0372344880000002</v>
      </c>
      <c r="L11" s="273">
        <v>89.044731384000002</v>
      </c>
      <c r="M11" s="273">
        <v>339.20612754000001</v>
      </c>
      <c r="N11" s="273">
        <v>671.91388925000001</v>
      </c>
      <c r="O11" s="273">
        <v>578.96909979999998</v>
      </c>
      <c r="P11" s="273">
        <v>408.68193243000002</v>
      </c>
      <c r="Q11" s="273">
        <v>387.19919265999999</v>
      </c>
      <c r="R11" s="273">
        <v>93.679980571000002</v>
      </c>
      <c r="S11" s="273">
        <v>56.856504379999997</v>
      </c>
      <c r="T11" s="273">
        <v>3.3986856253000002</v>
      </c>
      <c r="U11" s="273">
        <v>0</v>
      </c>
      <c r="V11" s="273">
        <v>0.70201398340999999</v>
      </c>
      <c r="W11" s="273">
        <v>23.920095774</v>
      </c>
      <c r="X11" s="273">
        <v>145.70420286000001</v>
      </c>
      <c r="Y11" s="273">
        <v>407.23719033999998</v>
      </c>
      <c r="Z11" s="273">
        <v>729.03235164</v>
      </c>
      <c r="AA11" s="273">
        <v>928.78225875999999</v>
      </c>
      <c r="AB11" s="273">
        <v>410.37960253</v>
      </c>
      <c r="AC11" s="273">
        <v>474.29517327999997</v>
      </c>
      <c r="AD11" s="273">
        <v>311.81123241</v>
      </c>
      <c r="AE11" s="273">
        <v>13.067558052000001</v>
      </c>
      <c r="AF11" s="273">
        <v>0</v>
      </c>
      <c r="AG11" s="273">
        <v>0</v>
      </c>
      <c r="AH11" s="273">
        <v>0</v>
      </c>
      <c r="AI11" s="273">
        <v>2.5708450462000001</v>
      </c>
      <c r="AJ11" s="273">
        <v>138.21348928</v>
      </c>
      <c r="AK11" s="273">
        <v>565.73343308999995</v>
      </c>
      <c r="AL11" s="273">
        <v>633.94470158000001</v>
      </c>
      <c r="AM11" s="273">
        <v>748.28415783000003</v>
      </c>
      <c r="AN11" s="273">
        <v>459.76470695</v>
      </c>
      <c r="AO11" s="273">
        <v>504.67231636000002</v>
      </c>
      <c r="AP11" s="273">
        <v>165.80790884000001</v>
      </c>
      <c r="AQ11" s="273">
        <v>24.591619832999999</v>
      </c>
      <c r="AR11" s="273">
        <v>3.1695462811000001</v>
      </c>
      <c r="AS11" s="273">
        <v>0</v>
      </c>
      <c r="AT11" s="273">
        <v>0</v>
      </c>
      <c r="AU11" s="273">
        <v>1.4015811793999999</v>
      </c>
      <c r="AV11" s="273">
        <v>128.81649088</v>
      </c>
      <c r="AW11" s="273">
        <v>574.31015233000005</v>
      </c>
      <c r="AX11" s="273">
        <v>570.9531422</v>
      </c>
      <c r="AY11" s="273">
        <v>605.44405210000002</v>
      </c>
      <c r="AZ11" s="334">
        <v>606.12095262000003</v>
      </c>
      <c r="BA11" s="334">
        <v>434.97986899</v>
      </c>
      <c r="BB11" s="334">
        <v>187.95744913999999</v>
      </c>
      <c r="BC11" s="334">
        <v>56.290582002999997</v>
      </c>
      <c r="BD11" s="334">
        <v>2.1149483224000001</v>
      </c>
      <c r="BE11" s="334">
        <v>0</v>
      </c>
      <c r="BF11" s="334">
        <v>0.23360832001000001</v>
      </c>
      <c r="BG11" s="334">
        <v>19.114468152000001</v>
      </c>
      <c r="BH11" s="334">
        <v>176.89420996000001</v>
      </c>
      <c r="BI11" s="334">
        <v>418.58361001999998</v>
      </c>
      <c r="BJ11" s="334">
        <v>709.68568254000002</v>
      </c>
      <c r="BK11" s="334">
        <v>790.69030425000005</v>
      </c>
      <c r="BL11" s="334">
        <v>602.20924796999998</v>
      </c>
      <c r="BM11" s="334">
        <v>440.87927103999999</v>
      </c>
      <c r="BN11" s="334">
        <v>197.07848626000001</v>
      </c>
      <c r="BO11" s="334">
        <v>56.338549141000001</v>
      </c>
      <c r="BP11" s="334">
        <v>2.1167669249999999</v>
      </c>
      <c r="BQ11" s="334">
        <v>0</v>
      </c>
      <c r="BR11" s="334">
        <v>0.23362473251999999</v>
      </c>
      <c r="BS11" s="334">
        <v>19.132012708000001</v>
      </c>
      <c r="BT11" s="334">
        <v>176.98361259999999</v>
      </c>
      <c r="BU11" s="334">
        <v>418.71576134999998</v>
      </c>
      <c r="BV11" s="334">
        <v>709.86703546000001</v>
      </c>
    </row>
    <row r="12" spans="1:74" ht="11.1" customHeight="1" x14ac:dyDescent="0.2">
      <c r="A12" s="9" t="s">
        <v>74</v>
      </c>
      <c r="B12" s="211" t="s">
        <v>452</v>
      </c>
      <c r="C12" s="273">
        <v>564.72345485999995</v>
      </c>
      <c r="D12" s="273">
        <v>310.10703444000001</v>
      </c>
      <c r="E12" s="273">
        <v>178.69739271</v>
      </c>
      <c r="F12" s="273">
        <v>60.820187077</v>
      </c>
      <c r="G12" s="273">
        <v>17.076148602</v>
      </c>
      <c r="H12" s="273">
        <v>0</v>
      </c>
      <c r="I12" s="273">
        <v>0</v>
      </c>
      <c r="J12" s="273">
        <v>7.5533910986E-2</v>
      </c>
      <c r="K12" s="273">
        <v>1.2689168288999999</v>
      </c>
      <c r="L12" s="273">
        <v>21.882195239000001</v>
      </c>
      <c r="M12" s="273">
        <v>153.87065515</v>
      </c>
      <c r="N12" s="273">
        <v>443.61638388</v>
      </c>
      <c r="O12" s="273">
        <v>417.49510605</v>
      </c>
      <c r="P12" s="273">
        <v>208.46166740999999</v>
      </c>
      <c r="Q12" s="273">
        <v>147.24063866</v>
      </c>
      <c r="R12" s="273">
        <v>51.554377004999999</v>
      </c>
      <c r="S12" s="273">
        <v>13.925874349000001</v>
      </c>
      <c r="T12" s="273">
        <v>0.15034148367</v>
      </c>
      <c r="U12" s="273">
        <v>0</v>
      </c>
      <c r="V12" s="273">
        <v>0.49700286828000001</v>
      </c>
      <c r="W12" s="273">
        <v>3.2580147506000001</v>
      </c>
      <c r="X12" s="273">
        <v>58.740595116000001</v>
      </c>
      <c r="Y12" s="273">
        <v>179.69862092</v>
      </c>
      <c r="Z12" s="273">
        <v>500.82302077000003</v>
      </c>
      <c r="AA12" s="273">
        <v>659.86301672000002</v>
      </c>
      <c r="AB12" s="273">
        <v>347.77091258000002</v>
      </c>
      <c r="AC12" s="273">
        <v>185.93980658000001</v>
      </c>
      <c r="AD12" s="273">
        <v>141.61568617</v>
      </c>
      <c r="AE12" s="273">
        <v>0.49459539783000001</v>
      </c>
      <c r="AF12" s="273">
        <v>0</v>
      </c>
      <c r="AG12" s="273">
        <v>0</v>
      </c>
      <c r="AH12" s="273">
        <v>7.4634876052999996E-2</v>
      </c>
      <c r="AI12" s="273">
        <v>2.5779600391000002</v>
      </c>
      <c r="AJ12" s="273">
        <v>69.564579976000005</v>
      </c>
      <c r="AK12" s="273">
        <v>372.37455712000002</v>
      </c>
      <c r="AL12" s="273">
        <v>471.49871433999999</v>
      </c>
      <c r="AM12" s="273">
        <v>545.69189869000002</v>
      </c>
      <c r="AN12" s="273">
        <v>356.96229555000002</v>
      </c>
      <c r="AO12" s="273">
        <v>304.85680192000001</v>
      </c>
      <c r="AP12" s="273">
        <v>78.495662293999999</v>
      </c>
      <c r="AQ12" s="273">
        <v>11.497762022</v>
      </c>
      <c r="AR12" s="273">
        <v>0.24559638616000001</v>
      </c>
      <c r="AS12" s="273">
        <v>0</v>
      </c>
      <c r="AT12" s="273">
        <v>7.4160126699999995E-2</v>
      </c>
      <c r="AU12" s="273">
        <v>7.4119947148999998E-2</v>
      </c>
      <c r="AV12" s="273">
        <v>85.756848348999995</v>
      </c>
      <c r="AW12" s="273">
        <v>346.14724258000001</v>
      </c>
      <c r="AX12" s="273">
        <v>417.49407457000001</v>
      </c>
      <c r="AY12" s="273">
        <v>401.16952748</v>
      </c>
      <c r="AZ12" s="334">
        <v>377.49099804000002</v>
      </c>
      <c r="BA12" s="334">
        <v>229.81829231</v>
      </c>
      <c r="BB12" s="334">
        <v>67.593351824999999</v>
      </c>
      <c r="BC12" s="334">
        <v>7.6579995408999997</v>
      </c>
      <c r="BD12" s="334">
        <v>0.24408593894</v>
      </c>
      <c r="BE12" s="334">
        <v>0</v>
      </c>
      <c r="BF12" s="334">
        <v>0.24383807961000001</v>
      </c>
      <c r="BG12" s="334">
        <v>4.0678072963999998</v>
      </c>
      <c r="BH12" s="334">
        <v>61.428313056</v>
      </c>
      <c r="BI12" s="334">
        <v>246.09399413</v>
      </c>
      <c r="BJ12" s="334">
        <v>491.70002347000002</v>
      </c>
      <c r="BK12" s="334">
        <v>531.24485040000002</v>
      </c>
      <c r="BL12" s="334">
        <v>376.43439909</v>
      </c>
      <c r="BM12" s="334">
        <v>238.86812900000001</v>
      </c>
      <c r="BN12" s="334">
        <v>73.860269556000006</v>
      </c>
      <c r="BO12" s="334">
        <v>7.6251821725999998</v>
      </c>
      <c r="BP12" s="334">
        <v>0.24260493054000001</v>
      </c>
      <c r="BQ12" s="334">
        <v>0</v>
      </c>
      <c r="BR12" s="334">
        <v>0.24235996563000001</v>
      </c>
      <c r="BS12" s="334">
        <v>4.0504765875000004</v>
      </c>
      <c r="BT12" s="334">
        <v>61.321667490000003</v>
      </c>
      <c r="BU12" s="334">
        <v>245.90502375</v>
      </c>
      <c r="BV12" s="334">
        <v>491.44276339999999</v>
      </c>
    </row>
    <row r="13" spans="1:74" ht="11.1" customHeight="1" x14ac:dyDescent="0.2">
      <c r="A13" s="9" t="s">
        <v>75</v>
      </c>
      <c r="B13" s="211" t="s">
        <v>453</v>
      </c>
      <c r="C13" s="273">
        <v>917.52151196</v>
      </c>
      <c r="D13" s="273">
        <v>618.32211824000001</v>
      </c>
      <c r="E13" s="273">
        <v>542.46618128</v>
      </c>
      <c r="F13" s="273">
        <v>380.92744711</v>
      </c>
      <c r="G13" s="273">
        <v>253.9056324</v>
      </c>
      <c r="H13" s="273">
        <v>42.165353854999999</v>
      </c>
      <c r="I13" s="273">
        <v>14.635354197</v>
      </c>
      <c r="J13" s="273">
        <v>30.710032539</v>
      </c>
      <c r="K13" s="273">
        <v>114.80098578</v>
      </c>
      <c r="L13" s="273">
        <v>265.01540764999999</v>
      </c>
      <c r="M13" s="273">
        <v>512.34280405000004</v>
      </c>
      <c r="N13" s="273">
        <v>926.18384519000006</v>
      </c>
      <c r="O13" s="273">
        <v>961.63291804000005</v>
      </c>
      <c r="P13" s="273">
        <v>627.29841957999997</v>
      </c>
      <c r="Q13" s="273">
        <v>466.95538185999999</v>
      </c>
      <c r="R13" s="273">
        <v>403.68475228</v>
      </c>
      <c r="S13" s="273">
        <v>234.81574896000001</v>
      </c>
      <c r="T13" s="273">
        <v>58.513388224000003</v>
      </c>
      <c r="U13" s="273">
        <v>6.4140723141000002</v>
      </c>
      <c r="V13" s="273">
        <v>26.521033562</v>
      </c>
      <c r="W13" s="273">
        <v>119.85371377</v>
      </c>
      <c r="X13" s="273">
        <v>358.16099624999998</v>
      </c>
      <c r="Y13" s="273">
        <v>488.87412998999997</v>
      </c>
      <c r="Z13" s="273">
        <v>814.94828282000003</v>
      </c>
      <c r="AA13" s="273">
        <v>770.41075129000001</v>
      </c>
      <c r="AB13" s="273">
        <v>747.39422993000005</v>
      </c>
      <c r="AC13" s="273">
        <v>603.61476970000001</v>
      </c>
      <c r="AD13" s="273">
        <v>379.72224187</v>
      </c>
      <c r="AE13" s="273">
        <v>162.92805254999999</v>
      </c>
      <c r="AF13" s="273">
        <v>56.419286405999998</v>
      </c>
      <c r="AG13" s="273">
        <v>9.0350621678999996</v>
      </c>
      <c r="AH13" s="273">
        <v>24.694408494000001</v>
      </c>
      <c r="AI13" s="273">
        <v>89.128742719000002</v>
      </c>
      <c r="AJ13" s="273">
        <v>383.75126309000001</v>
      </c>
      <c r="AK13" s="273">
        <v>678.33331118000001</v>
      </c>
      <c r="AL13" s="273">
        <v>897.20280642</v>
      </c>
      <c r="AM13" s="273">
        <v>894.50707479000005</v>
      </c>
      <c r="AN13" s="273">
        <v>867.14599849000001</v>
      </c>
      <c r="AO13" s="273">
        <v>667.83705185999997</v>
      </c>
      <c r="AP13" s="273">
        <v>374.97634757999998</v>
      </c>
      <c r="AQ13" s="273">
        <v>314.11539583000001</v>
      </c>
      <c r="AR13" s="273">
        <v>96.632224256000001</v>
      </c>
      <c r="AS13" s="273">
        <v>14.889450161999999</v>
      </c>
      <c r="AT13" s="273">
        <v>16.700156932999999</v>
      </c>
      <c r="AU13" s="273">
        <v>95.221313094999999</v>
      </c>
      <c r="AV13" s="273">
        <v>477.64516325</v>
      </c>
      <c r="AW13" s="273">
        <v>612.83926964</v>
      </c>
      <c r="AX13" s="273">
        <v>869.72211082000001</v>
      </c>
      <c r="AY13" s="273">
        <v>842.89865381000004</v>
      </c>
      <c r="AZ13" s="334">
        <v>716.10889166000004</v>
      </c>
      <c r="BA13" s="334">
        <v>590.35615075999999</v>
      </c>
      <c r="BB13" s="334">
        <v>390.15446319</v>
      </c>
      <c r="BC13" s="334">
        <v>200.56102297000001</v>
      </c>
      <c r="BD13" s="334">
        <v>72.779293572</v>
      </c>
      <c r="BE13" s="334">
        <v>14.122277577</v>
      </c>
      <c r="BF13" s="334">
        <v>20.200803741000001</v>
      </c>
      <c r="BG13" s="334">
        <v>109.36983365</v>
      </c>
      <c r="BH13" s="334">
        <v>319.96618487000001</v>
      </c>
      <c r="BI13" s="334">
        <v>602.93816676999995</v>
      </c>
      <c r="BJ13" s="334">
        <v>881.29102800999999</v>
      </c>
      <c r="BK13" s="334">
        <v>870.53690740000002</v>
      </c>
      <c r="BL13" s="334">
        <v>713.24471529000004</v>
      </c>
      <c r="BM13" s="334">
        <v>598.14410241999997</v>
      </c>
      <c r="BN13" s="334">
        <v>400.20190912999999</v>
      </c>
      <c r="BO13" s="334">
        <v>200.34508460999999</v>
      </c>
      <c r="BP13" s="334">
        <v>72.690684610999995</v>
      </c>
      <c r="BQ13" s="334">
        <v>14.088023527000001</v>
      </c>
      <c r="BR13" s="334">
        <v>20.162975852999999</v>
      </c>
      <c r="BS13" s="334">
        <v>109.23952534999999</v>
      </c>
      <c r="BT13" s="334">
        <v>319.66922806999997</v>
      </c>
      <c r="BU13" s="334">
        <v>602.56864137000002</v>
      </c>
      <c r="BV13" s="334">
        <v>880.89665979999995</v>
      </c>
    </row>
    <row r="14" spans="1:74" ht="11.1" customHeight="1" x14ac:dyDescent="0.2">
      <c r="A14" s="9" t="s">
        <v>76</v>
      </c>
      <c r="B14" s="211" t="s">
        <v>454</v>
      </c>
      <c r="C14" s="273">
        <v>569.26773357000002</v>
      </c>
      <c r="D14" s="273">
        <v>341.63411258000002</v>
      </c>
      <c r="E14" s="273">
        <v>395.62446562999997</v>
      </c>
      <c r="F14" s="273">
        <v>242.21863349</v>
      </c>
      <c r="G14" s="273">
        <v>181.05253450999999</v>
      </c>
      <c r="H14" s="273">
        <v>44.096022605000002</v>
      </c>
      <c r="I14" s="273">
        <v>19.823494596</v>
      </c>
      <c r="J14" s="273">
        <v>11.668437341000001</v>
      </c>
      <c r="K14" s="273">
        <v>66.036976843999994</v>
      </c>
      <c r="L14" s="273">
        <v>200.65567443</v>
      </c>
      <c r="M14" s="273">
        <v>331.61302051000001</v>
      </c>
      <c r="N14" s="273">
        <v>627.42926398999998</v>
      </c>
      <c r="O14" s="273">
        <v>665.95180531999995</v>
      </c>
      <c r="P14" s="273">
        <v>496.01528431999998</v>
      </c>
      <c r="Q14" s="273">
        <v>392.30963324999999</v>
      </c>
      <c r="R14" s="273">
        <v>308.77140586000002</v>
      </c>
      <c r="S14" s="273">
        <v>170.92224347999999</v>
      </c>
      <c r="T14" s="273">
        <v>49.795044840999999</v>
      </c>
      <c r="U14" s="273">
        <v>14.138479226999999</v>
      </c>
      <c r="V14" s="273">
        <v>8.4925674766999997</v>
      </c>
      <c r="W14" s="273">
        <v>44.846640053999998</v>
      </c>
      <c r="X14" s="273">
        <v>177.89026697</v>
      </c>
      <c r="Y14" s="273">
        <v>351.10398526</v>
      </c>
      <c r="Z14" s="273">
        <v>506.55838442999999</v>
      </c>
      <c r="AA14" s="273">
        <v>458.14184764999999</v>
      </c>
      <c r="AB14" s="273">
        <v>495.71810541000002</v>
      </c>
      <c r="AC14" s="273">
        <v>486.61017801000003</v>
      </c>
      <c r="AD14" s="273">
        <v>299.17312199000003</v>
      </c>
      <c r="AE14" s="273">
        <v>175.59461414</v>
      </c>
      <c r="AF14" s="273">
        <v>64.991336879000002</v>
      </c>
      <c r="AG14" s="273">
        <v>8.4759693170000006</v>
      </c>
      <c r="AH14" s="273">
        <v>13.510007513</v>
      </c>
      <c r="AI14" s="273">
        <v>62.090922149999997</v>
      </c>
      <c r="AJ14" s="273">
        <v>186.82482533999999</v>
      </c>
      <c r="AK14" s="273">
        <v>354.19653692999998</v>
      </c>
      <c r="AL14" s="273">
        <v>564.21216007999999</v>
      </c>
      <c r="AM14" s="273">
        <v>543.32964612000001</v>
      </c>
      <c r="AN14" s="273">
        <v>655.57226897999999</v>
      </c>
      <c r="AO14" s="273">
        <v>491.14676474999999</v>
      </c>
      <c r="AP14" s="273">
        <v>277.01117118000002</v>
      </c>
      <c r="AQ14" s="273">
        <v>240.45642759</v>
      </c>
      <c r="AR14" s="273">
        <v>59.43727595</v>
      </c>
      <c r="AS14" s="273">
        <v>20.351698097</v>
      </c>
      <c r="AT14" s="273">
        <v>12.246622427</v>
      </c>
      <c r="AU14" s="273">
        <v>64.495108564000006</v>
      </c>
      <c r="AV14" s="273">
        <v>238.45864498</v>
      </c>
      <c r="AW14" s="273">
        <v>368.48664129000002</v>
      </c>
      <c r="AX14" s="273">
        <v>577.12079368000002</v>
      </c>
      <c r="AY14" s="273">
        <v>529.84911610999995</v>
      </c>
      <c r="AZ14" s="334">
        <v>488.71684372999999</v>
      </c>
      <c r="BA14" s="334">
        <v>442.15769628999999</v>
      </c>
      <c r="BB14" s="334">
        <v>318.77710494000002</v>
      </c>
      <c r="BC14" s="334">
        <v>168.49148554999999</v>
      </c>
      <c r="BD14" s="334">
        <v>60.349973755999997</v>
      </c>
      <c r="BE14" s="334">
        <v>19.756328477</v>
      </c>
      <c r="BF14" s="334">
        <v>18.812136803000001</v>
      </c>
      <c r="BG14" s="334">
        <v>46.985049371999999</v>
      </c>
      <c r="BH14" s="334">
        <v>190.66521230999999</v>
      </c>
      <c r="BI14" s="334">
        <v>405.21867245999999</v>
      </c>
      <c r="BJ14" s="334">
        <v>587.99505718</v>
      </c>
      <c r="BK14" s="334">
        <v>573.36316023999996</v>
      </c>
      <c r="BL14" s="334">
        <v>479.45668298999999</v>
      </c>
      <c r="BM14" s="334">
        <v>442.14352857</v>
      </c>
      <c r="BN14" s="334">
        <v>325.98897962000001</v>
      </c>
      <c r="BO14" s="334">
        <v>168.62612996999999</v>
      </c>
      <c r="BP14" s="334">
        <v>60.435090297999999</v>
      </c>
      <c r="BQ14" s="334">
        <v>19.784443965000001</v>
      </c>
      <c r="BR14" s="334">
        <v>18.830150379999999</v>
      </c>
      <c r="BS14" s="334">
        <v>47.054321395000002</v>
      </c>
      <c r="BT14" s="334">
        <v>190.84424816999999</v>
      </c>
      <c r="BU14" s="334">
        <v>405.42680859000001</v>
      </c>
      <c r="BV14" s="334">
        <v>588.22838709999996</v>
      </c>
    </row>
    <row r="15" spans="1:74" ht="11.1" customHeight="1" x14ac:dyDescent="0.2">
      <c r="A15" s="9" t="s">
        <v>580</v>
      </c>
      <c r="B15" s="211" t="s">
        <v>482</v>
      </c>
      <c r="C15" s="273">
        <v>870.70332482000003</v>
      </c>
      <c r="D15" s="273">
        <v>627.85469725999997</v>
      </c>
      <c r="E15" s="273">
        <v>449.69961275999998</v>
      </c>
      <c r="F15" s="273">
        <v>309.37044967000003</v>
      </c>
      <c r="G15" s="273">
        <v>150.4529306</v>
      </c>
      <c r="H15" s="273">
        <v>20.802811789</v>
      </c>
      <c r="I15" s="273">
        <v>5.6639818971000002</v>
      </c>
      <c r="J15" s="273">
        <v>6.4028873341999999</v>
      </c>
      <c r="K15" s="273">
        <v>38.855767749000002</v>
      </c>
      <c r="L15" s="273">
        <v>197.54607181</v>
      </c>
      <c r="M15" s="273">
        <v>418.06465137999999</v>
      </c>
      <c r="N15" s="273">
        <v>782.91352504999998</v>
      </c>
      <c r="O15" s="273">
        <v>766.29638852999994</v>
      </c>
      <c r="P15" s="273">
        <v>547.07809648</v>
      </c>
      <c r="Q15" s="273">
        <v>542.51256570999999</v>
      </c>
      <c r="R15" s="273">
        <v>247.83569191999999</v>
      </c>
      <c r="S15" s="273">
        <v>153.71244379999999</v>
      </c>
      <c r="T15" s="273">
        <v>24.729329368999998</v>
      </c>
      <c r="U15" s="273">
        <v>5.2156320071</v>
      </c>
      <c r="V15" s="273">
        <v>15.165434734</v>
      </c>
      <c r="W15" s="273">
        <v>44.506802790000002</v>
      </c>
      <c r="X15" s="273">
        <v>192.87689646000001</v>
      </c>
      <c r="Y15" s="273">
        <v>489.98299234000001</v>
      </c>
      <c r="Z15" s="273">
        <v>797.70663006999996</v>
      </c>
      <c r="AA15" s="273">
        <v>896.02193797999996</v>
      </c>
      <c r="AB15" s="273">
        <v>624.88326969000002</v>
      </c>
      <c r="AC15" s="273">
        <v>608.57292265000001</v>
      </c>
      <c r="AD15" s="273">
        <v>410.14319102000002</v>
      </c>
      <c r="AE15" s="273">
        <v>85.372518759000002</v>
      </c>
      <c r="AF15" s="273">
        <v>26.395303787</v>
      </c>
      <c r="AG15" s="273">
        <v>3.5463574732000001</v>
      </c>
      <c r="AH15" s="273">
        <v>6.9664627429000001</v>
      </c>
      <c r="AI15" s="273">
        <v>37.671913386999996</v>
      </c>
      <c r="AJ15" s="273">
        <v>253.52291693000001</v>
      </c>
      <c r="AK15" s="273">
        <v>593.38053729000001</v>
      </c>
      <c r="AL15" s="273">
        <v>731.44181372000003</v>
      </c>
      <c r="AM15" s="273">
        <v>858.62231130999999</v>
      </c>
      <c r="AN15" s="273">
        <v>719.69899244999999</v>
      </c>
      <c r="AO15" s="273">
        <v>631.42728013999999</v>
      </c>
      <c r="AP15" s="273">
        <v>288.23629833000001</v>
      </c>
      <c r="AQ15" s="273">
        <v>158.27326905000001</v>
      </c>
      <c r="AR15" s="273">
        <v>34.221231785999997</v>
      </c>
      <c r="AS15" s="273">
        <v>5.3585642116000001</v>
      </c>
      <c r="AT15" s="273">
        <v>10.311255593</v>
      </c>
      <c r="AU15" s="273">
        <v>41.190842910999997</v>
      </c>
      <c r="AV15" s="273">
        <v>253.82339368999999</v>
      </c>
      <c r="AW15" s="273">
        <v>587.27643628999999</v>
      </c>
      <c r="AX15" s="273">
        <v>714.90965022</v>
      </c>
      <c r="AY15" s="273">
        <v>715.22170905999997</v>
      </c>
      <c r="AZ15" s="334">
        <v>696.48760937999998</v>
      </c>
      <c r="BA15" s="334">
        <v>561.58210644999997</v>
      </c>
      <c r="BB15" s="334">
        <v>313.52824017</v>
      </c>
      <c r="BC15" s="334">
        <v>137.7766068</v>
      </c>
      <c r="BD15" s="334">
        <v>28.847746356999998</v>
      </c>
      <c r="BE15" s="334">
        <v>6.6875363668999999</v>
      </c>
      <c r="BF15" s="334">
        <v>10.281630016999999</v>
      </c>
      <c r="BG15" s="334">
        <v>54.935695260999999</v>
      </c>
      <c r="BH15" s="334">
        <v>245.81760775999999</v>
      </c>
      <c r="BI15" s="334">
        <v>493.48467976000001</v>
      </c>
      <c r="BJ15" s="334">
        <v>780.88535148000005</v>
      </c>
      <c r="BK15" s="334">
        <v>853.71487404000004</v>
      </c>
      <c r="BL15" s="334">
        <v>689.41208847999997</v>
      </c>
      <c r="BM15" s="334">
        <v>562.17442223</v>
      </c>
      <c r="BN15" s="334">
        <v>316.84067356000003</v>
      </c>
      <c r="BO15" s="334">
        <v>137.54724712000001</v>
      </c>
      <c r="BP15" s="334">
        <v>28.848034656999999</v>
      </c>
      <c r="BQ15" s="334">
        <v>6.6926401414000001</v>
      </c>
      <c r="BR15" s="334">
        <v>10.274682501999999</v>
      </c>
      <c r="BS15" s="334">
        <v>54.853617859000003</v>
      </c>
      <c r="BT15" s="334">
        <v>245.40744945</v>
      </c>
      <c r="BU15" s="334">
        <v>492.86679332</v>
      </c>
      <c r="BV15" s="334">
        <v>780.00215834999995</v>
      </c>
    </row>
    <row r="16" spans="1:74" ht="11.1" customHeight="1" x14ac:dyDescent="0.2">
      <c r="A16" s="9"/>
      <c r="B16" s="193" t="s">
        <v>163</v>
      </c>
      <c r="C16" s="247"/>
      <c r="D16" s="247"/>
      <c r="E16" s="247"/>
      <c r="F16" s="247"/>
      <c r="G16" s="247"/>
      <c r="H16" s="247"/>
      <c r="I16" s="247"/>
      <c r="J16" s="247"/>
      <c r="K16" s="247"/>
      <c r="L16" s="247"/>
      <c r="M16" s="247"/>
      <c r="N16" s="247"/>
      <c r="O16" s="247"/>
      <c r="P16" s="247"/>
      <c r="Q16" s="247"/>
      <c r="R16" s="247"/>
      <c r="S16" s="247"/>
      <c r="T16" s="247"/>
      <c r="U16" s="247"/>
      <c r="V16" s="247"/>
      <c r="W16" s="247"/>
      <c r="X16" s="247"/>
      <c r="Y16" s="247"/>
      <c r="Z16" s="247"/>
      <c r="AA16" s="247"/>
      <c r="AB16" s="247"/>
      <c r="AC16" s="247"/>
      <c r="AD16" s="247"/>
      <c r="AE16" s="247"/>
      <c r="AF16" s="247"/>
      <c r="AG16" s="247"/>
      <c r="AH16" s="247"/>
      <c r="AI16" s="247"/>
      <c r="AJ16" s="247"/>
      <c r="AK16" s="247"/>
      <c r="AL16" s="247"/>
      <c r="AM16" s="247"/>
      <c r="AN16" s="247"/>
      <c r="AO16" s="247"/>
      <c r="AP16" s="247"/>
      <c r="AQ16" s="247"/>
      <c r="AR16" s="247"/>
      <c r="AS16" s="247"/>
      <c r="AT16" s="247"/>
      <c r="AU16" s="247"/>
      <c r="AV16" s="247"/>
      <c r="AW16" s="247"/>
      <c r="AX16" s="247"/>
      <c r="AY16" s="247"/>
      <c r="AZ16" s="335"/>
      <c r="BA16" s="335"/>
      <c r="BB16" s="335"/>
      <c r="BC16" s="335"/>
      <c r="BD16" s="335"/>
      <c r="BE16" s="335"/>
      <c r="BF16" s="335"/>
      <c r="BG16" s="335"/>
      <c r="BH16" s="335"/>
      <c r="BI16" s="335"/>
      <c r="BJ16" s="335"/>
      <c r="BK16" s="335"/>
      <c r="BL16" s="335"/>
      <c r="BM16" s="335"/>
      <c r="BN16" s="335"/>
      <c r="BO16" s="335"/>
      <c r="BP16" s="335"/>
      <c r="BQ16" s="335"/>
      <c r="BR16" s="335"/>
      <c r="BS16" s="335"/>
      <c r="BT16" s="335"/>
      <c r="BU16" s="335"/>
      <c r="BV16" s="335"/>
    </row>
    <row r="17" spans="1:74" ht="11.1" customHeight="1" x14ac:dyDescent="0.2">
      <c r="A17" s="9" t="s">
        <v>142</v>
      </c>
      <c r="B17" s="211" t="s">
        <v>447</v>
      </c>
      <c r="C17" s="273">
        <v>1206.8631866000001</v>
      </c>
      <c r="D17" s="273">
        <v>1084.9750629</v>
      </c>
      <c r="E17" s="273">
        <v>920.67073650999998</v>
      </c>
      <c r="F17" s="273">
        <v>538.77642103999995</v>
      </c>
      <c r="G17" s="273">
        <v>232.72354060000001</v>
      </c>
      <c r="H17" s="273">
        <v>52.645687987999999</v>
      </c>
      <c r="I17" s="273">
        <v>6.2316913647999996</v>
      </c>
      <c r="J17" s="273">
        <v>19.473355987000001</v>
      </c>
      <c r="K17" s="273">
        <v>107.04379461000001</v>
      </c>
      <c r="L17" s="273">
        <v>411.9262526</v>
      </c>
      <c r="M17" s="273">
        <v>698.95127389000004</v>
      </c>
      <c r="N17" s="273">
        <v>994.43940007000003</v>
      </c>
      <c r="O17" s="273">
        <v>1219.2957687999999</v>
      </c>
      <c r="P17" s="273">
        <v>1077.3572998</v>
      </c>
      <c r="Q17" s="273">
        <v>904.22480643999995</v>
      </c>
      <c r="R17" s="273">
        <v>547.23192734999998</v>
      </c>
      <c r="S17" s="273">
        <v>230.19596833</v>
      </c>
      <c r="T17" s="273">
        <v>53.299269410000001</v>
      </c>
      <c r="U17" s="273">
        <v>6.4369990592999997</v>
      </c>
      <c r="V17" s="273">
        <v>17.181947295000001</v>
      </c>
      <c r="W17" s="273">
        <v>98.700791143999993</v>
      </c>
      <c r="X17" s="273">
        <v>404.59224639000001</v>
      </c>
      <c r="Y17" s="273">
        <v>707.89860907000002</v>
      </c>
      <c r="Z17" s="273">
        <v>1012.6247661</v>
      </c>
      <c r="AA17" s="273">
        <v>1212.3447767</v>
      </c>
      <c r="AB17" s="273">
        <v>1047.676314</v>
      </c>
      <c r="AC17" s="273">
        <v>911.51438946999997</v>
      </c>
      <c r="AD17" s="273">
        <v>527.14486287</v>
      </c>
      <c r="AE17" s="273">
        <v>237.44086299</v>
      </c>
      <c r="AF17" s="273">
        <v>52.864896977000001</v>
      </c>
      <c r="AG17" s="273">
        <v>6.2397800597000002</v>
      </c>
      <c r="AH17" s="273">
        <v>17.909833405000001</v>
      </c>
      <c r="AI17" s="273">
        <v>95.124957167999995</v>
      </c>
      <c r="AJ17" s="273">
        <v>399.78403322000003</v>
      </c>
      <c r="AK17" s="273">
        <v>703.46351016000006</v>
      </c>
      <c r="AL17" s="273">
        <v>1017.3788807</v>
      </c>
      <c r="AM17" s="273">
        <v>1224.1730158</v>
      </c>
      <c r="AN17" s="273">
        <v>1032.2098509</v>
      </c>
      <c r="AO17" s="273">
        <v>909.20053848999999</v>
      </c>
      <c r="AP17" s="273">
        <v>542.74329752999995</v>
      </c>
      <c r="AQ17" s="273">
        <v>220.9644342</v>
      </c>
      <c r="AR17" s="273">
        <v>55.878060568999999</v>
      </c>
      <c r="AS17" s="273">
        <v>6.0463881118999998</v>
      </c>
      <c r="AT17" s="273">
        <v>14.668009329</v>
      </c>
      <c r="AU17" s="273">
        <v>90.315539655999999</v>
      </c>
      <c r="AV17" s="273">
        <v>396.67884813000001</v>
      </c>
      <c r="AW17" s="273">
        <v>709.97985583000002</v>
      </c>
      <c r="AX17" s="273">
        <v>1015.0860723</v>
      </c>
      <c r="AY17" s="273">
        <v>1205.2049666</v>
      </c>
      <c r="AZ17" s="334">
        <v>1032.8610000000001</v>
      </c>
      <c r="BA17" s="334">
        <v>913.77980000000002</v>
      </c>
      <c r="BB17" s="334">
        <v>544.51930000000004</v>
      </c>
      <c r="BC17" s="334">
        <v>225.8929</v>
      </c>
      <c r="BD17" s="334">
        <v>51.684890000000003</v>
      </c>
      <c r="BE17" s="334">
        <v>3.552667</v>
      </c>
      <c r="BF17" s="334">
        <v>15.32216</v>
      </c>
      <c r="BG17" s="334">
        <v>85.630690000000001</v>
      </c>
      <c r="BH17" s="334">
        <v>383.78829999999999</v>
      </c>
      <c r="BI17" s="334">
        <v>733.14710000000002</v>
      </c>
      <c r="BJ17" s="334">
        <v>1010.042</v>
      </c>
      <c r="BK17" s="334">
        <v>1187.9749999999999</v>
      </c>
      <c r="BL17" s="334">
        <v>1037.2650000000001</v>
      </c>
      <c r="BM17" s="334">
        <v>932.37440000000004</v>
      </c>
      <c r="BN17" s="334">
        <v>557.50909999999999</v>
      </c>
      <c r="BO17" s="334">
        <v>234.37809999999999</v>
      </c>
      <c r="BP17" s="334">
        <v>52.97101</v>
      </c>
      <c r="BQ17" s="334">
        <v>4.0497959999999997</v>
      </c>
      <c r="BR17" s="334">
        <v>15.439360000000001</v>
      </c>
      <c r="BS17" s="334">
        <v>88.856049999999996</v>
      </c>
      <c r="BT17" s="334">
        <v>384.29930000000002</v>
      </c>
      <c r="BU17" s="334">
        <v>731.01610000000005</v>
      </c>
      <c r="BV17" s="334">
        <v>999.93610000000001</v>
      </c>
    </row>
    <row r="18" spans="1:74" ht="11.1" customHeight="1" x14ac:dyDescent="0.2">
      <c r="A18" s="9" t="s">
        <v>143</v>
      </c>
      <c r="B18" s="211" t="s">
        <v>480</v>
      </c>
      <c r="C18" s="273">
        <v>1129.0688680000001</v>
      </c>
      <c r="D18" s="273">
        <v>1023.341666</v>
      </c>
      <c r="E18" s="273">
        <v>831.06576903999996</v>
      </c>
      <c r="F18" s="273">
        <v>454.63680125000002</v>
      </c>
      <c r="G18" s="273">
        <v>173.20386909000001</v>
      </c>
      <c r="H18" s="273">
        <v>23.341937741999999</v>
      </c>
      <c r="I18" s="273">
        <v>4.2947085766999997</v>
      </c>
      <c r="J18" s="273">
        <v>11.162473471</v>
      </c>
      <c r="K18" s="273">
        <v>74.366911341999995</v>
      </c>
      <c r="L18" s="273">
        <v>355.6255822</v>
      </c>
      <c r="M18" s="273">
        <v>652.27159347999998</v>
      </c>
      <c r="N18" s="273">
        <v>919.37813917000005</v>
      </c>
      <c r="O18" s="273">
        <v>1150.9691339000001</v>
      </c>
      <c r="P18" s="273">
        <v>1018.5865016</v>
      </c>
      <c r="Q18" s="273">
        <v>813.35582639999996</v>
      </c>
      <c r="R18" s="273">
        <v>463.943827</v>
      </c>
      <c r="S18" s="273">
        <v>174.06318698000001</v>
      </c>
      <c r="T18" s="273">
        <v>22.865668178</v>
      </c>
      <c r="U18" s="273">
        <v>4.2947154828</v>
      </c>
      <c r="V18" s="273">
        <v>10.407074575999999</v>
      </c>
      <c r="W18" s="273">
        <v>66.286654717000005</v>
      </c>
      <c r="X18" s="273">
        <v>345.10652231</v>
      </c>
      <c r="Y18" s="273">
        <v>658.77228424999998</v>
      </c>
      <c r="Z18" s="273">
        <v>937.12170782999999</v>
      </c>
      <c r="AA18" s="273">
        <v>1148.4189868999999</v>
      </c>
      <c r="AB18" s="273">
        <v>979.90417692999995</v>
      </c>
      <c r="AC18" s="273">
        <v>818.93204688000003</v>
      </c>
      <c r="AD18" s="273">
        <v>441.32511183999998</v>
      </c>
      <c r="AE18" s="273">
        <v>180.85159421</v>
      </c>
      <c r="AF18" s="273">
        <v>23.562325643000001</v>
      </c>
      <c r="AG18" s="273">
        <v>3.7614037169999999</v>
      </c>
      <c r="AH18" s="273">
        <v>11.451737404999999</v>
      </c>
      <c r="AI18" s="273">
        <v>66.061032600000004</v>
      </c>
      <c r="AJ18" s="273">
        <v>346.97021358000001</v>
      </c>
      <c r="AK18" s="273">
        <v>656.83934887999999</v>
      </c>
      <c r="AL18" s="273">
        <v>945.23916836000001</v>
      </c>
      <c r="AM18" s="273">
        <v>1165.6892118999999</v>
      </c>
      <c r="AN18" s="273">
        <v>965.24914638999996</v>
      </c>
      <c r="AO18" s="273">
        <v>825.45149645000004</v>
      </c>
      <c r="AP18" s="273">
        <v>462.72579395999998</v>
      </c>
      <c r="AQ18" s="273">
        <v>162.1292306</v>
      </c>
      <c r="AR18" s="273">
        <v>25.415960232</v>
      </c>
      <c r="AS18" s="273">
        <v>3.5257665842999999</v>
      </c>
      <c r="AT18" s="273">
        <v>9.4004653565999998</v>
      </c>
      <c r="AU18" s="273">
        <v>62.782449393</v>
      </c>
      <c r="AV18" s="273">
        <v>338.95040733000002</v>
      </c>
      <c r="AW18" s="273">
        <v>662.37304170000004</v>
      </c>
      <c r="AX18" s="273">
        <v>939.58364075999998</v>
      </c>
      <c r="AY18" s="273">
        <v>1150.3319342</v>
      </c>
      <c r="AZ18" s="334">
        <v>965.77409999999998</v>
      </c>
      <c r="BA18" s="334">
        <v>832.13829999999996</v>
      </c>
      <c r="BB18" s="334">
        <v>459.59050000000002</v>
      </c>
      <c r="BC18" s="334">
        <v>160.42080000000001</v>
      </c>
      <c r="BD18" s="334">
        <v>23.663409999999999</v>
      </c>
      <c r="BE18" s="334">
        <v>1.9170180000000001</v>
      </c>
      <c r="BF18" s="334">
        <v>9.6975169999999995</v>
      </c>
      <c r="BG18" s="334">
        <v>57.622869999999999</v>
      </c>
      <c r="BH18" s="334">
        <v>324.9665</v>
      </c>
      <c r="BI18" s="334">
        <v>686.48979999999995</v>
      </c>
      <c r="BJ18" s="334">
        <v>932.21199999999999</v>
      </c>
      <c r="BK18" s="334">
        <v>1129.5029999999999</v>
      </c>
      <c r="BL18" s="334">
        <v>961.27070000000003</v>
      </c>
      <c r="BM18" s="334">
        <v>848.93629999999996</v>
      </c>
      <c r="BN18" s="334">
        <v>472.34539999999998</v>
      </c>
      <c r="BO18" s="334">
        <v>166.68260000000001</v>
      </c>
      <c r="BP18" s="334">
        <v>24.395769999999999</v>
      </c>
      <c r="BQ18" s="334">
        <v>1.9074120000000001</v>
      </c>
      <c r="BR18" s="334">
        <v>9.6193910000000002</v>
      </c>
      <c r="BS18" s="334">
        <v>58.976649999999999</v>
      </c>
      <c r="BT18" s="334">
        <v>325.20119999999997</v>
      </c>
      <c r="BU18" s="334">
        <v>684.053</v>
      </c>
      <c r="BV18" s="334">
        <v>917.13229999999999</v>
      </c>
    </row>
    <row r="19" spans="1:74" ht="11.1" customHeight="1" x14ac:dyDescent="0.2">
      <c r="A19" s="9" t="s">
        <v>144</v>
      </c>
      <c r="B19" s="211" t="s">
        <v>448</v>
      </c>
      <c r="C19" s="273">
        <v>1258.4088194999999</v>
      </c>
      <c r="D19" s="273">
        <v>1143.2481565000001</v>
      </c>
      <c r="E19" s="273">
        <v>845.16754275000005</v>
      </c>
      <c r="F19" s="273">
        <v>462.98780969000001</v>
      </c>
      <c r="G19" s="273">
        <v>193.29378229</v>
      </c>
      <c r="H19" s="273">
        <v>33.245253304999999</v>
      </c>
      <c r="I19" s="273">
        <v>10.882637024999999</v>
      </c>
      <c r="J19" s="273">
        <v>17.594343382000002</v>
      </c>
      <c r="K19" s="273">
        <v>96.773189877999997</v>
      </c>
      <c r="L19" s="273">
        <v>404.52331483</v>
      </c>
      <c r="M19" s="273">
        <v>734.01928094000004</v>
      </c>
      <c r="N19" s="273">
        <v>1067.3706701999999</v>
      </c>
      <c r="O19" s="273">
        <v>1291.3275401999999</v>
      </c>
      <c r="P19" s="273">
        <v>1136.2129298</v>
      </c>
      <c r="Q19" s="273">
        <v>827.05138351000005</v>
      </c>
      <c r="R19" s="273">
        <v>476.63842359</v>
      </c>
      <c r="S19" s="273">
        <v>193.02347305000001</v>
      </c>
      <c r="T19" s="273">
        <v>31.188862306000001</v>
      </c>
      <c r="U19" s="273">
        <v>11.023931759</v>
      </c>
      <c r="V19" s="273">
        <v>16.817849271</v>
      </c>
      <c r="W19" s="273">
        <v>86.099289816999999</v>
      </c>
      <c r="X19" s="273">
        <v>382.70201673000003</v>
      </c>
      <c r="Y19" s="273">
        <v>724.67643317</v>
      </c>
      <c r="Z19" s="273">
        <v>1090.2178859000001</v>
      </c>
      <c r="AA19" s="273">
        <v>1287.6544451</v>
      </c>
      <c r="AB19" s="273">
        <v>1081.9126100000001</v>
      </c>
      <c r="AC19" s="273">
        <v>839.15958293000006</v>
      </c>
      <c r="AD19" s="273">
        <v>457.34237080999998</v>
      </c>
      <c r="AE19" s="273">
        <v>203.32310318</v>
      </c>
      <c r="AF19" s="273">
        <v>31.585293814</v>
      </c>
      <c r="AG19" s="273">
        <v>10.511790096</v>
      </c>
      <c r="AH19" s="273">
        <v>19.36749794</v>
      </c>
      <c r="AI19" s="273">
        <v>86.530154863999996</v>
      </c>
      <c r="AJ19" s="273">
        <v>388.51544732000002</v>
      </c>
      <c r="AK19" s="273">
        <v>725.40996134</v>
      </c>
      <c r="AL19" s="273">
        <v>1096.5304051999999</v>
      </c>
      <c r="AM19" s="273">
        <v>1295.6075516999999</v>
      </c>
      <c r="AN19" s="273">
        <v>1064.2249243000001</v>
      </c>
      <c r="AO19" s="273">
        <v>835.96906265999996</v>
      </c>
      <c r="AP19" s="273">
        <v>483.34621221999998</v>
      </c>
      <c r="AQ19" s="273">
        <v>182.83756785</v>
      </c>
      <c r="AR19" s="273">
        <v>31.134295094999999</v>
      </c>
      <c r="AS19" s="273">
        <v>10.173512391999999</v>
      </c>
      <c r="AT19" s="273">
        <v>17.814659113000001</v>
      </c>
      <c r="AU19" s="273">
        <v>83.810057122000003</v>
      </c>
      <c r="AV19" s="273">
        <v>386.92983542000002</v>
      </c>
      <c r="AW19" s="273">
        <v>738.04307695</v>
      </c>
      <c r="AX19" s="273">
        <v>1073.4158096000001</v>
      </c>
      <c r="AY19" s="273">
        <v>1276.9548668</v>
      </c>
      <c r="AZ19" s="334">
        <v>1068.758</v>
      </c>
      <c r="BA19" s="334">
        <v>852.14599999999996</v>
      </c>
      <c r="BB19" s="334">
        <v>481.6293</v>
      </c>
      <c r="BC19" s="334">
        <v>184.9248</v>
      </c>
      <c r="BD19" s="334">
        <v>31.47899</v>
      </c>
      <c r="BE19" s="334">
        <v>6.5817100000000002</v>
      </c>
      <c r="BF19" s="334">
        <v>16.92784</v>
      </c>
      <c r="BG19" s="334">
        <v>78.68383</v>
      </c>
      <c r="BH19" s="334">
        <v>374.5206</v>
      </c>
      <c r="BI19" s="334">
        <v>768.28189999999995</v>
      </c>
      <c r="BJ19" s="334">
        <v>1054.6980000000001</v>
      </c>
      <c r="BK19" s="334">
        <v>1246.144</v>
      </c>
      <c r="BL19" s="334">
        <v>1061.702</v>
      </c>
      <c r="BM19" s="334">
        <v>863.89350000000002</v>
      </c>
      <c r="BN19" s="334">
        <v>496.94619999999998</v>
      </c>
      <c r="BO19" s="334">
        <v>190.83070000000001</v>
      </c>
      <c r="BP19" s="334">
        <v>32.948790000000002</v>
      </c>
      <c r="BQ19" s="334">
        <v>7.2015789999999997</v>
      </c>
      <c r="BR19" s="334">
        <v>18.323640000000001</v>
      </c>
      <c r="BS19" s="334">
        <v>78.831159999999997</v>
      </c>
      <c r="BT19" s="334">
        <v>378.97730000000001</v>
      </c>
      <c r="BU19" s="334">
        <v>768.42550000000006</v>
      </c>
      <c r="BV19" s="334">
        <v>1036.4369999999999</v>
      </c>
    </row>
    <row r="20" spans="1:74" ht="11.1" customHeight="1" x14ac:dyDescent="0.2">
      <c r="A20" s="9" t="s">
        <v>145</v>
      </c>
      <c r="B20" s="211" t="s">
        <v>449</v>
      </c>
      <c r="C20" s="273">
        <v>1313.2210279000001</v>
      </c>
      <c r="D20" s="273">
        <v>1160.5986831</v>
      </c>
      <c r="E20" s="273">
        <v>824.3640547</v>
      </c>
      <c r="F20" s="273">
        <v>455.21087726000002</v>
      </c>
      <c r="G20" s="273">
        <v>197.36874230999999</v>
      </c>
      <c r="H20" s="273">
        <v>40.483288522000002</v>
      </c>
      <c r="I20" s="273">
        <v>13.518262805999999</v>
      </c>
      <c r="J20" s="273">
        <v>22.058491852</v>
      </c>
      <c r="K20" s="273">
        <v>114.64860568</v>
      </c>
      <c r="L20" s="273">
        <v>416.63790363999999</v>
      </c>
      <c r="M20" s="273">
        <v>774.98006682000005</v>
      </c>
      <c r="N20" s="273">
        <v>1201.4084931</v>
      </c>
      <c r="O20" s="273">
        <v>1348.6686953000001</v>
      </c>
      <c r="P20" s="273">
        <v>1145.8223774000001</v>
      </c>
      <c r="Q20" s="273">
        <v>807.96302017000005</v>
      </c>
      <c r="R20" s="273">
        <v>466.61703814999998</v>
      </c>
      <c r="S20" s="273">
        <v>200.45910742000001</v>
      </c>
      <c r="T20" s="273">
        <v>39.866096081000002</v>
      </c>
      <c r="U20" s="273">
        <v>14.335717146</v>
      </c>
      <c r="V20" s="273">
        <v>22.208314824999999</v>
      </c>
      <c r="W20" s="273">
        <v>105.17221136000001</v>
      </c>
      <c r="X20" s="273">
        <v>397.35227443999997</v>
      </c>
      <c r="Y20" s="273">
        <v>757.46109181999998</v>
      </c>
      <c r="Z20" s="273">
        <v>1224.9493362999999</v>
      </c>
      <c r="AA20" s="273">
        <v>1342.0156824000001</v>
      </c>
      <c r="AB20" s="273">
        <v>1101.5367099</v>
      </c>
      <c r="AC20" s="273">
        <v>820.39228128000002</v>
      </c>
      <c r="AD20" s="273">
        <v>454.64818193000002</v>
      </c>
      <c r="AE20" s="273">
        <v>209.88589881999999</v>
      </c>
      <c r="AF20" s="273">
        <v>40.614901787000001</v>
      </c>
      <c r="AG20" s="273">
        <v>14.504600866000001</v>
      </c>
      <c r="AH20" s="273">
        <v>25.401442914</v>
      </c>
      <c r="AI20" s="273">
        <v>103.70682176</v>
      </c>
      <c r="AJ20" s="273">
        <v>402.80555842000001</v>
      </c>
      <c r="AK20" s="273">
        <v>759.67779639000003</v>
      </c>
      <c r="AL20" s="273">
        <v>1216.916829</v>
      </c>
      <c r="AM20" s="273">
        <v>1342.3754782000001</v>
      </c>
      <c r="AN20" s="273">
        <v>1098.1962088</v>
      </c>
      <c r="AO20" s="273">
        <v>814.33025758999997</v>
      </c>
      <c r="AP20" s="273">
        <v>471.35005217999998</v>
      </c>
      <c r="AQ20" s="273">
        <v>193.14198919</v>
      </c>
      <c r="AR20" s="273">
        <v>37.863251687999998</v>
      </c>
      <c r="AS20" s="273">
        <v>14.321709501999999</v>
      </c>
      <c r="AT20" s="273">
        <v>24.718147685999998</v>
      </c>
      <c r="AU20" s="273">
        <v>100.65456974999999</v>
      </c>
      <c r="AV20" s="273">
        <v>409.95555682000003</v>
      </c>
      <c r="AW20" s="273">
        <v>780.56218177000005</v>
      </c>
      <c r="AX20" s="273">
        <v>1189.5165942000001</v>
      </c>
      <c r="AY20" s="273">
        <v>1331.4911443999999</v>
      </c>
      <c r="AZ20" s="334">
        <v>1125.829</v>
      </c>
      <c r="BA20" s="334">
        <v>829.66420000000005</v>
      </c>
      <c r="BB20" s="334">
        <v>466.24810000000002</v>
      </c>
      <c r="BC20" s="334">
        <v>199.214</v>
      </c>
      <c r="BD20" s="334">
        <v>37.012689999999999</v>
      </c>
      <c r="BE20" s="334">
        <v>10.850720000000001</v>
      </c>
      <c r="BF20" s="334">
        <v>23.612079999999999</v>
      </c>
      <c r="BG20" s="334">
        <v>97.093249999999998</v>
      </c>
      <c r="BH20" s="334">
        <v>402.60379999999998</v>
      </c>
      <c r="BI20" s="334">
        <v>811.07209999999998</v>
      </c>
      <c r="BJ20" s="334">
        <v>1165.4169999999999</v>
      </c>
      <c r="BK20" s="334">
        <v>1305.9059999999999</v>
      </c>
      <c r="BL20" s="334">
        <v>1112.191</v>
      </c>
      <c r="BM20" s="334">
        <v>839.26949999999999</v>
      </c>
      <c r="BN20" s="334">
        <v>482.17189999999999</v>
      </c>
      <c r="BO20" s="334">
        <v>199.40989999999999</v>
      </c>
      <c r="BP20" s="334">
        <v>37.801690000000001</v>
      </c>
      <c r="BQ20" s="334">
        <v>11.52304</v>
      </c>
      <c r="BR20" s="334">
        <v>25.307559999999999</v>
      </c>
      <c r="BS20" s="334">
        <v>95.487589999999997</v>
      </c>
      <c r="BT20" s="334">
        <v>409.85989999999998</v>
      </c>
      <c r="BU20" s="334">
        <v>812.38149999999996</v>
      </c>
      <c r="BV20" s="334">
        <v>1155.039</v>
      </c>
    </row>
    <row r="21" spans="1:74" ht="11.1" customHeight="1" x14ac:dyDescent="0.2">
      <c r="A21" s="9" t="s">
        <v>146</v>
      </c>
      <c r="B21" s="211" t="s">
        <v>481</v>
      </c>
      <c r="C21" s="273">
        <v>614.73824002000003</v>
      </c>
      <c r="D21" s="273">
        <v>521.58905021999999</v>
      </c>
      <c r="E21" s="273">
        <v>362.26160170999998</v>
      </c>
      <c r="F21" s="273">
        <v>141.10538030999999</v>
      </c>
      <c r="G21" s="273">
        <v>41.568467435999999</v>
      </c>
      <c r="H21" s="273">
        <v>1.405036744</v>
      </c>
      <c r="I21" s="273">
        <v>0.30396659784000002</v>
      </c>
      <c r="J21" s="273">
        <v>0.43531693556000001</v>
      </c>
      <c r="K21" s="273">
        <v>13.41270394</v>
      </c>
      <c r="L21" s="273">
        <v>139.84466137000001</v>
      </c>
      <c r="M21" s="273">
        <v>347.23978375000002</v>
      </c>
      <c r="N21" s="273">
        <v>484.91321176999998</v>
      </c>
      <c r="O21" s="273">
        <v>633.59664193000003</v>
      </c>
      <c r="P21" s="273">
        <v>518.08731647000002</v>
      </c>
      <c r="Q21" s="273">
        <v>350.33891433999997</v>
      </c>
      <c r="R21" s="273">
        <v>145.80125376000001</v>
      </c>
      <c r="S21" s="273">
        <v>40.961720163000003</v>
      </c>
      <c r="T21" s="273">
        <v>1.2271354704999999</v>
      </c>
      <c r="U21" s="273">
        <v>0.30043689870000001</v>
      </c>
      <c r="V21" s="273">
        <v>0.43212745647</v>
      </c>
      <c r="W21" s="273">
        <v>10.923189598</v>
      </c>
      <c r="X21" s="273">
        <v>131.28049562000001</v>
      </c>
      <c r="Y21" s="273">
        <v>344.43592330000001</v>
      </c>
      <c r="Z21" s="273">
        <v>490.02313915000002</v>
      </c>
      <c r="AA21" s="273">
        <v>629.67093554999997</v>
      </c>
      <c r="AB21" s="273">
        <v>490.88360867</v>
      </c>
      <c r="AC21" s="273">
        <v>355.4594472</v>
      </c>
      <c r="AD21" s="273">
        <v>133.71124320000001</v>
      </c>
      <c r="AE21" s="273">
        <v>41.537091895000003</v>
      </c>
      <c r="AF21" s="273">
        <v>1.3393885884000001</v>
      </c>
      <c r="AG21" s="273">
        <v>0.24533044643999999</v>
      </c>
      <c r="AH21" s="273">
        <v>0.48810262882</v>
      </c>
      <c r="AI21" s="273">
        <v>11.70233824</v>
      </c>
      <c r="AJ21" s="273">
        <v>133.43483393</v>
      </c>
      <c r="AK21" s="273">
        <v>341.64574919</v>
      </c>
      <c r="AL21" s="273">
        <v>498.52495614999998</v>
      </c>
      <c r="AM21" s="273">
        <v>638.56538049000005</v>
      </c>
      <c r="AN21" s="273">
        <v>477.65371992000001</v>
      </c>
      <c r="AO21" s="273">
        <v>363.44890885000001</v>
      </c>
      <c r="AP21" s="273">
        <v>139.11843904</v>
      </c>
      <c r="AQ21" s="273">
        <v>35.914574829999999</v>
      </c>
      <c r="AR21" s="273">
        <v>1.3462162913</v>
      </c>
      <c r="AS21" s="273">
        <v>0.22183415515999999</v>
      </c>
      <c r="AT21" s="273">
        <v>0.40400789053000002</v>
      </c>
      <c r="AU21" s="273">
        <v>10.801335052000001</v>
      </c>
      <c r="AV21" s="273">
        <v>126.01320742999999</v>
      </c>
      <c r="AW21" s="273">
        <v>338.51593183</v>
      </c>
      <c r="AX21" s="273">
        <v>498.86405113000001</v>
      </c>
      <c r="AY21" s="273">
        <v>629.86378623999997</v>
      </c>
      <c r="AZ21" s="334">
        <v>464.95069999999998</v>
      </c>
      <c r="BA21" s="334">
        <v>363.97829999999999</v>
      </c>
      <c r="BB21" s="334">
        <v>134.191</v>
      </c>
      <c r="BC21" s="334">
        <v>33.255330000000001</v>
      </c>
      <c r="BD21" s="334">
        <v>1.3562110000000001</v>
      </c>
      <c r="BE21" s="334">
        <v>9.0373200000000001E-2</v>
      </c>
      <c r="BF21" s="334">
        <v>0.40282420000000002</v>
      </c>
      <c r="BG21" s="334">
        <v>9.2332990000000006</v>
      </c>
      <c r="BH21" s="334">
        <v>117.4426</v>
      </c>
      <c r="BI21" s="334">
        <v>348.71539999999999</v>
      </c>
      <c r="BJ21" s="334">
        <v>484.89819999999997</v>
      </c>
      <c r="BK21" s="334">
        <v>603.09169999999995</v>
      </c>
      <c r="BL21" s="334">
        <v>445.48200000000003</v>
      </c>
      <c r="BM21" s="334">
        <v>358.33019999999999</v>
      </c>
      <c r="BN21" s="334">
        <v>137.7199</v>
      </c>
      <c r="BO21" s="334">
        <v>34.868879999999997</v>
      </c>
      <c r="BP21" s="334">
        <v>1.4954620000000001</v>
      </c>
      <c r="BQ21" s="334">
        <v>8.9972800000000006E-2</v>
      </c>
      <c r="BR21" s="334">
        <v>0.4325503</v>
      </c>
      <c r="BS21" s="334">
        <v>9.7796529999999997</v>
      </c>
      <c r="BT21" s="334">
        <v>117.87609999999999</v>
      </c>
      <c r="BU21" s="334">
        <v>345.38060000000002</v>
      </c>
      <c r="BV21" s="334">
        <v>459.54300000000001</v>
      </c>
    </row>
    <row r="22" spans="1:74" ht="11.1" customHeight="1" x14ac:dyDescent="0.2">
      <c r="A22" s="9" t="s">
        <v>147</v>
      </c>
      <c r="B22" s="211" t="s">
        <v>451</v>
      </c>
      <c r="C22" s="273">
        <v>795.95956605000003</v>
      </c>
      <c r="D22" s="273">
        <v>669.02275201999998</v>
      </c>
      <c r="E22" s="273">
        <v>433.76069424000002</v>
      </c>
      <c r="F22" s="273">
        <v>172.73823983</v>
      </c>
      <c r="G22" s="273">
        <v>51.391440826999997</v>
      </c>
      <c r="H22" s="273">
        <v>1.1849939622000001</v>
      </c>
      <c r="I22" s="273">
        <v>0.23525059981999999</v>
      </c>
      <c r="J22" s="273">
        <v>0.16438609969000001</v>
      </c>
      <c r="K22" s="273">
        <v>19.038263461</v>
      </c>
      <c r="L22" s="273">
        <v>193.76241815</v>
      </c>
      <c r="M22" s="273">
        <v>464.84738390000001</v>
      </c>
      <c r="N22" s="273">
        <v>649.32611211999995</v>
      </c>
      <c r="O22" s="273">
        <v>824.17368632</v>
      </c>
      <c r="P22" s="273">
        <v>659.00300784000001</v>
      </c>
      <c r="Q22" s="273">
        <v>422.51193035</v>
      </c>
      <c r="R22" s="273">
        <v>179.05301978</v>
      </c>
      <c r="S22" s="273">
        <v>51.224498984999997</v>
      </c>
      <c r="T22" s="273">
        <v>0.82228695379000005</v>
      </c>
      <c r="U22" s="273">
        <v>0.23525059981999999</v>
      </c>
      <c r="V22" s="273">
        <v>0.16438609969000001</v>
      </c>
      <c r="W22" s="273">
        <v>15.399517432</v>
      </c>
      <c r="X22" s="273">
        <v>178.43297200999999</v>
      </c>
      <c r="Y22" s="273">
        <v>453.54476416</v>
      </c>
      <c r="Z22" s="273">
        <v>655.00192133999997</v>
      </c>
      <c r="AA22" s="273">
        <v>810.76890051999999</v>
      </c>
      <c r="AB22" s="273">
        <v>624.66957243000002</v>
      </c>
      <c r="AC22" s="273">
        <v>432.66155637000003</v>
      </c>
      <c r="AD22" s="273">
        <v>162.74412508</v>
      </c>
      <c r="AE22" s="273">
        <v>53.445862165999998</v>
      </c>
      <c r="AF22" s="273">
        <v>1.0913531973999999</v>
      </c>
      <c r="AG22" s="273">
        <v>0.23525059981999999</v>
      </c>
      <c r="AH22" s="273">
        <v>0.23458749803000001</v>
      </c>
      <c r="AI22" s="273">
        <v>17.137574542999999</v>
      </c>
      <c r="AJ22" s="273">
        <v>182.13755049</v>
      </c>
      <c r="AK22" s="273">
        <v>449.21349011000001</v>
      </c>
      <c r="AL22" s="273">
        <v>670.00284486999999</v>
      </c>
      <c r="AM22" s="273">
        <v>820.88701685000001</v>
      </c>
      <c r="AN22" s="273">
        <v>606.53006022</v>
      </c>
      <c r="AO22" s="273">
        <v>434.06265703000003</v>
      </c>
      <c r="AP22" s="273">
        <v>173.62749747999999</v>
      </c>
      <c r="AQ22" s="273">
        <v>46.872804956000003</v>
      </c>
      <c r="AR22" s="273">
        <v>1.0206616787</v>
      </c>
      <c r="AS22" s="273">
        <v>0.23525059981999999</v>
      </c>
      <c r="AT22" s="273">
        <v>0.23458749803000001</v>
      </c>
      <c r="AU22" s="273">
        <v>16.263539467000001</v>
      </c>
      <c r="AV22" s="273">
        <v>175.20216919999999</v>
      </c>
      <c r="AW22" s="273">
        <v>452.26072784000002</v>
      </c>
      <c r="AX22" s="273">
        <v>664.89351705000001</v>
      </c>
      <c r="AY22" s="273">
        <v>811.59328086000005</v>
      </c>
      <c r="AZ22" s="334">
        <v>593.95119999999997</v>
      </c>
      <c r="BA22" s="334">
        <v>444.012</v>
      </c>
      <c r="BB22" s="334">
        <v>169.35120000000001</v>
      </c>
      <c r="BC22" s="334">
        <v>43.828769999999999</v>
      </c>
      <c r="BD22" s="334">
        <v>1.267001</v>
      </c>
      <c r="BE22" s="334">
        <v>7.0474099999999998E-2</v>
      </c>
      <c r="BF22" s="334">
        <v>0.18750829999999999</v>
      </c>
      <c r="BG22" s="334">
        <v>14.790150000000001</v>
      </c>
      <c r="BH22" s="334">
        <v>163.86660000000001</v>
      </c>
      <c r="BI22" s="334">
        <v>469.0018</v>
      </c>
      <c r="BJ22" s="334">
        <v>644.59439999999995</v>
      </c>
      <c r="BK22" s="334">
        <v>779.09619999999995</v>
      </c>
      <c r="BL22" s="334">
        <v>572.48009999999999</v>
      </c>
      <c r="BM22" s="334">
        <v>436.42039999999997</v>
      </c>
      <c r="BN22" s="334">
        <v>174.73920000000001</v>
      </c>
      <c r="BO22" s="334">
        <v>46.272320000000001</v>
      </c>
      <c r="BP22" s="334">
        <v>1.478496</v>
      </c>
      <c r="BQ22" s="334">
        <v>7.0474099999999998E-2</v>
      </c>
      <c r="BR22" s="334">
        <v>0.21086920000000001</v>
      </c>
      <c r="BS22" s="334">
        <v>15.57568</v>
      </c>
      <c r="BT22" s="334">
        <v>164.27699999999999</v>
      </c>
      <c r="BU22" s="334">
        <v>469.47289999999998</v>
      </c>
      <c r="BV22" s="334">
        <v>623.18140000000005</v>
      </c>
    </row>
    <row r="23" spans="1:74" ht="11.1" customHeight="1" x14ac:dyDescent="0.2">
      <c r="A23" s="9" t="s">
        <v>148</v>
      </c>
      <c r="B23" s="211" t="s">
        <v>452</v>
      </c>
      <c r="C23" s="273">
        <v>558.21410523999998</v>
      </c>
      <c r="D23" s="273">
        <v>423.03504784</v>
      </c>
      <c r="E23" s="273">
        <v>239.87484900999999</v>
      </c>
      <c r="F23" s="273">
        <v>73.159383798999997</v>
      </c>
      <c r="G23" s="273">
        <v>9.8127893192000002</v>
      </c>
      <c r="H23" s="273">
        <v>6.7080871363000005E-2</v>
      </c>
      <c r="I23" s="273">
        <v>7.7004323910999997E-3</v>
      </c>
      <c r="J23" s="273">
        <v>0.1352287868</v>
      </c>
      <c r="K23" s="273">
        <v>4.7622898285000002</v>
      </c>
      <c r="L23" s="273">
        <v>66.880910791999995</v>
      </c>
      <c r="M23" s="273">
        <v>262.71725648</v>
      </c>
      <c r="N23" s="273">
        <v>485.29387594999997</v>
      </c>
      <c r="O23" s="273">
        <v>577.56381636000003</v>
      </c>
      <c r="P23" s="273">
        <v>411.38675784999998</v>
      </c>
      <c r="Q23" s="273">
        <v>238.63064918000001</v>
      </c>
      <c r="R23" s="273">
        <v>76.847466190000006</v>
      </c>
      <c r="S23" s="273">
        <v>11.106966870999999</v>
      </c>
      <c r="T23" s="273">
        <v>5.0526107676E-2</v>
      </c>
      <c r="U23" s="273">
        <v>7.7004323910999997E-3</v>
      </c>
      <c r="V23" s="273">
        <v>0.1427821779</v>
      </c>
      <c r="W23" s="273">
        <v>3.8906223065000001</v>
      </c>
      <c r="X23" s="273">
        <v>62.169699102999999</v>
      </c>
      <c r="Y23" s="273">
        <v>254.13497579</v>
      </c>
      <c r="Z23" s="273">
        <v>483.00256365000001</v>
      </c>
      <c r="AA23" s="273">
        <v>555.69406839999999</v>
      </c>
      <c r="AB23" s="273">
        <v>387.51205093999999</v>
      </c>
      <c r="AC23" s="273">
        <v>238.06470296000001</v>
      </c>
      <c r="AD23" s="273">
        <v>68.634868084999994</v>
      </c>
      <c r="AE23" s="273">
        <v>11.573831147</v>
      </c>
      <c r="AF23" s="273">
        <v>3.8678022399999998E-2</v>
      </c>
      <c r="AG23" s="273">
        <v>7.7004323910999997E-3</v>
      </c>
      <c r="AH23" s="273">
        <v>0.19248246473</v>
      </c>
      <c r="AI23" s="273">
        <v>3.9986824349000001</v>
      </c>
      <c r="AJ23" s="273">
        <v>63.610627915000002</v>
      </c>
      <c r="AK23" s="273">
        <v>249.30540418000001</v>
      </c>
      <c r="AL23" s="273">
        <v>487.80019768</v>
      </c>
      <c r="AM23" s="273">
        <v>564.3196633</v>
      </c>
      <c r="AN23" s="273">
        <v>386.93231042999997</v>
      </c>
      <c r="AO23" s="273">
        <v>232.00179406999999</v>
      </c>
      <c r="AP23" s="273">
        <v>74.011766100000003</v>
      </c>
      <c r="AQ23" s="273">
        <v>10.746983176000001</v>
      </c>
      <c r="AR23" s="273">
        <v>3.0538156457999999E-2</v>
      </c>
      <c r="AS23" s="273">
        <v>7.7004323910999997E-3</v>
      </c>
      <c r="AT23" s="273">
        <v>0.18369382707000001</v>
      </c>
      <c r="AU23" s="273">
        <v>3.3246963566000001</v>
      </c>
      <c r="AV23" s="273">
        <v>62.271901376000002</v>
      </c>
      <c r="AW23" s="273">
        <v>260.50290996000001</v>
      </c>
      <c r="AX23" s="273">
        <v>484.69712254000001</v>
      </c>
      <c r="AY23" s="273">
        <v>565.10502839000003</v>
      </c>
      <c r="AZ23" s="334">
        <v>393.63240000000002</v>
      </c>
      <c r="BA23" s="334">
        <v>240.0643</v>
      </c>
      <c r="BB23" s="334">
        <v>72.766170000000002</v>
      </c>
      <c r="BC23" s="334">
        <v>10.45102</v>
      </c>
      <c r="BD23" s="334">
        <v>5.5097800000000002E-2</v>
      </c>
      <c r="BE23" s="334">
        <v>7.7004300000000003E-3</v>
      </c>
      <c r="BF23" s="334">
        <v>0.13821520000000001</v>
      </c>
      <c r="BG23" s="334">
        <v>2.47648</v>
      </c>
      <c r="BH23" s="334">
        <v>59.14273</v>
      </c>
      <c r="BI23" s="334">
        <v>272.25760000000002</v>
      </c>
      <c r="BJ23" s="334">
        <v>462.30189999999999</v>
      </c>
      <c r="BK23" s="334">
        <v>541.12180000000001</v>
      </c>
      <c r="BL23" s="334">
        <v>371.98430000000002</v>
      </c>
      <c r="BM23" s="334">
        <v>230.40389999999999</v>
      </c>
      <c r="BN23" s="334">
        <v>72.832660000000004</v>
      </c>
      <c r="BO23" s="334">
        <v>10.453749999999999</v>
      </c>
      <c r="BP23" s="334">
        <v>7.9506400000000005E-2</v>
      </c>
      <c r="BQ23" s="334">
        <v>7.7004300000000003E-3</v>
      </c>
      <c r="BR23" s="334">
        <v>0.16259899999999999</v>
      </c>
      <c r="BS23" s="334">
        <v>2.690134</v>
      </c>
      <c r="BT23" s="334">
        <v>59.376660000000001</v>
      </c>
      <c r="BU23" s="334">
        <v>272.1866</v>
      </c>
      <c r="BV23" s="334">
        <v>460.86130000000003</v>
      </c>
    </row>
    <row r="24" spans="1:74" ht="11.1" customHeight="1" x14ac:dyDescent="0.2">
      <c r="A24" s="9" t="s">
        <v>149</v>
      </c>
      <c r="B24" s="211" t="s">
        <v>453</v>
      </c>
      <c r="C24" s="273">
        <v>903.07802895999998</v>
      </c>
      <c r="D24" s="273">
        <v>738.82813878000002</v>
      </c>
      <c r="E24" s="273">
        <v>589.25164897000002</v>
      </c>
      <c r="F24" s="273">
        <v>415.91761724000003</v>
      </c>
      <c r="G24" s="273">
        <v>235.25809824000001</v>
      </c>
      <c r="H24" s="273">
        <v>73.490951342000002</v>
      </c>
      <c r="I24" s="273">
        <v>13.369490257000001</v>
      </c>
      <c r="J24" s="273">
        <v>23.667726653999999</v>
      </c>
      <c r="K24" s="273">
        <v>109.76711914000001</v>
      </c>
      <c r="L24" s="273">
        <v>341.53029578000002</v>
      </c>
      <c r="M24" s="273">
        <v>610.38438467000003</v>
      </c>
      <c r="N24" s="273">
        <v>928.38719824999998</v>
      </c>
      <c r="O24" s="273">
        <v>913.73179008</v>
      </c>
      <c r="P24" s="273">
        <v>727.12799757000005</v>
      </c>
      <c r="Q24" s="273">
        <v>574.93611469999996</v>
      </c>
      <c r="R24" s="273">
        <v>417.78627298999999</v>
      </c>
      <c r="S24" s="273">
        <v>242.94442068999999</v>
      </c>
      <c r="T24" s="273">
        <v>72.856687139000002</v>
      </c>
      <c r="U24" s="273">
        <v>14.184014793999999</v>
      </c>
      <c r="V24" s="273">
        <v>23.881070531999999</v>
      </c>
      <c r="W24" s="273">
        <v>104.03948744</v>
      </c>
      <c r="X24" s="273">
        <v>329.33788491000001</v>
      </c>
      <c r="Y24" s="273">
        <v>602.37682125000003</v>
      </c>
      <c r="Z24" s="273">
        <v>930.02904126999999</v>
      </c>
      <c r="AA24" s="273">
        <v>905.20493725999995</v>
      </c>
      <c r="AB24" s="273">
        <v>717.90987552000001</v>
      </c>
      <c r="AC24" s="273">
        <v>570.97131793000005</v>
      </c>
      <c r="AD24" s="273">
        <v>418.06216444</v>
      </c>
      <c r="AE24" s="273">
        <v>246.51312404000001</v>
      </c>
      <c r="AF24" s="273">
        <v>72.209665239000003</v>
      </c>
      <c r="AG24" s="273">
        <v>14.398584981000001</v>
      </c>
      <c r="AH24" s="273">
        <v>24.969203011000001</v>
      </c>
      <c r="AI24" s="273">
        <v>104.68173351999999</v>
      </c>
      <c r="AJ24" s="273">
        <v>332.17002434</v>
      </c>
      <c r="AK24" s="273">
        <v>596.24233158000004</v>
      </c>
      <c r="AL24" s="273">
        <v>912.60967476999997</v>
      </c>
      <c r="AM24" s="273">
        <v>880.66990401999999</v>
      </c>
      <c r="AN24" s="273">
        <v>717.51768526000001</v>
      </c>
      <c r="AO24" s="273">
        <v>565.95887694999999</v>
      </c>
      <c r="AP24" s="273">
        <v>408.8603574</v>
      </c>
      <c r="AQ24" s="273">
        <v>236.7705369</v>
      </c>
      <c r="AR24" s="273">
        <v>68.650494322</v>
      </c>
      <c r="AS24" s="273">
        <v>14.065628944</v>
      </c>
      <c r="AT24" s="273">
        <v>24.829324189000001</v>
      </c>
      <c r="AU24" s="273">
        <v>100.10177843</v>
      </c>
      <c r="AV24" s="273">
        <v>337.11027174999998</v>
      </c>
      <c r="AW24" s="273">
        <v>609.81934369999999</v>
      </c>
      <c r="AX24" s="273">
        <v>908.51251195999998</v>
      </c>
      <c r="AY24" s="273">
        <v>886.12995962000002</v>
      </c>
      <c r="AZ24" s="334">
        <v>735.06359999999995</v>
      </c>
      <c r="BA24" s="334">
        <v>571.13369999999998</v>
      </c>
      <c r="BB24" s="334">
        <v>401.80079999999998</v>
      </c>
      <c r="BC24" s="334">
        <v>248.9502</v>
      </c>
      <c r="BD24" s="334">
        <v>67.306669999999997</v>
      </c>
      <c r="BE24" s="334">
        <v>13.314349999999999</v>
      </c>
      <c r="BF24" s="334">
        <v>22.912649999999999</v>
      </c>
      <c r="BG24" s="334">
        <v>99.154330000000002</v>
      </c>
      <c r="BH24" s="334">
        <v>338.95409999999998</v>
      </c>
      <c r="BI24" s="334">
        <v>613.6241</v>
      </c>
      <c r="BJ24" s="334">
        <v>890.73360000000002</v>
      </c>
      <c r="BK24" s="334">
        <v>881.33579999999995</v>
      </c>
      <c r="BL24" s="334">
        <v>728.64279999999997</v>
      </c>
      <c r="BM24" s="334">
        <v>565.33230000000003</v>
      </c>
      <c r="BN24" s="334">
        <v>396.22879999999998</v>
      </c>
      <c r="BO24" s="334">
        <v>237.78110000000001</v>
      </c>
      <c r="BP24" s="334">
        <v>66.278739999999999</v>
      </c>
      <c r="BQ24" s="334">
        <v>12.90368</v>
      </c>
      <c r="BR24" s="334">
        <v>22.093509999999998</v>
      </c>
      <c r="BS24" s="334">
        <v>100.4114</v>
      </c>
      <c r="BT24" s="334">
        <v>341.41160000000002</v>
      </c>
      <c r="BU24" s="334">
        <v>604.97709999999995</v>
      </c>
      <c r="BV24" s="334">
        <v>899.39059999999995</v>
      </c>
    </row>
    <row r="25" spans="1:74" ht="11.1" customHeight="1" x14ac:dyDescent="0.2">
      <c r="A25" s="9" t="s">
        <v>150</v>
      </c>
      <c r="B25" s="211" t="s">
        <v>454</v>
      </c>
      <c r="C25" s="273">
        <v>563.81853591000004</v>
      </c>
      <c r="D25" s="273">
        <v>484.59879330000001</v>
      </c>
      <c r="E25" s="273">
        <v>447.55411615999998</v>
      </c>
      <c r="F25" s="273">
        <v>341.28554800000001</v>
      </c>
      <c r="G25" s="273">
        <v>195.01168774999999</v>
      </c>
      <c r="H25" s="273">
        <v>74.014195916000006</v>
      </c>
      <c r="I25" s="273">
        <v>16.938411009999999</v>
      </c>
      <c r="J25" s="273">
        <v>18.944806064000002</v>
      </c>
      <c r="K25" s="273">
        <v>52.495625984</v>
      </c>
      <c r="L25" s="273">
        <v>196.78263000999999</v>
      </c>
      <c r="M25" s="273">
        <v>403.98807608999999</v>
      </c>
      <c r="N25" s="273">
        <v>611.71017024000002</v>
      </c>
      <c r="O25" s="273">
        <v>564.15990273</v>
      </c>
      <c r="P25" s="273">
        <v>471.67425500000002</v>
      </c>
      <c r="Q25" s="273">
        <v>426.54717106999999</v>
      </c>
      <c r="R25" s="273">
        <v>327.05605236999997</v>
      </c>
      <c r="S25" s="273">
        <v>196.64432209</v>
      </c>
      <c r="T25" s="273">
        <v>73.963239082000001</v>
      </c>
      <c r="U25" s="273">
        <v>17.679294532</v>
      </c>
      <c r="V25" s="273">
        <v>17.604400559999998</v>
      </c>
      <c r="W25" s="273">
        <v>53.386557033999999</v>
      </c>
      <c r="X25" s="273">
        <v>192.84218024</v>
      </c>
      <c r="Y25" s="273">
        <v>397.32001701000002</v>
      </c>
      <c r="Z25" s="273">
        <v>615.54992845000004</v>
      </c>
      <c r="AA25" s="273">
        <v>563.49629350999999</v>
      </c>
      <c r="AB25" s="273">
        <v>472.51483100000002</v>
      </c>
      <c r="AC25" s="273">
        <v>428.54674132999997</v>
      </c>
      <c r="AD25" s="273">
        <v>325.45527264999998</v>
      </c>
      <c r="AE25" s="273">
        <v>195.74004006000001</v>
      </c>
      <c r="AF25" s="273">
        <v>71.214041339000005</v>
      </c>
      <c r="AG25" s="273">
        <v>17.790741128000001</v>
      </c>
      <c r="AH25" s="273">
        <v>16.271623215000002</v>
      </c>
      <c r="AI25" s="273">
        <v>49.631357311000002</v>
      </c>
      <c r="AJ25" s="273">
        <v>186.52740731</v>
      </c>
      <c r="AK25" s="273">
        <v>395.00005970000001</v>
      </c>
      <c r="AL25" s="273">
        <v>600.25293893000003</v>
      </c>
      <c r="AM25" s="273">
        <v>541.93215214999998</v>
      </c>
      <c r="AN25" s="273">
        <v>471.28688534999998</v>
      </c>
      <c r="AO25" s="273">
        <v>430.69176496</v>
      </c>
      <c r="AP25" s="273">
        <v>318.90478085000001</v>
      </c>
      <c r="AQ25" s="273">
        <v>192.76278765999999</v>
      </c>
      <c r="AR25" s="273">
        <v>69.867375473999999</v>
      </c>
      <c r="AS25" s="273">
        <v>16.443081823</v>
      </c>
      <c r="AT25" s="273">
        <v>15.573278092000001</v>
      </c>
      <c r="AU25" s="273">
        <v>50.517826806999999</v>
      </c>
      <c r="AV25" s="273">
        <v>186.71825834000001</v>
      </c>
      <c r="AW25" s="273">
        <v>397.69168127</v>
      </c>
      <c r="AX25" s="273">
        <v>590.26202132000003</v>
      </c>
      <c r="AY25" s="273">
        <v>542.86327404999997</v>
      </c>
      <c r="AZ25" s="334">
        <v>484.02870000000001</v>
      </c>
      <c r="BA25" s="334">
        <v>429.3107</v>
      </c>
      <c r="BB25" s="334">
        <v>310.82060000000001</v>
      </c>
      <c r="BC25" s="334">
        <v>202.29140000000001</v>
      </c>
      <c r="BD25" s="334">
        <v>67.195539999999994</v>
      </c>
      <c r="BE25" s="334">
        <v>17.60388</v>
      </c>
      <c r="BF25" s="334">
        <v>14.797610000000001</v>
      </c>
      <c r="BG25" s="334">
        <v>52.967860000000002</v>
      </c>
      <c r="BH25" s="334">
        <v>185.90520000000001</v>
      </c>
      <c r="BI25" s="334">
        <v>393.79390000000001</v>
      </c>
      <c r="BJ25" s="334">
        <v>582.02890000000002</v>
      </c>
      <c r="BK25" s="334">
        <v>542.06449999999995</v>
      </c>
      <c r="BL25" s="334">
        <v>485.65879999999999</v>
      </c>
      <c r="BM25" s="334">
        <v>426.74180000000001</v>
      </c>
      <c r="BN25" s="334">
        <v>300.93340000000001</v>
      </c>
      <c r="BO25" s="334">
        <v>190.54560000000001</v>
      </c>
      <c r="BP25" s="334">
        <v>63.37256</v>
      </c>
      <c r="BQ25" s="334">
        <v>17.035440000000001</v>
      </c>
      <c r="BR25" s="334">
        <v>13.89875</v>
      </c>
      <c r="BS25" s="334">
        <v>51.70722</v>
      </c>
      <c r="BT25" s="334">
        <v>184.31809999999999</v>
      </c>
      <c r="BU25" s="334">
        <v>387.61250000000001</v>
      </c>
      <c r="BV25" s="334">
        <v>585.03039999999999</v>
      </c>
    </row>
    <row r="26" spans="1:74" ht="11.1" customHeight="1" x14ac:dyDescent="0.2">
      <c r="A26" s="9" t="s">
        <v>151</v>
      </c>
      <c r="B26" s="211" t="s">
        <v>482</v>
      </c>
      <c r="C26" s="273">
        <v>869.58410146999995</v>
      </c>
      <c r="D26" s="273">
        <v>756.46489460999999</v>
      </c>
      <c r="E26" s="273">
        <v>573.07099216999995</v>
      </c>
      <c r="F26" s="273">
        <v>316.01826088000001</v>
      </c>
      <c r="G26" s="273">
        <v>136.59083859</v>
      </c>
      <c r="H26" s="273">
        <v>30.778067424</v>
      </c>
      <c r="I26" s="273">
        <v>7.1533889301000002</v>
      </c>
      <c r="J26" s="273">
        <v>11.337220751</v>
      </c>
      <c r="K26" s="273">
        <v>57.556424059000001</v>
      </c>
      <c r="L26" s="273">
        <v>257.07731899999999</v>
      </c>
      <c r="M26" s="273">
        <v>514.98192189999997</v>
      </c>
      <c r="N26" s="273">
        <v>762.64256879000004</v>
      </c>
      <c r="O26" s="273">
        <v>887.83142263000002</v>
      </c>
      <c r="P26" s="273">
        <v>746.86211962000004</v>
      </c>
      <c r="Q26" s="273">
        <v>557.77448256000002</v>
      </c>
      <c r="R26" s="273">
        <v>319.40718449000002</v>
      </c>
      <c r="S26" s="273">
        <v>137.32367539000001</v>
      </c>
      <c r="T26" s="273">
        <v>30.253598205999999</v>
      </c>
      <c r="U26" s="273">
        <v>7.4208936769999996</v>
      </c>
      <c r="V26" s="273">
        <v>10.823272136</v>
      </c>
      <c r="W26" s="273">
        <v>52.721879774999998</v>
      </c>
      <c r="X26" s="273">
        <v>245.69711523999999</v>
      </c>
      <c r="Y26" s="273">
        <v>509.22360465999998</v>
      </c>
      <c r="Z26" s="273">
        <v>771.73796709999999</v>
      </c>
      <c r="AA26" s="273">
        <v>880.45325579999997</v>
      </c>
      <c r="AB26" s="273">
        <v>717.57499055000005</v>
      </c>
      <c r="AC26" s="273">
        <v>561.99351545000002</v>
      </c>
      <c r="AD26" s="273">
        <v>306.79974269000002</v>
      </c>
      <c r="AE26" s="273">
        <v>140.88307939000001</v>
      </c>
      <c r="AF26" s="273">
        <v>29.968523426000001</v>
      </c>
      <c r="AG26" s="273">
        <v>7.2905478351999999</v>
      </c>
      <c r="AH26" s="273">
        <v>11.442842531</v>
      </c>
      <c r="AI26" s="273">
        <v>52.151866513000002</v>
      </c>
      <c r="AJ26" s="273">
        <v>246.72823450999999</v>
      </c>
      <c r="AK26" s="273">
        <v>506.00175913999999</v>
      </c>
      <c r="AL26" s="273">
        <v>771.74344923000001</v>
      </c>
      <c r="AM26" s="273">
        <v>881.48483493000003</v>
      </c>
      <c r="AN26" s="273">
        <v>707.11557019999998</v>
      </c>
      <c r="AO26" s="273">
        <v>561.75890303999995</v>
      </c>
      <c r="AP26" s="273">
        <v>315.22785744999999</v>
      </c>
      <c r="AQ26" s="273">
        <v>130.54459084000001</v>
      </c>
      <c r="AR26" s="273">
        <v>29.616908578</v>
      </c>
      <c r="AS26" s="273">
        <v>6.9413119257</v>
      </c>
      <c r="AT26" s="273">
        <v>10.597843921999999</v>
      </c>
      <c r="AU26" s="273">
        <v>50.351933271999997</v>
      </c>
      <c r="AV26" s="273">
        <v>243.66903511999999</v>
      </c>
      <c r="AW26" s="273">
        <v>511.82920818999997</v>
      </c>
      <c r="AX26" s="273">
        <v>762.28215713999998</v>
      </c>
      <c r="AY26" s="273">
        <v>872.23597261999998</v>
      </c>
      <c r="AZ26" s="334">
        <v>709.64300000000003</v>
      </c>
      <c r="BA26" s="334">
        <v>567.1463</v>
      </c>
      <c r="BB26" s="334">
        <v>310.61169999999998</v>
      </c>
      <c r="BC26" s="334">
        <v>132.7209</v>
      </c>
      <c r="BD26" s="334">
        <v>28.651759999999999</v>
      </c>
      <c r="BE26" s="334">
        <v>5.9442209999999998</v>
      </c>
      <c r="BF26" s="334">
        <v>10.169129999999999</v>
      </c>
      <c r="BG26" s="334">
        <v>48.225790000000003</v>
      </c>
      <c r="BH26" s="334">
        <v>235.82499999999999</v>
      </c>
      <c r="BI26" s="334">
        <v>525.86120000000005</v>
      </c>
      <c r="BJ26" s="334">
        <v>746.67229999999995</v>
      </c>
      <c r="BK26" s="334">
        <v>851.03369999999995</v>
      </c>
      <c r="BL26" s="334">
        <v>698.49639999999999</v>
      </c>
      <c r="BM26" s="334">
        <v>568.2183</v>
      </c>
      <c r="BN26" s="334">
        <v>314.73759999999999</v>
      </c>
      <c r="BO26" s="334">
        <v>132.3553</v>
      </c>
      <c r="BP26" s="334">
        <v>28.419630000000002</v>
      </c>
      <c r="BQ26" s="334">
        <v>5.9835050000000001</v>
      </c>
      <c r="BR26" s="334">
        <v>10.28126</v>
      </c>
      <c r="BS26" s="334">
        <v>48.439010000000003</v>
      </c>
      <c r="BT26" s="334">
        <v>236.65880000000001</v>
      </c>
      <c r="BU26" s="334">
        <v>522.68949999999995</v>
      </c>
      <c r="BV26" s="334">
        <v>734.65570000000002</v>
      </c>
    </row>
    <row r="27" spans="1:74" ht="11.1" customHeight="1" x14ac:dyDescent="0.2">
      <c r="A27" s="8"/>
      <c r="B27" s="193" t="s">
        <v>164</v>
      </c>
      <c r="C27" s="248"/>
      <c r="D27" s="248"/>
      <c r="E27" s="248"/>
      <c r="F27" s="248"/>
      <c r="G27" s="248"/>
      <c r="H27" s="248"/>
      <c r="I27" s="248"/>
      <c r="J27" s="248"/>
      <c r="K27" s="248"/>
      <c r="L27" s="248"/>
      <c r="M27" s="248"/>
      <c r="N27" s="248"/>
      <c r="O27" s="248"/>
      <c r="P27" s="248"/>
      <c r="Q27" s="248"/>
      <c r="R27" s="248"/>
      <c r="S27" s="248"/>
      <c r="T27" s="248"/>
      <c r="U27" s="248"/>
      <c r="V27" s="248"/>
      <c r="W27" s="248"/>
      <c r="X27" s="248"/>
      <c r="Y27" s="248"/>
      <c r="Z27" s="248"/>
      <c r="AA27" s="248"/>
      <c r="AB27" s="248"/>
      <c r="AC27" s="248"/>
      <c r="AD27" s="248"/>
      <c r="AE27" s="248"/>
      <c r="AF27" s="248"/>
      <c r="AG27" s="248"/>
      <c r="AH27" s="248"/>
      <c r="AI27" s="248"/>
      <c r="AJ27" s="248"/>
      <c r="AK27" s="248"/>
      <c r="AL27" s="248"/>
      <c r="AM27" s="248"/>
      <c r="AN27" s="248"/>
      <c r="AO27" s="248"/>
      <c r="AP27" s="248"/>
      <c r="AQ27" s="248"/>
      <c r="AR27" s="248"/>
      <c r="AS27" s="248"/>
      <c r="AT27" s="248"/>
      <c r="AU27" s="248"/>
      <c r="AV27" s="248"/>
      <c r="AW27" s="248"/>
      <c r="AX27" s="248"/>
      <c r="AY27" s="248"/>
      <c r="AZ27" s="336"/>
      <c r="BA27" s="336"/>
      <c r="BB27" s="336"/>
      <c r="BC27" s="336"/>
      <c r="BD27" s="336"/>
      <c r="BE27" s="336"/>
      <c r="BF27" s="336"/>
      <c r="BG27" s="336"/>
      <c r="BH27" s="336"/>
      <c r="BI27" s="336"/>
      <c r="BJ27" s="336"/>
      <c r="BK27" s="336"/>
      <c r="BL27" s="336"/>
      <c r="BM27" s="336"/>
      <c r="BN27" s="336"/>
      <c r="BO27" s="336"/>
      <c r="BP27" s="336"/>
      <c r="BQ27" s="336"/>
      <c r="BR27" s="336"/>
      <c r="BS27" s="336"/>
      <c r="BT27" s="336"/>
      <c r="BU27" s="336"/>
      <c r="BV27" s="336"/>
    </row>
    <row r="28" spans="1:74" ht="11.1" customHeight="1" x14ac:dyDescent="0.2">
      <c r="A28" s="9" t="s">
        <v>39</v>
      </c>
      <c r="B28" s="211" t="s">
        <v>447</v>
      </c>
      <c r="C28" s="273">
        <v>0</v>
      </c>
      <c r="D28" s="273">
        <v>0</v>
      </c>
      <c r="E28" s="273">
        <v>0</v>
      </c>
      <c r="F28" s="273">
        <v>0</v>
      </c>
      <c r="G28" s="273">
        <v>6.9429558889000003</v>
      </c>
      <c r="H28" s="273">
        <v>74.806394003999998</v>
      </c>
      <c r="I28" s="273">
        <v>241.49902243</v>
      </c>
      <c r="J28" s="273">
        <v>241.32741655999999</v>
      </c>
      <c r="K28" s="273">
        <v>61.104844675000002</v>
      </c>
      <c r="L28" s="273">
        <v>0</v>
      </c>
      <c r="M28" s="273">
        <v>0</v>
      </c>
      <c r="N28" s="273">
        <v>0</v>
      </c>
      <c r="O28" s="273">
        <v>0</v>
      </c>
      <c r="P28" s="273">
        <v>0</v>
      </c>
      <c r="Q28" s="273">
        <v>0</v>
      </c>
      <c r="R28" s="273">
        <v>0</v>
      </c>
      <c r="S28" s="273">
        <v>3.0809232279000001</v>
      </c>
      <c r="T28" s="273">
        <v>72.278927572000001</v>
      </c>
      <c r="U28" s="273">
        <v>169.77802471000001</v>
      </c>
      <c r="V28" s="273">
        <v>128.22697536000001</v>
      </c>
      <c r="W28" s="273">
        <v>66.371710265999994</v>
      </c>
      <c r="X28" s="273">
        <v>10.655799144</v>
      </c>
      <c r="Y28" s="273">
        <v>0</v>
      </c>
      <c r="Z28" s="273">
        <v>0</v>
      </c>
      <c r="AA28" s="273">
        <v>0</v>
      </c>
      <c r="AB28" s="273">
        <v>0</v>
      </c>
      <c r="AC28" s="273">
        <v>0</v>
      </c>
      <c r="AD28" s="273">
        <v>0</v>
      </c>
      <c r="AE28" s="273">
        <v>25.198567283999999</v>
      </c>
      <c r="AF28" s="273">
        <v>57.356962158000002</v>
      </c>
      <c r="AG28" s="273">
        <v>254.30038468000001</v>
      </c>
      <c r="AH28" s="273">
        <v>265.74843504</v>
      </c>
      <c r="AI28" s="273">
        <v>64.386009380000004</v>
      </c>
      <c r="AJ28" s="273">
        <v>0</v>
      </c>
      <c r="AK28" s="273">
        <v>0</v>
      </c>
      <c r="AL28" s="273">
        <v>0</v>
      </c>
      <c r="AM28" s="273">
        <v>0</v>
      </c>
      <c r="AN28" s="273">
        <v>0</v>
      </c>
      <c r="AO28" s="273">
        <v>0</v>
      </c>
      <c r="AP28" s="273">
        <v>0</v>
      </c>
      <c r="AQ28" s="273">
        <v>3.3148575481</v>
      </c>
      <c r="AR28" s="273">
        <v>62.938163336000002</v>
      </c>
      <c r="AS28" s="273">
        <v>272.89179803000002</v>
      </c>
      <c r="AT28" s="273">
        <v>165.88406165000001</v>
      </c>
      <c r="AU28" s="273">
        <v>29.075749239</v>
      </c>
      <c r="AV28" s="273">
        <v>0.47884951789000002</v>
      </c>
      <c r="AW28" s="273">
        <v>0</v>
      </c>
      <c r="AX28" s="273">
        <v>0</v>
      </c>
      <c r="AY28" s="273">
        <v>0</v>
      </c>
      <c r="AZ28" s="334">
        <v>0</v>
      </c>
      <c r="BA28" s="334">
        <v>0</v>
      </c>
      <c r="BB28" s="334">
        <v>0</v>
      </c>
      <c r="BC28" s="334">
        <v>7.9827137695000001</v>
      </c>
      <c r="BD28" s="334">
        <v>77.133719262</v>
      </c>
      <c r="BE28" s="334">
        <v>211.12096037000001</v>
      </c>
      <c r="BF28" s="334">
        <v>176.86367525</v>
      </c>
      <c r="BG28" s="334">
        <v>30.722375803999999</v>
      </c>
      <c r="BH28" s="334">
        <v>1.3959553783</v>
      </c>
      <c r="BI28" s="334">
        <v>0</v>
      </c>
      <c r="BJ28" s="334">
        <v>0</v>
      </c>
      <c r="BK28" s="334">
        <v>0</v>
      </c>
      <c r="BL28" s="334">
        <v>0</v>
      </c>
      <c r="BM28" s="334">
        <v>0</v>
      </c>
      <c r="BN28" s="334">
        <v>0</v>
      </c>
      <c r="BO28" s="334">
        <v>7.9809240907000003</v>
      </c>
      <c r="BP28" s="334">
        <v>77.130335277</v>
      </c>
      <c r="BQ28" s="334">
        <v>211.12060833999999</v>
      </c>
      <c r="BR28" s="334">
        <v>176.86401882000001</v>
      </c>
      <c r="BS28" s="334">
        <v>30.718349898</v>
      </c>
      <c r="BT28" s="334">
        <v>1.3947742329999999</v>
      </c>
      <c r="BU28" s="334">
        <v>0</v>
      </c>
      <c r="BV28" s="334">
        <v>0</v>
      </c>
    </row>
    <row r="29" spans="1:74" ht="11.1" customHeight="1" x14ac:dyDescent="0.2">
      <c r="A29" s="9" t="s">
        <v>40</v>
      </c>
      <c r="B29" s="211" t="s">
        <v>480</v>
      </c>
      <c r="C29" s="273">
        <v>0</v>
      </c>
      <c r="D29" s="273">
        <v>0</v>
      </c>
      <c r="E29" s="273">
        <v>0</v>
      </c>
      <c r="F29" s="273">
        <v>0</v>
      </c>
      <c r="G29" s="273">
        <v>16.98037682</v>
      </c>
      <c r="H29" s="273">
        <v>129.23104885999999</v>
      </c>
      <c r="I29" s="273">
        <v>310.10286114000002</v>
      </c>
      <c r="J29" s="273">
        <v>311.8801292</v>
      </c>
      <c r="K29" s="273">
        <v>114.04017343</v>
      </c>
      <c r="L29" s="273">
        <v>5.5743469754000001</v>
      </c>
      <c r="M29" s="273">
        <v>0</v>
      </c>
      <c r="N29" s="273">
        <v>0</v>
      </c>
      <c r="O29" s="273">
        <v>0</v>
      </c>
      <c r="P29" s="273">
        <v>0</v>
      </c>
      <c r="Q29" s="273">
        <v>0</v>
      </c>
      <c r="R29" s="273">
        <v>2.1954360908999999</v>
      </c>
      <c r="S29" s="273">
        <v>14.347534961999999</v>
      </c>
      <c r="T29" s="273">
        <v>122.51466078999999</v>
      </c>
      <c r="U29" s="273">
        <v>250.94517281</v>
      </c>
      <c r="V29" s="273">
        <v>162.09675583999999</v>
      </c>
      <c r="W29" s="273">
        <v>86.942836231000001</v>
      </c>
      <c r="X29" s="273">
        <v>21.578846702</v>
      </c>
      <c r="Y29" s="273">
        <v>0</v>
      </c>
      <c r="Z29" s="273">
        <v>0</v>
      </c>
      <c r="AA29" s="273">
        <v>0</v>
      </c>
      <c r="AB29" s="273">
        <v>0</v>
      </c>
      <c r="AC29" s="273">
        <v>0</v>
      </c>
      <c r="AD29" s="273">
        <v>0</v>
      </c>
      <c r="AE29" s="273">
        <v>65.041509500999993</v>
      </c>
      <c r="AF29" s="273">
        <v>110.67211888</v>
      </c>
      <c r="AG29" s="273">
        <v>287.18185919000001</v>
      </c>
      <c r="AH29" s="273">
        <v>297.51820665000002</v>
      </c>
      <c r="AI29" s="273">
        <v>121.43366895</v>
      </c>
      <c r="AJ29" s="273">
        <v>3.7019329124999998</v>
      </c>
      <c r="AK29" s="273">
        <v>0</v>
      </c>
      <c r="AL29" s="273">
        <v>0</v>
      </c>
      <c r="AM29" s="273">
        <v>0</v>
      </c>
      <c r="AN29" s="273">
        <v>0</v>
      </c>
      <c r="AO29" s="273">
        <v>0</v>
      </c>
      <c r="AP29" s="273">
        <v>0.43280562653999999</v>
      </c>
      <c r="AQ29" s="273">
        <v>31.913172303</v>
      </c>
      <c r="AR29" s="273">
        <v>112.37316308</v>
      </c>
      <c r="AS29" s="273">
        <v>326.16310892000001</v>
      </c>
      <c r="AT29" s="273">
        <v>217.10193518</v>
      </c>
      <c r="AU29" s="273">
        <v>88.681652912999994</v>
      </c>
      <c r="AV29" s="273">
        <v>7.9378575541999998</v>
      </c>
      <c r="AW29" s="273">
        <v>0</v>
      </c>
      <c r="AX29" s="273">
        <v>0</v>
      </c>
      <c r="AY29" s="273">
        <v>0</v>
      </c>
      <c r="AZ29" s="334">
        <v>0</v>
      </c>
      <c r="BA29" s="334">
        <v>0</v>
      </c>
      <c r="BB29" s="334">
        <v>0</v>
      </c>
      <c r="BC29" s="334">
        <v>25.287278229999998</v>
      </c>
      <c r="BD29" s="334">
        <v>128.00153114</v>
      </c>
      <c r="BE29" s="334">
        <v>263.29953675000002</v>
      </c>
      <c r="BF29" s="334">
        <v>224.54806027999999</v>
      </c>
      <c r="BG29" s="334">
        <v>61.483076650999998</v>
      </c>
      <c r="BH29" s="334">
        <v>4.3966850562999999</v>
      </c>
      <c r="BI29" s="334">
        <v>0</v>
      </c>
      <c r="BJ29" s="334">
        <v>0</v>
      </c>
      <c r="BK29" s="334">
        <v>0</v>
      </c>
      <c r="BL29" s="334">
        <v>0</v>
      </c>
      <c r="BM29" s="334">
        <v>0</v>
      </c>
      <c r="BN29" s="334">
        <v>0</v>
      </c>
      <c r="BO29" s="334">
        <v>25.298274510999999</v>
      </c>
      <c r="BP29" s="334">
        <v>128.03438968</v>
      </c>
      <c r="BQ29" s="334">
        <v>263.33793064000002</v>
      </c>
      <c r="BR29" s="334">
        <v>224.58012532999999</v>
      </c>
      <c r="BS29" s="334">
        <v>61.501457588999997</v>
      </c>
      <c r="BT29" s="334">
        <v>4.3989434959000002</v>
      </c>
      <c r="BU29" s="334">
        <v>0</v>
      </c>
      <c r="BV29" s="334">
        <v>0</v>
      </c>
    </row>
    <row r="30" spans="1:74" ht="11.1" customHeight="1" x14ac:dyDescent="0.2">
      <c r="A30" s="9" t="s">
        <v>41</v>
      </c>
      <c r="B30" s="211" t="s">
        <v>448</v>
      </c>
      <c r="C30" s="273">
        <v>0</v>
      </c>
      <c r="D30" s="273">
        <v>0</v>
      </c>
      <c r="E30" s="273">
        <v>3.4717411365999999</v>
      </c>
      <c r="F30" s="273">
        <v>0.68974891281999995</v>
      </c>
      <c r="G30" s="273">
        <v>42.417379189999998</v>
      </c>
      <c r="H30" s="273">
        <v>187.82979028</v>
      </c>
      <c r="I30" s="273">
        <v>276.68378278</v>
      </c>
      <c r="J30" s="273">
        <v>296.76803274999997</v>
      </c>
      <c r="K30" s="273">
        <v>130.91972317</v>
      </c>
      <c r="L30" s="273">
        <v>18.753756658</v>
      </c>
      <c r="M30" s="273">
        <v>0</v>
      </c>
      <c r="N30" s="273">
        <v>0</v>
      </c>
      <c r="O30" s="273">
        <v>0</v>
      </c>
      <c r="P30" s="273">
        <v>0</v>
      </c>
      <c r="Q30" s="273">
        <v>0.55696032370000004</v>
      </c>
      <c r="R30" s="273">
        <v>6.5869906108</v>
      </c>
      <c r="S30" s="273">
        <v>36.783381994000003</v>
      </c>
      <c r="T30" s="273">
        <v>167.08575171999999</v>
      </c>
      <c r="U30" s="273">
        <v>242.0262175</v>
      </c>
      <c r="V30" s="273">
        <v>147.73058947999999</v>
      </c>
      <c r="W30" s="273">
        <v>92.281518461999994</v>
      </c>
      <c r="X30" s="273">
        <v>15.670002796</v>
      </c>
      <c r="Y30" s="273">
        <v>0</v>
      </c>
      <c r="Z30" s="273">
        <v>0</v>
      </c>
      <c r="AA30" s="273">
        <v>0</v>
      </c>
      <c r="AB30" s="273">
        <v>0</v>
      </c>
      <c r="AC30" s="273">
        <v>0</v>
      </c>
      <c r="AD30" s="273">
        <v>0</v>
      </c>
      <c r="AE30" s="273">
        <v>139.86724459999999</v>
      </c>
      <c r="AF30" s="273">
        <v>192.02929032</v>
      </c>
      <c r="AG30" s="273">
        <v>257.37359887999997</v>
      </c>
      <c r="AH30" s="273">
        <v>256.56507878999997</v>
      </c>
      <c r="AI30" s="273">
        <v>122.43294441</v>
      </c>
      <c r="AJ30" s="273">
        <v>3.8786082951999998</v>
      </c>
      <c r="AK30" s="273">
        <v>0</v>
      </c>
      <c r="AL30" s="273">
        <v>0</v>
      </c>
      <c r="AM30" s="273">
        <v>0</v>
      </c>
      <c r="AN30" s="273">
        <v>0</v>
      </c>
      <c r="AO30" s="273">
        <v>0</v>
      </c>
      <c r="AP30" s="273">
        <v>0.66277666891999998</v>
      </c>
      <c r="AQ30" s="273">
        <v>47.072891001000002</v>
      </c>
      <c r="AR30" s="273">
        <v>126.23550499</v>
      </c>
      <c r="AS30" s="273">
        <v>319.04128773000002</v>
      </c>
      <c r="AT30" s="273">
        <v>193.91287936000001</v>
      </c>
      <c r="AU30" s="273">
        <v>134.44447821</v>
      </c>
      <c r="AV30" s="273">
        <v>6.1612617994000001</v>
      </c>
      <c r="AW30" s="273">
        <v>0</v>
      </c>
      <c r="AX30" s="273">
        <v>0</v>
      </c>
      <c r="AY30" s="273">
        <v>0</v>
      </c>
      <c r="AZ30" s="334">
        <v>0</v>
      </c>
      <c r="BA30" s="334">
        <v>0.41327300765000002</v>
      </c>
      <c r="BB30" s="334">
        <v>1.4890293620999999</v>
      </c>
      <c r="BC30" s="334">
        <v>53.330603775</v>
      </c>
      <c r="BD30" s="334">
        <v>155.46405924000001</v>
      </c>
      <c r="BE30" s="334">
        <v>248.89098507</v>
      </c>
      <c r="BF30" s="334">
        <v>213.92564179999999</v>
      </c>
      <c r="BG30" s="334">
        <v>67.807352188999999</v>
      </c>
      <c r="BH30" s="334">
        <v>6.8197550802000002</v>
      </c>
      <c r="BI30" s="334">
        <v>0</v>
      </c>
      <c r="BJ30" s="334">
        <v>0</v>
      </c>
      <c r="BK30" s="334">
        <v>0</v>
      </c>
      <c r="BL30" s="334">
        <v>0</v>
      </c>
      <c r="BM30" s="334">
        <v>0.41309059722000002</v>
      </c>
      <c r="BN30" s="334">
        <v>1.4884739838000001</v>
      </c>
      <c r="BO30" s="334">
        <v>53.323939613999997</v>
      </c>
      <c r="BP30" s="334">
        <v>155.45096135</v>
      </c>
      <c r="BQ30" s="334">
        <v>248.87239701999999</v>
      </c>
      <c r="BR30" s="334">
        <v>213.90920933000001</v>
      </c>
      <c r="BS30" s="334">
        <v>67.800266007000005</v>
      </c>
      <c r="BT30" s="334">
        <v>6.8184276066000002</v>
      </c>
      <c r="BU30" s="334">
        <v>0</v>
      </c>
      <c r="BV30" s="334">
        <v>0</v>
      </c>
    </row>
    <row r="31" spans="1:74" ht="11.1" customHeight="1" x14ac:dyDescent="0.2">
      <c r="A31" s="9" t="s">
        <v>42</v>
      </c>
      <c r="B31" s="211" t="s">
        <v>449</v>
      </c>
      <c r="C31" s="273">
        <v>0</v>
      </c>
      <c r="D31" s="273">
        <v>7.6341928968999995E-2</v>
      </c>
      <c r="E31" s="273">
        <v>9.5589848929999999</v>
      </c>
      <c r="F31" s="273">
        <v>7.7980476466999997</v>
      </c>
      <c r="G31" s="273">
        <v>48.685622807000001</v>
      </c>
      <c r="H31" s="273">
        <v>263.33601467</v>
      </c>
      <c r="I31" s="273">
        <v>306.13337536</v>
      </c>
      <c r="J31" s="273">
        <v>268.51084376</v>
      </c>
      <c r="K31" s="273">
        <v>138.22985774</v>
      </c>
      <c r="L31" s="273">
        <v>28.477971645</v>
      </c>
      <c r="M31" s="273">
        <v>1.9849005594</v>
      </c>
      <c r="N31" s="273">
        <v>0</v>
      </c>
      <c r="O31" s="273">
        <v>0</v>
      </c>
      <c r="P31" s="273">
        <v>2.9690610143999998</v>
      </c>
      <c r="Q31" s="273">
        <v>5.7265451423</v>
      </c>
      <c r="R31" s="273">
        <v>8.7276304955999997</v>
      </c>
      <c r="S31" s="273">
        <v>50.603526295999998</v>
      </c>
      <c r="T31" s="273">
        <v>205.55389360999999</v>
      </c>
      <c r="U31" s="273">
        <v>330.50507388</v>
      </c>
      <c r="V31" s="273">
        <v>165.70470840999999</v>
      </c>
      <c r="W31" s="273">
        <v>126.92809807</v>
      </c>
      <c r="X31" s="273">
        <v>13.999752282999999</v>
      </c>
      <c r="Y31" s="273">
        <v>0</v>
      </c>
      <c r="Z31" s="273">
        <v>0</v>
      </c>
      <c r="AA31" s="273">
        <v>0</v>
      </c>
      <c r="AB31" s="273">
        <v>0</v>
      </c>
      <c r="AC31" s="273">
        <v>1.8141191537000001</v>
      </c>
      <c r="AD31" s="273">
        <v>0</v>
      </c>
      <c r="AE31" s="273">
        <v>167.95034394999999</v>
      </c>
      <c r="AF31" s="273">
        <v>272.37536779999999</v>
      </c>
      <c r="AG31" s="273">
        <v>304.28938161000002</v>
      </c>
      <c r="AH31" s="273">
        <v>258.02258397999998</v>
      </c>
      <c r="AI31" s="273">
        <v>123.98487563</v>
      </c>
      <c r="AJ31" s="273">
        <v>5.6556858082000003</v>
      </c>
      <c r="AK31" s="273">
        <v>0</v>
      </c>
      <c r="AL31" s="273">
        <v>0</v>
      </c>
      <c r="AM31" s="273">
        <v>0</v>
      </c>
      <c r="AN31" s="273">
        <v>0</v>
      </c>
      <c r="AO31" s="273">
        <v>0</v>
      </c>
      <c r="AP31" s="273">
        <v>6.2084730731000004</v>
      </c>
      <c r="AQ31" s="273">
        <v>41.855411707999998</v>
      </c>
      <c r="AR31" s="273">
        <v>174.69402872000001</v>
      </c>
      <c r="AS31" s="273">
        <v>319.60324858000001</v>
      </c>
      <c r="AT31" s="273">
        <v>224.81423636</v>
      </c>
      <c r="AU31" s="273">
        <v>182.28445138000001</v>
      </c>
      <c r="AV31" s="273">
        <v>2.4086269809999998</v>
      </c>
      <c r="AW31" s="273">
        <v>0</v>
      </c>
      <c r="AX31" s="273">
        <v>0</v>
      </c>
      <c r="AY31" s="273">
        <v>0</v>
      </c>
      <c r="AZ31" s="334">
        <v>0</v>
      </c>
      <c r="BA31" s="334">
        <v>2.9917225653999999</v>
      </c>
      <c r="BB31" s="334">
        <v>6.5126587811999999</v>
      </c>
      <c r="BC31" s="334">
        <v>64.323810432000002</v>
      </c>
      <c r="BD31" s="334">
        <v>187.72043432000001</v>
      </c>
      <c r="BE31" s="334">
        <v>302.6828797</v>
      </c>
      <c r="BF31" s="334">
        <v>261.37266084999999</v>
      </c>
      <c r="BG31" s="334">
        <v>94.431594324000002</v>
      </c>
      <c r="BH31" s="334">
        <v>9.8737245820999995</v>
      </c>
      <c r="BI31" s="334">
        <v>0.285596352</v>
      </c>
      <c r="BJ31" s="334">
        <v>0</v>
      </c>
      <c r="BK31" s="334">
        <v>0</v>
      </c>
      <c r="BL31" s="334">
        <v>0</v>
      </c>
      <c r="BM31" s="334">
        <v>2.9882819797</v>
      </c>
      <c r="BN31" s="334">
        <v>6.6416405379999999</v>
      </c>
      <c r="BO31" s="334">
        <v>64.285657471999997</v>
      </c>
      <c r="BP31" s="334">
        <v>187.63517132000001</v>
      </c>
      <c r="BQ31" s="334">
        <v>302.57690971</v>
      </c>
      <c r="BR31" s="334">
        <v>261.26198664999998</v>
      </c>
      <c r="BS31" s="334">
        <v>94.368933440999996</v>
      </c>
      <c r="BT31" s="334">
        <v>9.8630947716000001</v>
      </c>
      <c r="BU31" s="334">
        <v>0.28524972237000001</v>
      </c>
      <c r="BV31" s="334">
        <v>0</v>
      </c>
    </row>
    <row r="32" spans="1:74" ht="11.1" customHeight="1" x14ac:dyDescent="0.2">
      <c r="A32" s="9" t="s">
        <v>341</v>
      </c>
      <c r="B32" s="211" t="s">
        <v>481</v>
      </c>
      <c r="C32" s="273">
        <v>24.853209645</v>
      </c>
      <c r="D32" s="273">
        <v>23.507667662999999</v>
      </c>
      <c r="E32" s="273">
        <v>89.094292035999999</v>
      </c>
      <c r="F32" s="273">
        <v>87.143086300999997</v>
      </c>
      <c r="G32" s="273">
        <v>185.46004654000001</v>
      </c>
      <c r="H32" s="273">
        <v>379.00881994000002</v>
      </c>
      <c r="I32" s="273">
        <v>509.27693476000002</v>
      </c>
      <c r="J32" s="273">
        <v>483.89555753000002</v>
      </c>
      <c r="K32" s="273">
        <v>352.06947611999999</v>
      </c>
      <c r="L32" s="273">
        <v>156.52208174</v>
      </c>
      <c r="M32" s="273">
        <v>56.078919466000002</v>
      </c>
      <c r="N32" s="273">
        <v>65.369463565999993</v>
      </c>
      <c r="O32" s="273">
        <v>50.241765428999997</v>
      </c>
      <c r="P32" s="273">
        <v>54.550198404</v>
      </c>
      <c r="Q32" s="273">
        <v>56.016272887</v>
      </c>
      <c r="R32" s="273">
        <v>123.92822094</v>
      </c>
      <c r="S32" s="273">
        <v>212.52058951000001</v>
      </c>
      <c r="T32" s="273">
        <v>337.03981163999998</v>
      </c>
      <c r="U32" s="273">
        <v>468.55924642999997</v>
      </c>
      <c r="V32" s="273">
        <v>406.186442</v>
      </c>
      <c r="W32" s="273">
        <v>281.81230346000001</v>
      </c>
      <c r="X32" s="273">
        <v>158.75795726999999</v>
      </c>
      <c r="Y32" s="273">
        <v>66.433672951000005</v>
      </c>
      <c r="Z32" s="273">
        <v>38.217569468999997</v>
      </c>
      <c r="AA32" s="273">
        <v>20.909510604000001</v>
      </c>
      <c r="AB32" s="273">
        <v>80.846973446000007</v>
      </c>
      <c r="AC32" s="273">
        <v>34.798711218000001</v>
      </c>
      <c r="AD32" s="273">
        <v>79.458309444999998</v>
      </c>
      <c r="AE32" s="273">
        <v>264.98532614999999</v>
      </c>
      <c r="AF32" s="273">
        <v>384.62371223000002</v>
      </c>
      <c r="AG32" s="273">
        <v>441.05351910000002</v>
      </c>
      <c r="AH32" s="273">
        <v>438.77226194999997</v>
      </c>
      <c r="AI32" s="273">
        <v>391.05563976000002</v>
      </c>
      <c r="AJ32" s="273">
        <v>176.27404279000001</v>
      </c>
      <c r="AK32" s="273">
        <v>66.256969010000006</v>
      </c>
      <c r="AL32" s="273">
        <v>39.760235901000001</v>
      </c>
      <c r="AM32" s="273">
        <v>29.854527986000001</v>
      </c>
      <c r="AN32" s="273">
        <v>66.881778565999994</v>
      </c>
      <c r="AO32" s="273">
        <v>56.594536130999998</v>
      </c>
      <c r="AP32" s="273">
        <v>101.2415982</v>
      </c>
      <c r="AQ32" s="273">
        <v>292.75004087000002</v>
      </c>
      <c r="AR32" s="273">
        <v>360.36800520000003</v>
      </c>
      <c r="AS32" s="273">
        <v>480.41582433000002</v>
      </c>
      <c r="AT32" s="273">
        <v>441.92164717000003</v>
      </c>
      <c r="AU32" s="273">
        <v>374.29848169000002</v>
      </c>
      <c r="AV32" s="273">
        <v>202.95077481000001</v>
      </c>
      <c r="AW32" s="273">
        <v>53.891731892000003</v>
      </c>
      <c r="AX32" s="273">
        <v>52.018372913999997</v>
      </c>
      <c r="AY32" s="273">
        <v>42.204113919000001</v>
      </c>
      <c r="AZ32" s="334">
        <v>38.136630007999997</v>
      </c>
      <c r="BA32" s="334">
        <v>60.216616856999998</v>
      </c>
      <c r="BB32" s="334">
        <v>86.517843280999998</v>
      </c>
      <c r="BC32" s="334">
        <v>214.52092185000001</v>
      </c>
      <c r="BD32" s="334">
        <v>364.98006666999999</v>
      </c>
      <c r="BE32" s="334">
        <v>458.59702131</v>
      </c>
      <c r="BF32" s="334">
        <v>433.48607764000002</v>
      </c>
      <c r="BG32" s="334">
        <v>283.05782789</v>
      </c>
      <c r="BH32" s="334">
        <v>138.26753224000001</v>
      </c>
      <c r="BI32" s="334">
        <v>59.160348786</v>
      </c>
      <c r="BJ32" s="334">
        <v>33.876886265000003</v>
      </c>
      <c r="BK32" s="334">
        <v>31.136896513</v>
      </c>
      <c r="BL32" s="334">
        <v>33.818872886000001</v>
      </c>
      <c r="BM32" s="334">
        <v>54.147594173999998</v>
      </c>
      <c r="BN32" s="334">
        <v>79.450958155999999</v>
      </c>
      <c r="BO32" s="334">
        <v>214.86987908</v>
      </c>
      <c r="BP32" s="334">
        <v>365.27877919999997</v>
      </c>
      <c r="BQ32" s="334">
        <v>458.80952001999998</v>
      </c>
      <c r="BR32" s="334">
        <v>433.74091102</v>
      </c>
      <c r="BS32" s="334">
        <v>283.42989626999997</v>
      </c>
      <c r="BT32" s="334">
        <v>138.59953503</v>
      </c>
      <c r="BU32" s="334">
        <v>59.337699551999997</v>
      </c>
      <c r="BV32" s="334">
        <v>33.980222107000003</v>
      </c>
    </row>
    <row r="33" spans="1:74" ht="11.1" customHeight="1" x14ac:dyDescent="0.2">
      <c r="A33" s="9" t="s">
        <v>43</v>
      </c>
      <c r="B33" s="211" t="s">
        <v>451</v>
      </c>
      <c r="C33" s="273">
        <v>2.1344087116999999</v>
      </c>
      <c r="D33" s="273">
        <v>3.4377689637</v>
      </c>
      <c r="E33" s="273">
        <v>36.060391486999997</v>
      </c>
      <c r="F33" s="273">
        <v>37.187026881999998</v>
      </c>
      <c r="G33" s="273">
        <v>124.30985827000001</v>
      </c>
      <c r="H33" s="273">
        <v>371.02973562</v>
      </c>
      <c r="I33" s="273">
        <v>472.86335828</v>
      </c>
      <c r="J33" s="273">
        <v>460.01196464999998</v>
      </c>
      <c r="K33" s="273">
        <v>320.76132347999999</v>
      </c>
      <c r="L33" s="273">
        <v>113.39079606</v>
      </c>
      <c r="M33" s="273">
        <v>11.888796423000001</v>
      </c>
      <c r="N33" s="273">
        <v>3.8825800957999999</v>
      </c>
      <c r="O33" s="273">
        <v>20.071371861999999</v>
      </c>
      <c r="P33" s="273">
        <v>17.704865224999999</v>
      </c>
      <c r="Q33" s="273">
        <v>27.528652429000001</v>
      </c>
      <c r="R33" s="273">
        <v>74.245486838999994</v>
      </c>
      <c r="S33" s="273">
        <v>135.04423675999999</v>
      </c>
      <c r="T33" s="273">
        <v>272.40457986000001</v>
      </c>
      <c r="U33" s="273">
        <v>429.74937924</v>
      </c>
      <c r="V33" s="273">
        <v>340.72889653999999</v>
      </c>
      <c r="W33" s="273">
        <v>194.17804215000001</v>
      </c>
      <c r="X33" s="273">
        <v>65.913513359999996</v>
      </c>
      <c r="Y33" s="273">
        <v>6.2055090127000003</v>
      </c>
      <c r="Z33" s="273">
        <v>1.3942796887</v>
      </c>
      <c r="AA33" s="273">
        <v>0.66833869906999999</v>
      </c>
      <c r="AB33" s="273">
        <v>21.730246317999999</v>
      </c>
      <c r="AC33" s="273">
        <v>14.535680347</v>
      </c>
      <c r="AD33" s="273">
        <v>7.3184487457999996</v>
      </c>
      <c r="AE33" s="273">
        <v>267.62352684000001</v>
      </c>
      <c r="AF33" s="273">
        <v>376.21019639000002</v>
      </c>
      <c r="AG33" s="273">
        <v>430.25979534999999</v>
      </c>
      <c r="AH33" s="273">
        <v>391.60899280000001</v>
      </c>
      <c r="AI33" s="273">
        <v>337.86608518000003</v>
      </c>
      <c r="AJ33" s="273">
        <v>77.071656154999999</v>
      </c>
      <c r="AK33" s="273">
        <v>0.97860043108999994</v>
      </c>
      <c r="AL33" s="273">
        <v>2.3679513513999999</v>
      </c>
      <c r="AM33" s="273">
        <v>4.9340402961000001</v>
      </c>
      <c r="AN33" s="273">
        <v>13.753549052</v>
      </c>
      <c r="AO33" s="273">
        <v>9.8526923168000007</v>
      </c>
      <c r="AP33" s="273">
        <v>30.924834753999999</v>
      </c>
      <c r="AQ33" s="273">
        <v>218.41855722</v>
      </c>
      <c r="AR33" s="273">
        <v>298.39477513999998</v>
      </c>
      <c r="AS33" s="273">
        <v>425.53555963000002</v>
      </c>
      <c r="AT33" s="273">
        <v>405.77015368999997</v>
      </c>
      <c r="AU33" s="273">
        <v>381.14949243000001</v>
      </c>
      <c r="AV33" s="273">
        <v>80.105435224999994</v>
      </c>
      <c r="AW33" s="273">
        <v>0.82056183140000005</v>
      </c>
      <c r="AX33" s="273">
        <v>5.4796110682999997</v>
      </c>
      <c r="AY33" s="273">
        <v>1.5011442336</v>
      </c>
      <c r="AZ33" s="334">
        <v>3.6920410595000002</v>
      </c>
      <c r="BA33" s="334">
        <v>18.576852716000001</v>
      </c>
      <c r="BB33" s="334">
        <v>36.002429360999997</v>
      </c>
      <c r="BC33" s="334">
        <v>160.91365021999999</v>
      </c>
      <c r="BD33" s="334">
        <v>320.12799861000002</v>
      </c>
      <c r="BE33" s="334">
        <v>422.66283088</v>
      </c>
      <c r="BF33" s="334">
        <v>405.00603373000001</v>
      </c>
      <c r="BG33" s="334">
        <v>222.58421458999999</v>
      </c>
      <c r="BH33" s="334">
        <v>56.684196243000002</v>
      </c>
      <c r="BI33" s="334">
        <v>7.2666216019999998</v>
      </c>
      <c r="BJ33" s="334">
        <v>2.4557631767000001</v>
      </c>
      <c r="BK33" s="334">
        <v>5.3496415733999996</v>
      </c>
      <c r="BL33" s="334">
        <v>3.6854084675999998</v>
      </c>
      <c r="BM33" s="334">
        <v>18.050808126</v>
      </c>
      <c r="BN33" s="334">
        <v>32.717568391</v>
      </c>
      <c r="BO33" s="334">
        <v>160.82889854000001</v>
      </c>
      <c r="BP33" s="334">
        <v>320.03115391</v>
      </c>
      <c r="BQ33" s="334">
        <v>422.57857282999998</v>
      </c>
      <c r="BR33" s="334">
        <v>404.91318731000001</v>
      </c>
      <c r="BS33" s="334">
        <v>222.48285946999999</v>
      </c>
      <c r="BT33" s="334">
        <v>56.637258465000002</v>
      </c>
      <c r="BU33" s="334">
        <v>7.2559624734000003</v>
      </c>
      <c r="BV33" s="334">
        <v>2.4506103184999999</v>
      </c>
    </row>
    <row r="34" spans="1:74" ht="11.1" customHeight="1" x14ac:dyDescent="0.2">
      <c r="A34" s="9" t="s">
        <v>44</v>
      </c>
      <c r="B34" s="211" t="s">
        <v>452</v>
      </c>
      <c r="C34" s="273">
        <v>9.3138819875000003</v>
      </c>
      <c r="D34" s="273">
        <v>25.487654248999998</v>
      </c>
      <c r="E34" s="273">
        <v>86.033849219999993</v>
      </c>
      <c r="F34" s="273">
        <v>122.66486455</v>
      </c>
      <c r="G34" s="273">
        <v>238.02227607</v>
      </c>
      <c r="H34" s="273">
        <v>475.27245898000001</v>
      </c>
      <c r="I34" s="273">
        <v>620.17778725999995</v>
      </c>
      <c r="J34" s="273">
        <v>547.05454020000002</v>
      </c>
      <c r="K34" s="273">
        <v>429.31285001999998</v>
      </c>
      <c r="L34" s="273">
        <v>232.54339400000001</v>
      </c>
      <c r="M34" s="273">
        <v>79.814650157000003</v>
      </c>
      <c r="N34" s="273">
        <v>16.747566708000001</v>
      </c>
      <c r="O34" s="273">
        <v>35.647986363999998</v>
      </c>
      <c r="P34" s="273">
        <v>66.886442353000007</v>
      </c>
      <c r="Q34" s="273">
        <v>111.43371793</v>
      </c>
      <c r="R34" s="273">
        <v>141.30047300000001</v>
      </c>
      <c r="S34" s="273">
        <v>239.76009336999999</v>
      </c>
      <c r="T34" s="273">
        <v>445.32209838</v>
      </c>
      <c r="U34" s="273">
        <v>582.14923980000003</v>
      </c>
      <c r="V34" s="273">
        <v>508.04237918000001</v>
      </c>
      <c r="W34" s="273">
        <v>368.35590803999997</v>
      </c>
      <c r="X34" s="273">
        <v>145.49974786999999</v>
      </c>
      <c r="Y34" s="273">
        <v>67.424253461999996</v>
      </c>
      <c r="Z34" s="273">
        <v>6.1373030317000001</v>
      </c>
      <c r="AA34" s="273">
        <v>4.4834814155</v>
      </c>
      <c r="AB34" s="273">
        <v>33.383815667</v>
      </c>
      <c r="AC34" s="273">
        <v>87.358607180999996</v>
      </c>
      <c r="AD34" s="273">
        <v>57.946465123000003</v>
      </c>
      <c r="AE34" s="273">
        <v>395.44652180999998</v>
      </c>
      <c r="AF34" s="273">
        <v>550.06231130000003</v>
      </c>
      <c r="AG34" s="273">
        <v>607.51930718999995</v>
      </c>
      <c r="AH34" s="273">
        <v>564.72790521000002</v>
      </c>
      <c r="AI34" s="273">
        <v>391.72893921000002</v>
      </c>
      <c r="AJ34" s="273">
        <v>142.27286627000001</v>
      </c>
      <c r="AK34" s="273">
        <v>12.650015283</v>
      </c>
      <c r="AL34" s="273">
        <v>8.9699112944999992</v>
      </c>
      <c r="AM34" s="273">
        <v>11.913615457000001</v>
      </c>
      <c r="AN34" s="273">
        <v>24.334301473</v>
      </c>
      <c r="AO34" s="273">
        <v>36.825750628999998</v>
      </c>
      <c r="AP34" s="273">
        <v>91.647630778999996</v>
      </c>
      <c r="AQ34" s="273">
        <v>290.35754832999999</v>
      </c>
      <c r="AR34" s="273">
        <v>436.87175128000001</v>
      </c>
      <c r="AS34" s="273">
        <v>546.12802954999995</v>
      </c>
      <c r="AT34" s="273">
        <v>623.68736770999999</v>
      </c>
      <c r="AU34" s="273">
        <v>523.81408337000005</v>
      </c>
      <c r="AV34" s="273">
        <v>139.58892528000001</v>
      </c>
      <c r="AW34" s="273">
        <v>15.899233741</v>
      </c>
      <c r="AX34" s="273">
        <v>13.346610496</v>
      </c>
      <c r="AY34" s="273">
        <v>16.791936889999999</v>
      </c>
      <c r="AZ34" s="334">
        <v>18.399334437</v>
      </c>
      <c r="BA34" s="334">
        <v>58.553212242000001</v>
      </c>
      <c r="BB34" s="334">
        <v>122.0745553</v>
      </c>
      <c r="BC34" s="334">
        <v>306.67367772</v>
      </c>
      <c r="BD34" s="334">
        <v>470.14879711999998</v>
      </c>
      <c r="BE34" s="334">
        <v>570.08959500000003</v>
      </c>
      <c r="BF34" s="334">
        <v>566.59971986000005</v>
      </c>
      <c r="BG34" s="334">
        <v>369.26590046000001</v>
      </c>
      <c r="BH34" s="334">
        <v>148.70062202</v>
      </c>
      <c r="BI34" s="334">
        <v>40.411202801000002</v>
      </c>
      <c r="BJ34" s="334">
        <v>9.6948355965000008</v>
      </c>
      <c r="BK34" s="334">
        <v>14.482609527999999</v>
      </c>
      <c r="BL34" s="334">
        <v>18.702959878000001</v>
      </c>
      <c r="BM34" s="334">
        <v>55.521521415999999</v>
      </c>
      <c r="BN34" s="334">
        <v>113.05901145</v>
      </c>
      <c r="BO34" s="334">
        <v>306.86219244</v>
      </c>
      <c r="BP34" s="334">
        <v>470.30248602</v>
      </c>
      <c r="BQ34" s="334">
        <v>570.21050671</v>
      </c>
      <c r="BR34" s="334">
        <v>566.72729708999998</v>
      </c>
      <c r="BS34" s="334">
        <v>369.39830432999997</v>
      </c>
      <c r="BT34" s="334">
        <v>148.81321027999999</v>
      </c>
      <c r="BU34" s="334">
        <v>40.455581242000001</v>
      </c>
      <c r="BV34" s="334">
        <v>9.7007447927000001</v>
      </c>
    </row>
    <row r="35" spans="1:74" ht="11.1" customHeight="1" x14ac:dyDescent="0.2">
      <c r="A35" s="9" t="s">
        <v>47</v>
      </c>
      <c r="B35" s="211" t="s">
        <v>453</v>
      </c>
      <c r="C35" s="273">
        <v>0</v>
      </c>
      <c r="D35" s="273">
        <v>10.091136451000001</v>
      </c>
      <c r="E35" s="273">
        <v>24.157063046000001</v>
      </c>
      <c r="F35" s="273">
        <v>41.958478780999997</v>
      </c>
      <c r="G35" s="273">
        <v>90.283896554999998</v>
      </c>
      <c r="H35" s="273">
        <v>331.20310516000001</v>
      </c>
      <c r="I35" s="273">
        <v>407.81149092999999</v>
      </c>
      <c r="J35" s="273">
        <v>305.37365634999998</v>
      </c>
      <c r="K35" s="273">
        <v>173.48223082999999</v>
      </c>
      <c r="L35" s="273">
        <v>99.185184238999994</v>
      </c>
      <c r="M35" s="273">
        <v>13.754306958000001</v>
      </c>
      <c r="N35" s="273">
        <v>0</v>
      </c>
      <c r="O35" s="273">
        <v>0</v>
      </c>
      <c r="P35" s="273">
        <v>5.2763458219999997</v>
      </c>
      <c r="Q35" s="273">
        <v>31.543410338000001</v>
      </c>
      <c r="R35" s="273">
        <v>50.700197500999998</v>
      </c>
      <c r="S35" s="273">
        <v>109.19897136</v>
      </c>
      <c r="T35" s="273">
        <v>307.69606218000001</v>
      </c>
      <c r="U35" s="273">
        <v>414.47921835</v>
      </c>
      <c r="V35" s="273">
        <v>329.30621067999999</v>
      </c>
      <c r="W35" s="273">
        <v>177.71211500000001</v>
      </c>
      <c r="X35" s="273">
        <v>91.841825756000006</v>
      </c>
      <c r="Y35" s="273">
        <v>29.110962041000001</v>
      </c>
      <c r="Z35" s="273">
        <v>1.1673343487000001</v>
      </c>
      <c r="AA35" s="273">
        <v>4.2428124048000004</v>
      </c>
      <c r="AB35" s="273">
        <v>2.6274494253</v>
      </c>
      <c r="AC35" s="273">
        <v>13.875928063</v>
      </c>
      <c r="AD35" s="273">
        <v>70.472533752999993</v>
      </c>
      <c r="AE35" s="273">
        <v>136.61404709000001</v>
      </c>
      <c r="AF35" s="273">
        <v>298.56584307999998</v>
      </c>
      <c r="AG35" s="273">
        <v>415.22778622999999</v>
      </c>
      <c r="AH35" s="273">
        <v>343.73156260000002</v>
      </c>
      <c r="AI35" s="273">
        <v>238.08726164999999</v>
      </c>
      <c r="AJ35" s="273">
        <v>45.063045424999999</v>
      </c>
      <c r="AK35" s="273">
        <v>4.8819389102999997</v>
      </c>
      <c r="AL35" s="273">
        <v>0</v>
      </c>
      <c r="AM35" s="273">
        <v>4.3081310102000003E-2</v>
      </c>
      <c r="AN35" s="273">
        <v>0</v>
      </c>
      <c r="AO35" s="273">
        <v>10.188941552999999</v>
      </c>
      <c r="AP35" s="273">
        <v>51.593565101999999</v>
      </c>
      <c r="AQ35" s="273">
        <v>57.311453274999998</v>
      </c>
      <c r="AR35" s="273">
        <v>233.78542489</v>
      </c>
      <c r="AS35" s="273">
        <v>394.15543215999998</v>
      </c>
      <c r="AT35" s="273">
        <v>386.15661855000002</v>
      </c>
      <c r="AU35" s="273">
        <v>207.58127789</v>
      </c>
      <c r="AV35" s="273">
        <v>48.899900354000003</v>
      </c>
      <c r="AW35" s="273">
        <v>10.713337131999999</v>
      </c>
      <c r="AX35" s="273">
        <v>0</v>
      </c>
      <c r="AY35" s="273">
        <v>0</v>
      </c>
      <c r="AZ35" s="334">
        <v>3.7690520633000002</v>
      </c>
      <c r="BA35" s="334">
        <v>13.896072765</v>
      </c>
      <c r="BB35" s="334">
        <v>42.699879723000002</v>
      </c>
      <c r="BC35" s="334">
        <v>127.96282669</v>
      </c>
      <c r="BD35" s="334">
        <v>268.66508556000002</v>
      </c>
      <c r="BE35" s="334">
        <v>391.90026736999999</v>
      </c>
      <c r="BF35" s="334">
        <v>344.18436828</v>
      </c>
      <c r="BG35" s="334">
        <v>204.18956204</v>
      </c>
      <c r="BH35" s="334">
        <v>69.196781424999998</v>
      </c>
      <c r="BI35" s="334">
        <v>8.8515896578</v>
      </c>
      <c r="BJ35" s="334">
        <v>0.58791774953999998</v>
      </c>
      <c r="BK35" s="334">
        <v>1.3430589593</v>
      </c>
      <c r="BL35" s="334">
        <v>3.4837557955</v>
      </c>
      <c r="BM35" s="334">
        <v>13.338257714999999</v>
      </c>
      <c r="BN35" s="334">
        <v>41.604688678000002</v>
      </c>
      <c r="BO35" s="334">
        <v>128.17102259999999</v>
      </c>
      <c r="BP35" s="334">
        <v>268.98585699</v>
      </c>
      <c r="BQ35" s="334">
        <v>392.28002147000001</v>
      </c>
      <c r="BR35" s="334">
        <v>344.55069477000001</v>
      </c>
      <c r="BS35" s="334">
        <v>204.48098492</v>
      </c>
      <c r="BT35" s="334">
        <v>69.323837291000004</v>
      </c>
      <c r="BU35" s="334">
        <v>8.8694035106999998</v>
      </c>
      <c r="BV35" s="334">
        <v>0.58915673596999996</v>
      </c>
    </row>
    <row r="36" spans="1:74" ht="11.1" customHeight="1" x14ac:dyDescent="0.2">
      <c r="A36" s="9" t="s">
        <v>48</v>
      </c>
      <c r="B36" s="211" t="s">
        <v>454</v>
      </c>
      <c r="C36" s="273">
        <v>7.7807610174999997</v>
      </c>
      <c r="D36" s="273">
        <v>15.023209004</v>
      </c>
      <c r="E36" s="273">
        <v>12.640927573000001</v>
      </c>
      <c r="F36" s="273">
        <v>26.807358308000001</v>
      </c>
      <c r="G36" s="273">
        <v>36.786953103000002</v>
      </c>
      <c r="H36" s="273">
        <v>165.64289742</v>
      </c>
      <c r="I36" s="273">
        <v>235.57085941</v>
      </c>
      <c r="J36" s="273">
        <v>233.82990895</v>
      </c>
      <c r="K36" s="273">
        <v>122.16257524</v>
      </c>
      <c r="L36" s="273">
        <v>47.050893926000001</v>
      </c>
      <c r="M36" s="273">
        <v>17.119098436000002</v>
      </c>
      <c r="N36" s="273">
        <v>7.9928919288999998</v>
      </c>
      <c r="O36" s="273">
        <v>6.9914739310999998</v>
      </c>
      <c r="P36" s="273">
        <v>6.5827825139999998</v>
      </c>
      <c r="Q36" s="273">
        <v>16.706528728999999</v>
      </c>
      <c r="R36" s="273">
        <v>24.864292768999999</v>
      </c>
      <c r="S36" s="273">
        <v>45.641419405000001</v>
      </c>
      <c r="T36" s="273">
        <v>149.72120802000001</v>
      </c>
      <c r="U36" s="273">
        <v>283.36511790999998</v>
      </c>
      <c r="V36" s="273">
        <v>281.36205587000001</v>
      </c>
      <c r="W36" s="273">
        <v>139.14950594999999</v>
      </c>
      <c r="X36" s="273">
        <v>68.438541686999997</v>
      </c>
      <c r="Y36" s="273">
        <v>20.594637981000002</v>
      </c>
      <c r="Z36" s="273">
        <v>9.6906323633000007</v>
      </c>
      <c r="AA36" s="273">
        <v>14.987511660999999</v>
      </c>
      <c r="AB36" s="273">
        <v>7.5379573152999999</v>
      </c>
      <c r="AC36" s="273">
        <v>8.8320944377000004</v>
      </c>
      <c r="AD36" s="273">
        <v>24.514431254000002</v>
      </c>
      <c r="AE36" s="273">
        <v>39.184142825000002</v>
      </c>
      <c r="AF36" s="273">
        <v>117.46129512</v>
      </c>
      <c r="AG36" s="273">
        <v>320.39231352000002</v>
      </c>
      <c r="AH36" s="273">
        <v>256.56330908000001</v>
      </c>
      <c r="AI36" s="273">
        <v>141.75290799999999</v>
      </c>
      <c r="AJ36" s="273">
        <v>45.79267771</v>
      </c>
      <c r="AK36" s="273">
        <v>15.846705103</v>
      </c>
      <c r="AL36" s="273">
        <v>9.2887930715000007</v>
      </c>
      <c r="AM36" s="273">
        <v>8.2519796432000003</v>
      </c>
      <c r="AN36" s="273">
        <v>5.4718160079000002</v>
      </c>
      <c r="AO36" s="273">
        <v>7.4767227602000004</v>
      </c>
      <c r="AP36" s="273">
        <v>25.742229858999998</v>
      </c>
      <c r="AQ36" s="273">
        <v>23.674582114</v>
      </c>
      <c r="AR36" s="273">
        <v>116.44331996</v>
      </c>
      <c r="AS36" s="273">
        <v>208.6464063</v>
      </c>
      <c r="AT36" s="273">
        <v>246.65037196</v>
      </c>
      <c r="AU36" s="273">
        <v>131.47045933999999</v>
      </c>
      <c r="AV36" s="273">
        <v>40.262043378999998</v>
      </c>
      <c r="AW36" s="273">
        <v>13.136867820999999</v>
      </c>
      <c r="AX36" s="273">
        <v>7.9134157360000001</v>
      </c>
      <c r="AY36" s="273">
        <v>7.6090800875999998</v>
      </c>
      <c r="AZ36" s="334">
        <v>7.7585988702000002</v>
      </c>
      <c r="BA36" s="334">
        <v>11.366499578000001</v>
      </c>
      <c r="BB36" s="334">
        <v>18.322226580999999</v>
      </c>
      <c r="BC36" s="334">
        <v>46.857086887999998</v>
      </c>
      <c r="BD36" s="334">
        <v>107.51375319</v>
      </c>
      <c r="BE36" s="334">
        <v>232.01879459</v>
      </c>
      <c r="BF36" s="334">
        <v>222.77914362000001</v>
      </c>
      <c r="BG36" s="334">
        <v>136.97579042999999</v>
      </c>
      <c r="BH36" s="334">
        <v>38.531517766999997</v>
      </c>
      <c r="BI36" s="334">
        <v>11.616977219000001</v>
      </c>
      <c r="BJ36" s="334">
        <v>7.8773336349000003</v>
      </c>
      <c r="BK36" s="334">
        <v>8.3122780683999995</v>
      </c>
      <c r="BL36" s="334">
        <v>7.7231411147999998</v>
      </c>
      <c r="BM36" s="334">
        <v>11.323076589999999</v>
      </c>
      <c r="BN36" s="334">
        <v>18.269821879999999</v>
      </c>
      <c r="BO36" s="334">
        <v>46.782096668999998</v>
      </c>
      <c r="BP36" s="334">
        <v>107.40930286</v>
      </c>
      <c r="BQ36" s="334">
        <v>231.88627399000001</v>
      </c>
      <c r="BR36" s="334">
        <v>222.64888572999999</v>
      </c>
      <c r="BS36" s="334">
        <v>136.86224089000001</v>
      </c>
      <c r="BT36" s="334">
        <v>38.467304106999997</v>
      </c>
      <c r="BU36" s="334">
        <v>11.576657724</v>
      </c>
      <c r="BV36" s="334">
        <v>7.8424261943999998</v>
      </c>
    </row>
    <row r="37" spans="1:74" ht="11.1" customHeight="1" x14ac:dyDescent="0.2">
      <c r="A37" s="9" t="s">
        <v>587</v>
      </c>
      <c r="B37" s="211" t="s">
        <v>482</v>
      </c>
      <c r="C37" s="273">
        <v>7.4425918160000002</v>
      </c>
      <c r="D37" s="273">
        <v>11.163289211</v>
      </c>
      <c r="E37" s="273">
        <v>35.224028476000001</v>
      </c>
      <c r="F37" s="273">
        <v>42.506396702000004</v>
      </c>
      <c r="G37" s="273">
        <v>97.612194105</v>
      </c>
      <c r="H37" s="273">
        <v>270.86649248999998</v>
      </c>
      <c r="I37" s="273">
        <v>383.86723615</v>
      </c>
      <c r="J37" s="273">
        <v>361.96219382999999</v>
      </c>
      <c r="K37" s="273">
        <v>219.28881755</v>
      </c>
      <c r="L37" s="273">
        <v>86.493173079000002</v>
      </c>
      <c r="M37" s="273">
        <v>25.54959723</v>
      </c>
      <c r="N37" s="273">
        <v>16.557854432999999</v>
      </c>
      <c r="O37" s="273">
        <v>16.663148091</v>
      </c>
      <c r="P37" s="273">
        <v>21.737311948999999</v>
      </c>
      <c r="Q37" s="273">
        <v>31.944089223999999</v>
      </c>
      <c r="R37" s="273">
        <v>55.953113090999999</v>
      </c>
      <c r="S37" s="273">
        <v>105.75397253</v>
      </c>
      <c r="T37" s="273">
        <v>241.40321084000001</v>
      </c>
      <c r="U37" s="273">
        <v>363.10332433999997</v>
      </c>
      <c r="V37" s="273">
        <v>292.22535173</v>
      </c>
      <c r="W37" s="273">
        <v>184.36093647999999</v>
      </c>
      <c r="X37" s="273">
        <v>77.792516427999999</v>
      </c>
      <c r="Y37" s="273">
        <v>27.433118869000001</v>
      </c>
      <c r="Z37" s="273">
        <v>10.124252989</v>
      </c>
      <c r="AA37" s="273">
        <v>7.5258084455000001</v>
      </c>
      <c r="AB37" s="273">
        <v>22.933456824</v>
      </c>
      <c r="AC37" s="273">
        <v>21.152999414</v>
      </c>
      <c r="AD37" s="273">
        <v>32.714998082000001</v>
      </c>
      <c r="AE37" s="273">
        <v>174.31110803999999</v>
      </c>
      <c r="AF37" s="273">
        <v>270.09285777000002</v>
      </c>
      <c r="AG37" s="273">
        <v>376.18211753000003</v>
      </c>
      <c r="AH37" s="273">
        <v>351.10127908999999</v>
      </c>
      <c r="AI37" s="273">
        <v>231.14543932999999</v>
      </c>
      <c r="AJ37" s="273">
        <v>69.575647205999999</v>
      </c>
      <c r="AK37" s="273">
        <v>17.830144050000001</v>
      </c>
      <c r="AL37" s="273">
        <v>10.719875675999999</v>
      </c>
      <c r="AM37" s="273">
        <v>9.0870720125000002</v>
      </c>
      <c r="AN37" s="273">
        <v>18.095624419</v>
      </c>
      <c r="AO37" s="273">
        <v>18.453934753999999</v>
      </c>
      <c r="AP37" s="273">
        <v>42.080629217999999</v>
      </c>
      <c r="AQ37" s="273">
        <v>129.12774844</v>
      </c>
      <c r="AR37" s="273">
        <v>226.7499023</v>
      </c>
      <c r="AS37" s="273">
        <v>372.21074007999999</v>
      </c>
      <c r="AT37" s="273">
        <v>336.05935032999997</v>
      </c>
      <c r="AU37" s="273">
        <v>242.86838763</v>
      </c>
      <c r="AV37" s="273">
        <v>75.030284984999994</v>
      </c>
      <c r="AW37" s="273">
        <v>15.796164316</v>
      </c>
      <c r="AX37" s="273">
        <v>13.711632583</v>
      </c>
      <c r="AY37" s="273">
        <v>11.8899499</v>
      </c>
      <c r="AZ37" s="334">
        <v>11.713839149</v>
      </c>
      <c r="BA37" s="334">
        <v>23.618600671999999</v>
      </c>
      <c r="BB37" s="334">
        <v>41.525106028000003</v>
      </c>
      <c r="BC37" s="334">
        <v>123.26966203000001</v>
      </c>
      <c r="BD37" s="334">
        <v>242.21215380000001</v>
      </c>
      <c r="BE37" s="334">
        <v>352.84263783</v>
      </c>
      <c r="BF37" s="334">
        <v>327.19301177</v>
      </c>
      <c r="BG37" s="334">
        <v>178.62269436</v>
      </c>
      <c r="BH37" s="334">
        <v>63.435471014000001</v>
      </c>
      <c r="BI37" s="334">
        <v>19.958497953999998</v>
      </c>
      <c r="BJ37" s="334">
        <v>9.5052607746</v>
      </c>
      <c r="BK37" s="334">
        <v>9.8493585614000008</v>
      </c>
      <c r="BL37" s="334">
        <v>10.888429543999999</v>
      </c>
      <c r="BM37" s="334">
        <v>22.009194527999998</v>
      </c>
      <c r="BN37" s="334">
        <v>38.834066133999997</v>
      </c>
      <c r="BO37" s="334">
        <v>123.63648739999999</v>
      </c>
      <c r="BP37" s="334">
        <v>242.63246423000001</v>
      </c>
      <c r="BQ37" s="334">
        <v>353.22392208000002</v>
      </c>
      <c r="BR37" s="334">
        <v>327.60522874999998</v>
      </c>
      <c r="BS37" s="334">
        <v>179.05783460999999</v>
      </c>
      <c r="BT37" s="334">
        <v>63.693078305999997</v>
      </c>
      <c r="BU37" s="334">
        <v>20.054194191000001</v>
      </c>
      <c r="BV37" s="334">
        <v>9.5463987196000009</v>
      </c>
    </row>
    <row r="38" spans="1:74" ht="11.1" customHeight="1" x14ac:dyDescent="0.2">
      <c r="A38" s="9"/>
      <c r="B38" s="193" t="s">
        <v>165</v>
      </c>
      <c r="C38" s="247"/>
      <c r="D38" s="247"/>
      <c r="E38" s="247"/>
      <c r="F38" s="247"/>
      <c r="G38" s="247"/>
      <c r="H38" s="247"/>
      <c r="I38" s="247"/>
      <c r="J38" s="247"/>
      <c r="K38" s="247"/>
      <c r="L38" s="247"/>
      <c r="M38" s="247"/>
      <c r="N38" s="247"/>
      <c r="O38" s="247"/>
      <c r="P38" s="247"/>
      <c r="Q38" s="247"/>
      <c r="R38" s="247"/>
      <c r="S38" s="247"/>
      <c r="T38" s="247"/>
      <c r="U38" s="247"/>
      <c r="V38" s="247"/>
      <c r="W38" s="247"/>
      <c r="X38" s="247"/>
      <c r="Y38" s="247"/>
      <c r="Z38" s="247"/>
      <c r="AA38" s="247"/>
      <c r="AB38" s="247"/>
      <c r="AC38" s="247"/>
      <c r="AD38" s="247"/>
      <c r="AE38" s="247"/>
      <c r="AF38" s="247"/>
      <c r="AG38" s="247"/>
      <c r="AH38" s="247"/>
      <c r="AI38" s="247"/>
      <c r="AJ38" s="247"/>
      <c r="AK38" s="247"/>
      <c r="AL38" s="247"/>
      <c r="AM38" s="247"/>
      <c r="AN38" s="247"/>
      <c r="AO38" s="247"/>
      <c r="AP38" s="247"/>
      <c r="AQ38" s="247"/>
      <c r="AR38" s="247"/>
      <c r="AS38" s="247"/>
      <c r="AT38" s="247"/>
      <c r="AU38" s="247"/>
      <c r="AV38" s="247"/>
      <c r="AW38" s="247"/>
      <c r="AX38" s="247"/>
      <c r="AY38" s="247"/>
      <c r="AZ38" s="335"/>
      <c r="BA38" s="335"/>
      <c r="BB38" s="335"/>
      <c r="BC38" s="335"/>
      <c r="BD38" s="335"/>
      <c r="BE38" s="335"/>
      <c r="BF38" s="335"/>
      <c r="BG38" s="335"/>
      <c r="BH38" s="335"/>
      <c r="BI38" s="335"/>
      <c r="BJ38" s="335"/>
      <c r="BK38" s="335"/>
      <c r="BL38" s="335"/>
      <c r="BM38" s="335"/>
      <c r="BN38" s="335"/>
      <c r="BO38" s="335"/>
      <c r="BP38" s="335"/>
      <c r="BQ38" s="335"/>
      <c r="BR38" s="335"/>
      <c r="BS38" s="335"/>
      <c r="BT38" s="335"/>
      <c r="BU38" s="335"/>
      <c r="BV38" s="335"/>
    </row>
    <row r="39" spans="1:74" ht="11.1" customHeight="1" x14ac:dyDescent="0.2">
      <c r="A39" s="9" t="s">
        <v>152</v>
      </c>
      <c r="B39" s="211" t="s">
        <v>447</v>
      </c>
      <c r="C39" s="255">
        <v>0</v>
      </c>
      <c r="D39" s="255">
        <v>0</v>
      </c>
      <c r="E39" s="255">
        <v>0</v>
      </c>
      <c r="F39" s="255">
        <v>0</v>
      </c>
      <c r="G39" s="255">
        <v>12.041347547999999</v>
      </c>
      <c r="H39" s="255">
        <v>68.943966150999998</v>
      </c>
      <c r="I39" s="255">
        <v>223.73556288</v>
      </c>
      <c r="J39" s="255">
        <v>157.21245352</v>
      </c>
      <c r="K39" s="255">
        <v>37.847466173999997</v>
      </c>
      <c r="L39" s="255">
        <v>0.76353912150000003</v>
      </c>
      <c r="M39" s="255">
        <v>0</v>
      </c>
      <c r="N39" s="255">
        <v>0</v>
      </c>
      <c r="O39" s="255">
        <v>0</v>
      </c>
      <c r="P39" s="255">
        <v>0</v>
      </c>
      <c r="Q39" s="255">
        <v>0</v>
      </c>
      <c r="R39" s="255">
        <v>0</v>
      </c>
      <c r="S39" s="255">
        <v>12.298946796999999</v>
      </c>
      <c r="T39" s="255">
        <v>68.623080318000007</v>
      </c>
      <c r="U39" s="255">
        <v>222.15983800000001</v>
      </c>
      <c r="V39" s="255">
        <v>168.29284038</v>
      </c>
      <c r="W39" s="255">
        <v>42.562255999000001</v>
      </c>
      <c r="X39" s="255">
        <v>0.76353912150000003</v>
      </c>
      <c r="Y39" s="255">
        <v>0</v>
      </c>
      <c r="Z39" s="255">
        <v>0</v>
      </c>
      <c r="AA39" s="255">
        <v>0</v>
      </c>
      <c r="AB39" s="255">
        <v>0</v>
      </c>
      <c r="AC39" s="255">
        <v>0</v>
      </c>
      <c r="AD39" s="255">
        <v>0</v>
      </c>
      <c r="AE39" s="255">
        <v>11.512881243000001</v>
      </c>
      <c r="AF39" s="255">
        <v>69.345564908</v>
      </c>
      <c r="AG39" s="255">
        <v>222.41279129</v>
      </c>
      <c r="AH39" s="255">
        <v>165.70395876000001</v>
      </c>
      <c r="AI39" s="255">
        <v>45.127823378000002</v>
      </c>
      <c r="AJ39" s="255">
        <v>1.1635975967000001</v>
      </c>
      <c r="AK39" s="255">
        <v>0</v>
      </c>
      <c r="AL39" s="255">
        <v>0</v>
      </c>
      <c r="AM39" s="255">
        <v>0</v>
      </c>
      <c r="AN39" s="255">
        <v>0</v>
      </c>
      <c r="AO39" s="255">
        <v>0</v>
      </c>
      <c r="AP39" s="255">
        <v>0</v>
      </c>
      <c r="AQ39" s="255">
        <v>14.032737971</v>
      </c>
      <c r="AR39" s="255">
        <v>65.181495400000003</v>
      </c>
      <c r="AS39" s="255">
        <v>224.73710109999999</v>
      </c>
      <c r="AT39" s="255">
        <v>182.00977515</v>
      </c>
      <c r="AU39" s="255">
        <v>48.628710480999999</v>
      </c>
      <c r="AV39" s="255">
        <v>1.1635975967000001</v>
      </c>
      <c r="AW39" s="255">
        <v>0</v>
      </c>
      <c r="AX39" s="255">
        <v>0</v>
      </c>
      <c r="AY39" s="255">
        <v>0</v>
      </c>
      <c r="AZ39" s="337">
        <v>0</v>
      </c>
      <c r="BA39" s="337">
        <v>0</v>
      </c>
      <c r="BB39" s="337">
        <v>0</v>
      </c>
      <c r="BC39" s="337">
        <v>13.83948</v>
      </c>
      <c r="BD39" s="337">
        <v>68.725930000000005</v>
      </c>
      <c r="BE39" s="337">
        <v>241.19130000000001</v>
      </c>
      <c r="BF39" s="337">
        <v>178.9401</v>
      </c>
      <c r="BG39" s="337">
        <v>50.359409999999997</v>
      </c>
      <c r="BH39" s="337">
        <v>1.2114830000000001</v>
      </c>
      <c r="BI39" s="337">
        <v>0</v>
      </c>
      <c r="BJ39" s="337">
        <v>0</v>
      </c>
      <c r="BK39" s="337">
        <v>0</v>
      </c>
      <c r="BL39" s="337">
        <v>0</v>
      </c>
      <c r="BM39" s="337">
        <v>0</v>
      </c>
      <c r="BN39" s="337">
        <v>0</v>
      </c>
      <c r="BO39" s="337">
        <v>12.597910000000001</v>
      </c>
      <c r="BP39" s="337">
        <v>66.12097</v>
      </c>
      <c r="BQ39" s="337">
        <v>234.00909999999999</v>
      </c>
      <c r="BR39" s="337">
        <v>179.5461</v>
      </c>
      <c r="BS39" s="337">
        <v>47.745519999999999</v>
      </c>
      <c r="BT39" s="337">
        <v>1.351078</v>
      </c>
      <c r="BU39" s="337">
        <v>0</v>
      </c>
      <c r="BV39" s="337">
        <v>0</v>
      </c>
    </row>
    <row r="40" spans="1:74" ht="11.1" customHeight="1" x14ac:dyDescent="0.2">
      <c r="A40" s="9" t="s">
        <v>153</v>
      </c>
      <c r="B40" s="211" t="s">
        <v>480</v>
      </c>
      <c r="C40" s="255">
        <v>0</v>
      </c>
      <c r="D40" s="255">
        <v>0</v>
      </c>
      <c r="E40" s="255">
        <v>0.19797317445000001</v>
      </c>
      <c r="F40" s="255">
        <v>4.3020099672000003E-2</v>
      </c>
      <c r="G40" s="255">
        <v>35.165969951999998</v>
      </c>
      <c r="H40" s="255">
        <v>132.44570911</v>
      </c>
      <c r="I40" s="255">
        <v>272.70121308</v>
      </c>
      <c r="J40" s="255">
        <v>204.99403201000001</v>
      </c>
      <c r="K40" s="255">
        <v>70.718976460999997</v>
      </c>
      <c r="L40" s="255">
        <v>5.1695131564999999</v>
      </c>
      <c r="M40" s="255">
        <v>0</v>
      </c>
      <c r="N40" s="255">
        <v>8.5921807508000006E-2</v>
      </c>
      <c r="O40" s="255">
        <v>0</v>
      </c>
      <c r="P40" s="255">
        <v>0</v>
      </c>
      <c r="Q40" s="255">
        <v>0.19797317445000001</v>
      </c>
      <c r="R40" s="255">
        <v>4.3020099672000003E-2</v>
      </c>
      <c r="S40" s="255">
        <v>34.830803756999998</v>
      </c>
      <c r="T40" s="255">
        <v>133.84390264000001</v>
      </c>
      <c r="U40" s="255">
        <v>273.67920208999999</v>
      </c>
      <c r="V40" s="255">
        <v>213.86697751</v>
      </c>
      <c r="W40" s="255">
        <v>78.783387232999999</v>
      </c>
      <c r="X40" s="255">
        <v>5.6624466789000003</v>
      </c>
      <c r="Y40" s="255">
        <v>0</v>
      </c>
      <c r="Z40" s="255">
        <v>8.5921807508000006E-2</v>
      </c>
      <c r="AA40" s="255">
        <v>0</v>
      </c>
      <c r="AB40" s="255">
        <v>0</v>
      </c>
      <c r="AC40" s="255">
        <v>0.19797317445000001</v>
      </c>
      <c r="AD40" s="255">
        <v>0.26256370876000001</v>
      </c>
      <c r="AE40" s="255">
        <v>32.909489139000002</v>
      </c>
      <c r="AF40" s="255">
        <v>132.68909076</v>
      </c>
      <c r="AG40" s="255">
        <v>278.64391668000002</v>
      </c>
      <c r="AH40" s="255">
        <v>208.57350609</v>
      </c>
      <c r="AI40" s="255">
        <v>79.226749376000001</v>
      </c>
      <c r="AJ40" s="255">
        <v>5.1244708448000003</v>
      </c>
      <c r="AK40" s="255">
        <v>0</v>
      </c>
      <c r="AL40" s="255">
        <v>8.5921807508000006E-2</v>
      </c>
      <c r="AM40" s="255">
        <v>0</v>
      </c>
      <c r="AN40" s="255">
        <v>0</v>
      </c>
      <c r="AO40" s="255">
        <v>0.19797317445000001</v>
      </c>
      <c r="AP40" s="255">
        <v>0.26256370876000001</v>
      </c>
      <c r="AQ40" s="255">
        <v>38.845413628999999</v>
      </c>
      <c r="AR40" s="255">
        <v>126.17779862</v>
      </c>
      <c r="AS40" s="255">
        <v>280.57913573000002</v>
      </c>
      <c r="AT40" s="255">
        <v>223.80843672</v>
      </c>
      <c r="AU40" s="255">
        <v>84.242319022999993</v>
      </c>
      <c r="AV40" s="255">
        <v>5.4301856764999998</v>
      </c>
      <c r="AW40" s="255">
        <v>0</v>
      </c>
      <c r="AX40" s="255">
        <v>8.5921807508000006E-2</v>
      </c>
      <c r="AY40" s="255">
        <v>0</v>
      </c>
      <c r="AZ40" s="337">
        <v>0</v>
      </c>
      <c r="BA40" s="337">
        <v>0.19797319999999999</v>
      </c>
      <c r="BB40" s="337">
        <v>0.30584430000000001</v>
      </c>
      <c r="BC40" s="337">
        <v>39.932980000000001</v>
      </c>
      <c r="BD40" s="337">
        <v>130.1157</v>
      </c>
      <c r="BE40" s="337">
        <v>297.79950000000002</v>
      </c>
      <c r="BF40" s="337">
        <v>221.79640000000001</v>
      </c>
      <c r="BG40" s="337">
        <v>89.352419999999995</v>
      </c>
      <c r="BH40" s="337">
        <v>6.1594579999999999</v>
      </c>
      <c r="BI40" s="337">
        <v>0</v>
      </c>
      <c r="BJ40" s="337">
        <v>8.5921800000000007E-2</v>
      </c>
      <c r="BK40" s="337">
        <v>0</v>
      </c>
      <c r="BL40" s="337">
        <v>0</v>
      </c>
      <c r="BM40" s="337">
        <v>0.19797319999999999</v>
      </c>
      <c r="BN40" s="337">
        <v>0.26282420000000001</v>
      </c>
      <c r="BO40" s="337">
        <v>38.033639999999998</v>
      </c>
      <c r="BP40" s="337">
        <v>124.2109</v>
      </c>
      <c r="BQ40" s="337">
        <v>290.2079</v>
      </c>
      <c r="BR40" s="337">
        <v>220.0369</v>
      </c>
      <c r="BS40" s="337">
        <v>86.285920000000004</v>
      </c>
      <c r="BT40" s="337">
        <v>6.2820609999999997</v>
      </c>
      <c r="BU40" s="337">
        <v>0</v>
      </c>
      <c r="BV40" s="337">
        <v>8.5921800000000007E-2</v>
      </c>
    </row>
    <row r="41" spans="1:74" ht="11.1" customHeight="1" x14ac:dyDescent="0.2">
      <c r="A41" s="9" t="s">
        <v>154</v>
      </c>
      <c r="B41" s="211" t="s">
        <v>448</v>
      </c>
      <c r="C41" s="255">
        <v>0.1047395297</v>
      </c>
      <c r="D41" s="255">
        <v>0</v>
      </c>
      <c r="E41" s="255">
        <v>2.7363024542000001</v>
      </c>
      <c r="F41" s="255">
        <v>1.8308184253999999</v>
      </c>
      <c r="G41" s="255">
        <v>64.076223734999999</v>
      </c>
      <c r="H41" s="255">
        <v>162.75499206000001</v>
      </c>
      <c r="I41" s="255">
        <v>248.67042240999999</v>
      </c>
      <c r="J41" s="255">
        <v>210.44928934999999</v>
      </c>
      <c r="K41" s="255">
        <v>68.566516883000006</v>
      </c>
      <c r="L41" s="255">
        <v>5.9835254474999999</v>
      </c>
      <c r="M41" s="255">
        <v>0</v>
      </c>
      <c r="N41" s="255">
        <v>0.15511025104000001</v>
      </c>
      <c r="O41" s="255">
        <v>0</v>
      </c>
      <c r="P41" s="255">
        <v>0</v>
      </c>
      <c r="Q41" s="255">
        <v>3.0560325740000001</v>
      </c>
      <c r="R41" s="255">
        <v>1.3650012570000001</v>
      </c>
      <c r="S41" s="255">
        <v>64.190605125999994</v>
      </c>
      <c r="T41" s="255">
        <v>168.73834571</v>
      </c>
      <c r="U41" s="255">
        <v>247.02830853</v>
      </c>
      <c r="V41" s="255">
        <v>217.00134172</v>
      </c>
      <c r="W41" s="255">
        <v>78.441576084999994</v>
      </c>
      <c r="X41" s="255">
        <v>7.8176656961999997</v>
      </c>
      <c r="Y41" s="255">
        <v>0</v>
      </c>
      <c r="Z41" s="255">
        <v>0.15511025104000001</v>
      </c>
      <c r="AA41" s="255">
        <v>0</v>
      </c>
      <c r="AB41" s="255">
        <v>0</v>
      </c>
      <c r="AC41" s="255">
        <v>2.8141132565000002</v>
      </c>
      <c r="AD41" s="255">
        <v>2.0237003181</v>
      </c>
      <c r="AE41" s="255">
        <v>58.714009027000003</v>
      </c>
      <c r="AF41" s="255">
        <v>167.49785317000001</v>
      </c>
      <c r="AG41" s="255">
        <v>251.67657990999999</v>
      </c>
      <c r="AH41" s="255">
        <v>203.67718264999999</v>
      </c>
      <c r="AI41" s="255">
        <v>77.374573885000004</v>
      </c>
      <c r="AJ41" s="255">
        <v>6.6281757855999999</v>
      </c>
      <c r="AK41" s="255">
        <v>0</v>
      </c>
      <c r="AL41" s="255">
        <v>0.15511025104000001</v>
      </c>
      <c r="AM41" s="255">
        <v>0</v>
      </c>
      <c r="AN41" s="255">
        <v>0</v>
      </c>
      <c r="AO41" s="255">
        <v>2.8141132565000002</v>
      </c>
      <c r="AP41" s="255">
        <v>2.0098215654999998</v>
      </c>
      <c r="AQ41" s="255">
        <v>70.544318301000004</v>
      </c>
      <c r="AR41" s="255">
        <v>169.25143464999999</v>
      </c>
      <c r="AS41" s="255">
        <v>254.75335996000001</v>
      </c>
      <c r="AT41" s="255">
        <v>211.8576209</v>
      </c>
      <c r="AU41" s="255">
        <v>81.268014949999994</v>
      </c>
      <c r="AV41" s="255">
        <v>6.8001369442000001</v>
      </c>
      <c r="AW41" s="255">
        <v>0</v>
      </c>
      <c r="AX41" s="255">
        <v>0.15511025104000001</v>
      </c>
      <c r="AY41" s="255">
        <v>0</v>
      </c>
      <c r="AZ41" s="337">
        <v>0</v>
      </c>
      <c r="BA41" s="337">
        <v>2.706197</v>
      </c>
      <c r="BB41" s="337">
        <v>2.0345680000000002</v>
      </c>
      <c r="BC41" s="337">
        <v>70.465620000000001</v>
      </c>
      <c r="BD41" s="337">
        <v>167.76599999999999</v>
      </c>
      <c r="BE41" s="337">
        <v>274.6789</v>
      </c>
      <c r="BF41" s="337">
        <v>215.0909</v>
      </c>
      <c r="BG41" s="337">
        <v>88.527429999999995</v>
      </c>
      <c r="BH41" s="337">
        <v>7.4162629999999998</v>
      </c>
      <c r="BI41" s="337">
        <v>0</v>
      </c>
      <c r="BJ41" s="337">
        <v>0.15511030000000001</v>
      </c>
      <c r="BK41" s="337">
        <v>0</v>
      </c>
      <c r="BL41" s="337">
        <v>0</v>
      </c>
      <c r="BM41" s="337">
        <v>2.7059099999999998</v>
      </c>
      <c r="BN41" s="337">
        <v>1.3533820000000001</v>
      </c>
      <c r="BO41" s="337">
        <v>68.549509999999998</v>
      </c>
      <c r="BP41" s="337">
        <v>163.2901</v>
      </c>
      <c r="BQ41" s="337">
        <v>268.1814</v>
      </c>
      <c r="BR41" s="337">
        <v>207.68510000000001</v>
      </c>
      <c r="BS41" s="337">
        <v>88.187070000000006</v>
      </c>
      <c r="BT41" s="337">
        <v>7.2276540000000002</v>
      </c>
      <c r="BU41" s="337">
        <v>0</v>
      </c>
      <c r="BV41" s="337">
        <v>0.15511030000000001</v>
      </c>
    </row>
    <row r="42" spans="1:74" ht="11.1" customHeight="1" x14ac:dyDescent="0.2">
      <c r="A42" s="9" t="s">
        <v>155</v>
      </c>
      <c r="B42" s="211" t="s">
        <v>449</v>
      </c>
      <c r="C42" s="255">
        <v>0.20605248340999999</v>
      </c>
      <c r="D42" s="255">
        <v>0</v>
      </c>
      <c r="E42" s="255">
        <v>6.6768720682999998</v>
      </c>
      <c r="F42" s="255">
        <v>7.6266657532000002</v>
      </c>
      <c r="G42" s="255">
        <v>66.768958968999996</v>
      </c>
      <c r="H42" s="255">
        <v>204.28195059999999</v>
      </c>
      <c r="I42" s="255">
        <v>315.33787362999999</v>
      </c>
      <c r="J42" s="255">
        <v>263.38476699</v>
      </c>
      <c r="K42" s="255">
        <v>95.114984716999999</v>
      </c>
      <c r="L42" s="255">
        <v>9.2152013428000004</v>
      </c>
      <c r="M42" s="255">
        <v>7.2335002337000007E-2</v>
      </c>
      <c r="N42" s="255">
        <v>0</v>
      </c>
      <c r="O42" s="255">
        <v>0</v>
      </c>
      <c r="P42" s="255">
        <v>7.6341928969000002E-3</v>
      </c>
      <c r="Q42" s="255">
        <v>7.2739791759000001</v>
      </c>
      <c r="R42" s="255">
        <v>6.3263265533000004</v>
      </c>
      <c r="S42" s="255">
        <v>64.662495824999993</v>
      </c>
      <c r="T42" s="255">
        <v>209.93653294999999</v>
      </c>
      <c r="U42" s="255">
        <v>308.00462212999997</v>
      </c>
      <c r="V42" s="255">
        <v>260.77912427000001</v>
      </c>
      <c r="W42" s="255">
        <v>103.71539993</v>
      </c>
      <c r="X42" s="255">
        <v>11.678058312999999</v>
      </c>
      <c r="Y42" s="255">
        <v>0.27082505827999998</v>
      </c>
      <c r="Z42" s="255">
        <v>0</v>
      </c>
      <c r="AA42" s="255">
        <v>0</v>
      </c>
      <c r="AB42" s="255">
        <v>0.30454029434000002</v>
      </c>
      <c r="AC42" s="255">
        <v>6.4417907741000002</v>
      </c>
      <c r="AD42" s="255">
        <v>7.1713998694000001</v>
      </c>
      <c r="AE42" s="255">
        <v>58.986280118000003</v>
      </c>
      <c r="AF42" s="255">
        <v>210.44178402</v>
      </c>
      <c r="AG42" s="255">
        <v>310.88830072000002</v>
      </c>
      <c r="AH42" s="255">
        <v>243.30817296999999</v>
      </c>
      <c r="AI42" s="255">
        <v>104.60063518</v>
      </c>
      <c r="AJ42" s="255">
        <v>11.073916816000001</v>
      </c>
      <c r="AK42" s="255">
        <v>0.27082505827999998</v>
      </c>
      <c r="AL42" s="255">
        <v>0</v>
      </c>
      <c r="AM42" s="255">
        <v>0</v>
      </c>
      <c r="AN42" s="255">
        <v>0.30454029434000002</v>
      </c>
      <c r="AO42" s="255">
        <v>6.5369538961</v>
      </c>
      <c r="AP42" s="255">
        <v>7.1436679123999998</v>
      </c>
      <c r="AQ42" s="255">
        <v>71.766843229000003</v>
      </c>
      <c r="AR42" s="255">
        <v>219.48128607999999</v>
      </c>
      <c r="AS42" s="255">
        <v>312.52435738000003</v>
      </c>
      <c r="AT42" s="255">
        <v>246.99182968</v>
      </c>
      <c r="AU42" s="255">
        <v>109.03739025</v>
      </c>
      <c r="AV42" s="255">
        <v>11.027953449</v>
      </c>
      <c r="AW42" s="255">
        <v>0.27082505827999998</v>
      </c>
      <c r="AX42" s="255">
        <v>0</v>
      </c>
      <c r="AY42" s="255">
        <v>0</v>
      </c>
      <c r="AZ42" s="337">
        <v>0.30454029999999999</v>
      </c>
      <c r="BA42" s="337">
        <v>6.2197469999999999</v>
      </c>
      <c r="BB42" s="337">
        <v>7.6073700000000004</v>
      </c>
      <c r="BC42" s="337">
        <v>70.462720000000004</v>
      </c>
      <c r="BD42" s="337">
        <v>218.1026</v>
      </c>
      <c r="BE42" s="337">
        <v>325.96440000000001</v>
      </c>
      <c r="BF42" s="337">
        <v>251.37889999999999</v>
      </c>
      <c r="BG42" s="337">
        <v>118.9759</v>
      </c>
      <c r="BH42" s="337">
        <v>11.26882</v>
      </c>
      <c r="BI42" s="337">
        <v>0.1984901</v>
      </c>
      <c r="BJ42" s="337">
        <v>0</v>
      </c>
      <c r="BK42" s="337">
        <v>0</v>
      </c>
      <c r="BL42" s="337">
        <v>0.30454029999999999</v>
      </c>
      <c r="BM42" s="337">
        <v>6.2602070000000003</v>
      </c>
      <c r="BN42" s="337">
        <v>6.2400729999999998</v>
      </c>
      <c r="BO42" s="337">
        <v>71.260050000000007</v>
      </c>
      <c r="BP42" s="337">
        <v>213.13120000000001</v>
      </c>
      <c r="BQ42" s="337">
        <v>322.81670000000003</v>
      </c>
      <c r="BR42" s="337">
        <v>244.04939999999999</v>
      </c>
      <c r="BS42" s="337">
        <v>118.9312</v>
      </c>
      <c r="BT42" s="337">
        <v>10.80428</v>
      </c>
      <c r="BU42" s="337">
        <v>0.22704969999999999</v>
      </c>
      <c r="BV42" s="337">
        <v>0</v>
      </c>
    </row>
    <row r="43" spans="1:74" ht="11.1" customHeight="1" x14ac:dyDescent="0.2">
      <c r="A43" s="9" t="s">
        <v>156</v>
      </c>
      <c r="B43" s="211" t="s">
        <v>481</v>
      </c>
      <c r="C43" s="255">
        <v>31.199033898</v>
      </c>
      <c r="D43" s="255">
        <v>29.348741313000001</v>
      </c>
      <c r="E43" s="255">
        <v>52.971185677999998</v>
      </c>
      <c r="F43" s="255">
        <v>89.941496947999994</v>
      </c>
      <c r="G43" s="255">
        <v>204.61766994000001</v>
      </c>
      <c r="H43" s="255">
        <v>366.47178019</v>
      </c>
      <c r="I43" s="255">
        <v>441.89049212999998</v>
      </c>
      <c r="J43" s="255">
        <v>427.49187396000002</v>
      </c>
      <c r="K43" s="255">
        <v>277.72992369000002</v>
      </c>
      <c r="L43" s="255">
        <v>125.75438736</v>
      </c>
      <c r="M43" s="255">
        <v>49.882868242000001</v>
      </c>
      <c r="N43" s="255">
        <v>46.156462759</v>
      </c>
      <c r="O43" s="255">
        <v>29.642781585000002</v>
      </c>
      <c r="P43" s="255">
        <v>29.705867298000001</v>
      </c>
      <c r="Q43" s="255">
        <v>57.288621380999999</v>
      </c>
      <c r="R43" s="255">
        <v>87.773383103</v>
      </c>
      <c r="S43" s="255">
        <v>206.26651867999999</v>
      </c>
      <c r="T43" s="255">
        <v>371.69626677999997</v>
      </c>
      <c r="U43" s="255">
        <v>447.96565049999998</v>
      </c>
      <c r="V43" s="255">
        <v>429.55609619000001</v>
      </c>
      <c r="W43" s="255">
        <v>289.40531487999999</v>
      </c>
      <c r="X43" s="255">
        <v>130.87437048999999</v>
      </c>
      <c r="Y43" s="255">
        <v>51.763095976999999</v>
      </c>
      <c r="Z43" s="255">
        <v>47.143061797999998</v>
      </c>
      <c r="AA43" s="255">
        <v>29.923974046000001</v>
      </c>
      <c r="AB43" s="255">
        <v>32.949007745999999</v>
      </c>
      <c r="AC43" s="255">
        <v>56.460869098000003</v>
      </c>
      <c r="AD43" s="255">
        <v>94.160034437999997</v>
      </c>
      <c r="AE43" s="255">
        <v>209.50551215999999</v>
      </c>
      <c r="AF43" s="255">
        <v>371.50846407</v>
      </c>
      <c r="AG43" s="255">
        <v>453.98219886999999</v>
      </c>
      <c r="AH43" s="255">
        <v>419.82946234000002</v>
      </c>
      <c r="AI43" s="255">
        <v>286.82954087000002</v>
      </c>
      <c r="AJ43" s="255">
        <v>127.76844735</v>
      </c>
      <c r="AK43" s="255">
        <v>53.646531228999997</v>
      </c>
      <c r="AL43" s="255">
        <v>45.699923194</v>
      </c>
      <c r="AM43" s="255">
        <v>28.964600698999998</v>
      </c>
      <c r="AN43" s="255">
        <v>36.570529927000003</v>
      </c>
      <c r="AO43" s="255">
        <v>54.922962271999999</v>
      </c>
      <c r="AP43" s="255">
        <v>95.113886410999996</v>
      </c>
      <c r="AQ43" s="255">
        <v>218.25861083999999</v>
      </c>
      <c r="AR43" s="255">
        <v>371.06399642999997</v>
      </c>
      <c r="AS43" s="255">
        <v>456.54686206999997</v>
      </c>
      <c r="AT43" s="255">
        <v>425.43678527999998</v>
      </c>
      <c r="AU43" s="255">
        <v>298.24274494999997</v>
      </c>
      <c r="AV43" s="255">
        <v>135.59839855000001</v>
      </c>
      <c r="AW43" s="255">
        <v>57.632968351000002</v>
      </c>
      <c r="AX43" s="255">
        <v>46.003888109999998</v>
      </c>
      <c r="AY43" s="255">
        <v>29.696461840000001</v>
      </c>
      <c r="AZ43" s="337">
        <v>41.471769999999999</v>
      </c>
      <c r="BA43" s="337">
        <v>55.887239999999998</v>
      </c>
      <c r="BB43" s="337">
        <v>97.955410000000001</v>
      </c>
      <c r="BC43" s="337">
        <v>227.2448</v>
      </c>
      <c r="BD43" s="337">
        <v>370.94220000000001</v>
      </c>
      <c r="BE43" s="337">
        <v>466.2457</v>
      </c>
      <c r="BF43" s="337">
        <v>426.35860000000002</v>
      </c>
      <c r="BG43" s="337">
        <v>309.1592</v>
      </c>
      <c r="BH43" s="337">
        <v>142.29949999999999</v>
      </c>
      <c r="BI43" s="337">
        <v>57.436100000000003</v>
      </c>
      <c r="BJ43" s="337">
        <v>47.721719999999998</v>
      </c>
      <c r="BK43" s="337">
        <v>32.949210000000001</v>
      </c>
      <c r="BL43" s="337">
        <v>44.499029999999998</v>
      </c>
      <c r="BM43" s="337">
        <v>60.232810000000001</v>
      </c>
      <c r="BN43" s="337">
        <v>98.577680000000001</v>
      </c>
      <c r="BO43" s="337">
        <v>223.55410000000001</v>
      </c>
      <c r="BP43" s="337">
        <v>362.54180000000002</v>
      </c>
      <c r="BQ43" s="337">
        <v>462.40429999999998</v>
      </c>
      <c r="BR43" s="337">
        <v>422.49680000000001</v>
      </c>
      <c r="BS43" s="337">
        <v>305.05349999999999</v>
      </c>
      <c r="BT43" s="337">
        <v>144.38810000000001</v>
      </c>
      <c r="BU43" s="337">
        <v>58.816369999999999</v>
      </c>
      <c r="BV43" s="337">
        <v>50.762949999999996</v>
      </c>
    </row>
    <row r="44" spans="1:74" ht="11.1" customHeight="1" x14ac:dyDescent="0.2">
      <c r="A44" s="9" t="s">
        <v>157</v>
      </c>
      <c r="B44" s="211" t="s">
        <v>451</v>
      </c>
      <c r="C44" s="255">
        <v>5.7298010307</v>
      </c>
      <c r="D44" s="255">
        <v>2.1641909976</v>
      </c>
      <c r="E44" s="255">
        <v>24.463620073000001</v>
      </c>
      <c r="F44" s="255">
        <v>38.371170980999999</v>
      </c>
      <c r="G44" s="255">
        <v>156.98817310999999</v>
      </c>
      <c r="H44" s="255">
        <v>345.76829662</v>
      </c>
      <c r="I44" s="255">
        <v>408.84474777000003</v>
      </c>
      <c r="J44" s="255">
        <v>405.83805371</v>
      </c>
      <c r="K44" s="255">
        <v>222.48518793</v>
      </c>
      <c r="L44" s="255">
        <v>47.085444774000003</v>
      </c>
      <c r="M44" s="255">
        <v>4.0828720295999998</v>
      </c>
      <c r="N44" s="255">
        <v>5.0679103021999996</v>
      </c>
      <c r="O44" s="255">
        <v>4.1097678970000002</v>
      </c>
      <c r="P44" s="255">
        <v>2.3907968513000002</v>
      </c>
      <c r="Q44" s="255">
        <v>26.322107426999999</v>
      </c>
      <c r="R44" s="255">
        <v>34.221102264999999</v>
      </c>
      <c r="S44" s="255">
        <v>156.57570046000001</v>
      </c>
      <c r="T44" s="255">
        <v>353.17173381999999</v>
      </c>
      <c r="U44" s="255">
        <v>411.98508762</v>
      </c>
      <c r="V44" s="255">
        <v>404.97225042999997</v>
      </c>
      <c r="W44" s="255">
        <v>238.70633674000001</v>
      </c>
      <c r="X44" s="255">
        <v>55.234124313999999</v>
      </c>
      <c r="Y44" s="255">
        <v>5.0542203072999996</v>
      </c>
      <c r="Z44" s="255">
        <v>5.1446408255999998</v>
      </c>
      <c r="AA44" s="255">
        <v>5.5848789401000003</v>
      </c>
      <c r="AB44" s="255">
        <v>4.0444472281000001</v>
      </c>
      <c r="AC44" s="255">
        <v>24.481243148000001</v>
      </c>
      <c r="AD44" s="255">
        <v>40.370696950000003</v>
      </c>
      <c r="AE44" s="255">
        <v>152.21152683</v>
      </c>
      <c r="AF44" s="255">
        <v>346.14011240999997</v>
      </c>
      <c r="AG44" s="255">
        <v>417.78285013999999</v>
      </c>
      <c r="AH44" s="255">
        <v>383.61925587000002</v>
      </c>
      <c r="AI44" s="255">
        <v>230.03717669</v>
      </c>
      <c r="AJ44" s="255">
        <v>52.903084810999999</v>
      </c>
      <c r="AK44" s="255">
        <v>5.3084696193000003</v>
      </c>
      <c r="AL44" s="255">
        <v>4.6877604416</v>
      </c>
      <c r="AM44" s="255">
        <v>5.4086681189999997</v>
      </c>
      <c r="AN44" s="255">
        <v>5.9096304665000003</v>
      </c>
      <c r="AO44" s="255">
        <v>24.543550844999999</v>
      </c>
      <c r="AP44" s="255">
        <v>38.580635489000002</v>
      </c>
      <c r="AQ44" s="255">
        <v>166.88834838</v>
      </c>
      <c r="AR44" s="255">
        <v>349.03977297</v>
      </c>
      <c r="AS44" s="255">
        <v>420.79022509999999</v>
      </c>
      <c r="AT44" s="255">
        <v>387.81720202000002</v>
      </c>
      <c r="AU44" s="255">
        <v>240.33046963999999</v>
      </c>
      <c r="AV44" s="255">
        <v>57.136723787000001</v>
      </c>
      <c r="AW44" s="255">
        <v>5.2477188097000003</v>
      </c>
      <c r="AX44" s="255">
        <v>4.6039806069000004</v>
      </c>
      <c r="AY44" s="255">
        <v>5.4748153181000001</v>
      </c>
      <c r="AZ44" s="337">
        <v>7.0036060000000004</v>
      </c>
      <c r="BA44" s="337">
        <v>23.38054</v>
      </c>
      <c r="BB44" s="337">
        <v>39.470950000000002</v>
      </c>
      <c r="BC44" s="337">
        <v>173.7432</v>
      </c>
      <c r="BD44" s="337">
        <v>343.35250000000002</v>
      </c>
      <c r="BE44" s="337">
        <v>431.4991</v>
      </c>
      <c r="BF44" s="337">
        <v>394.42750000000001</v>
      </c>
      <c r="BG44" s="337">
        <v>255.5866</v>
      </c>
      <c r="BH44" s="337">
        <v>61.84243</v>
      </c>
      <c r="BI44" s="337">
        <v>5.0045659999999996</v>
      </c>
      <c r="BJ44" s="337">
        <v>5.1098990000000004</v>
      </c>
      <c r="BK44" s="337">
        <v>5.5408540000000004</v>
      </c>
      <c r="BL44" s="337">
        <v>7.3728100000000003</v>
      </c>
      <c r="BM44" s="337">
        <v>24.440300000000001</v>
      </c>
      <c r="BN44" s="337">
        <v>38.513089999999998</v>
      </c>
      <c r="BO44" s="337">
        <v>169.5677</v>
      </c>
      <c r="BP44" s="337">
        <v>332.80610000000001</v>
      </c>
      <c r="BQ44" s="337">
        <v>425.4538</v>
      </c>
      <c r="BR44" s="337">
        <v>385.76029999999997</v>
      </c>
      <c r="BS44" s="337">
        <v>251.74639999999999</v>
      </c>
      <c r="BT44" s="337">
        <v>62.363819999999997</v>
      </c>
      <c r="BU44" s="337">
        <v>5.1792660000000001</v>
      </c>
      <c r="BV44" s="337">
        <v>5.3554760000000003</v>
      </c>
    </row>
    <row r="45" spans="1:74" ht="11.1" customHeight="1" x14ac:dyDescent="0.2">
      <c r="A45" s="9" t="s">
        <v>158</v>
      </c>
      <c r="B45" s="211" t="s">
        <v>452</v>
      </c>
      <c r="C45" s="255">
        <v>13.723877177</v>
      </c>
      <c r="D45" s="255">
        <v>14.758643332</v>
      </c>
      <c r="E45" s="255">
        <v>61.923276057000002</v>
      </c>
      <c r="F45" s="255">
        <v>121.74410798</v>
      </c>
      <c r="G45" s="255">
        <v>278.32546423999997</v>
      </c>
      <c r="H45" s="255">
        <v>489.58021581000003</v>
      </c>
      <c r="I45" s="255">
        <v>558.75054531000001</v>
      </c>
      <c r="J45" s="255">
        <v>586.26918735000004</v>
      </c>
      <c r="K45" s="255">
        <v>372.38557550000002</v>
      </c>
      <c r="L45" s="255">
        <v>145.58895408000001</v>
      </c>
      <c r="M45" s="255">
        <v>34.388237248999999</v>
      </c>
      <c r="N45" s="255">
        <v>11.024224648000001</v>
      </c>
      <c r="O45" s="255">
        <v>11.175550998</v>
      </c>
      <c r="P45" s="255">
        <v>16.252152703</v>
      </c>
      <c r="Q45" s="255">
        <v>62.100851169000002</v>
      </c>
      <c r="R45" s="255">
        <v>113.61501816000001</v>
      </c>
      <c r="S45" s="255">
        <v>270.99905491999999</v>
      </c>
      <c r="T45" s="255">
        <v>491.81135265</v>
      </c>
      <c r="U45" s="255">
        <v>563.97808940000004</v>
      </c>
      <c r="V45" s="255">
        <v>579.82089353000003</v>
      </c>
      <c r="W45" s="255">
        <v>383.76809403999999</v>
      </c>
      <c r="X45" s="255">
        <v>154.27556200000001</v>
      </c>
      <c r="Y45" s="255">
        <v>38.429170264</v>
      </c>
      <c r="Z45" s="255">
        <v>11.848579279000001</v>
      </c>
      <c r="AA45" s="255">
        <v>14.038257271000001</v>
      </c>
      <c r="AB45" s="255">
        <v>22.071975108</v>
      </c>
      <c r="AC45" s="255">
        <v>63.642559886000001</v>
      </c>
      <c r="AD45" s="255">
        <v>122.29999857</v>
      </c>
      <c r="AE45" s="255">
        <v>269.56865031000001</v>
      </c>
      <c r="AF45" s="255">
        <v>494.85328246</v>
      </c>
      <c r="AG45" s="255">
        <v>576.37171570999999</v>
      </c>
      <c r="AH45" s="255">
        <v>573.77623428000004</v>
      </c>
      <c r="AI45" s="255">
        <v>381.77011663000002</v>
      </c>
      <c r="AJ45" s="255">
        <v>152.0140562</v>
      </c>
      <c r="AK45" s="255">
        <v>40.957308517999998</v>
      </c>
      <c r="AL45" s="255">
        <v>10.84611123</v>
      </c>
      <c r="AM45" s="255">
        <v>13.503017513</v>
      </c>
      <c r="AN45" s="255">
        <v>22.786362468</v>
      </c>
      <c r="AO45" s="255">
        <v>67.13697363</v>
      </c>
      <c r="AP45" s="255">
        <v>118.13140476</v>
      </c>
      <c r="AQ45" s="255">
        <v>279.98867168999999</v>
      </c>
      <c r="AR45" s="255">
        <v>498.97462718000003</v>
      </c>
      <c r="AS45" s="255">
        <v>582.36343070999999</v>
      </c>
      <c r="AT45" s="255">
        <v>578.97672507000004</v>
      </c>
      <c r="AU45" s="255">
        <v>391.05100825</v>
      </c>
      <c r="AV45" s="255">
        <v>155.29129682999999</v>
      </c>
      <c r="AW45" s="255">
        <v>38.737932137999998</v>
      </c>
      <c r="AX45" s="255">
        <v>10.896537185</v>
      </c>
      <c r="AY45" s="255">
        <v>13.157868618</v>
      </c>
      <c r="AZ45" s="337">
        <v>21.883500000000002</v>
      </c>
      <c r="BA45" s="337">
        <v>64.901219999999995</v>
      </c>
      <c r="BB45" s="337">
        <v>118.22629999999999</v>
      </c>
      <c r="BC45" s="337">
        <v>281.50790000000001</v>
      </c>
      <c r="BD45" s="337">
        <v>492.01670000000001</v>
      </c>
      <c r="BE45" s="337">
        <v>578.56759999999997</v>
      </c>
      <c r="BF45" s="337">
        <v>585.67409999999995</v>
      </c>
      <c r="BG45" s="337">
        <v>411.48360000000002</v>
      </c>
      <c r="BH45" s="337">
        <v>158.0154</v>
      </c>
      <c r="BI45" s="337">
        <v>36.981569999999998</v>
      </c>
      <c r="BJ45" s="337">
        <v>12.099640000000001</v>
      </c>
      <c r="BK45" s="337">
        <v>14.2281</v>
      </c>
      <c r="BL45" s="337">
        <v>23.654250000000001</v>
      </c>
      <c r="BM45" s="337">
        <v>68.295680000000004</v>
      </c>
      <c r="BN45" s="337">
        <v>120.1032</v>
      </c>
      <c r="BO45" s="337">
        <v>280.41460000000001</v>
      </c>
      <c r="BP45" s="337">
        <v>485.57100000000003</v>
      </c>
      <c r="BQ45" s="337">
        <v>580.38549999999998</v>
      </c>
      <c r="BR45" s="337">
        <v>578.92690000000005</v>
      </c>
      <c r="BS45" s="337">
        <v>408.20389999999998</v>
      </c>
      <c r="BT45" s="337">
        <v>158.99119999999999</v>
      </c>
      <c r="BU45" s="337">
        <v>37.588259999999998</v>
      </c>
      <c r="BV45" s="337">
        <v>12.33858</v>
      </c>
    </row>
    <row r="46" spans="1:74" ht="11.1" customHeight="1" x14ac:dyDescent="0.2">
      <c r="A46" s="9" t="s">
        <v>159</v>
      </c>
      <c r="B46" s="211" t="s">
        <v>453</v>
      </c>
      <c r="C46" s="255">
        <v>1.0583971731999999</v>
      </c>
      <c r="D46" s="255">
        <v>3.3763664095000001</v>
      </c>
      <c r="E46" s="255">
        <v>16.245736298000001</v>
      </c>
      <c r="F46" s="255">
        <v>41.016369578000003</v>
      </c>
      <c r="G46" s="255">
        <v>114.09931009</v>
      </c>
      <c r="H46" s="255">
        <v>273.86675029000003</v>
      </c>
      <c r="I46" s="255">
        <v>387.83327272000002</v>
      </c>
      <c r="J46" s="255">
        <v>338.9331775</v>
      </c>
      <c r="K46" s="255">
        <v>203.04236455</v>
      </c>
      <c r="L46" s="255">
        <v>65.531316704000005</v>
      </c>
      <c r="M46" s="255">
        <v>10.353251695000001</v>
      </c>
      <c r="N46" s="255">
        <v>0</v>
      </c>
      <c r="O46" s="255">
        <v>0.91442596048000002</v>
      </c>
      <c r="P46" s="255">
        <v>3.9879478284999998</v>
      </c>
      <c r="Q46" s="255">
        <v>18.225069734000002</v>
      </c>
      <c r="R46" s="255">
        <v>41.364394504000003</v>
      </c>
      <c r="S46" s="255">
        <v>107.67455861000001</v>
      </c>
      <c r="T46" s="255">
        <v>275.13022704000002</v>
      </c>
      <c r="U46" s="255">
        <v>385.85345672</v>
      </c>
      <c r="V46" s="255">
        <v>338.96165572000001</v>
      </c>
      <c r="W46" s="255">
        <v>205.57763975</v>
      </c>
      <c r="X46" s="255">
        <v>70.384303908000007</v>
      </c>
      <c r="Y46" s="255">
        <v>10.50691462</v>
      </c>
      <c r="Z46" s="255">
        <v>0</v>
      </c>
      <c r="AA46" s="255">
        <v>0.91442596048000002</v>
      </c>
      <c r="AB46" s="255">
        <v>4.2043051697999996</v>
      </c>
      <c r="AC46" s="255">
        <v>19.055954962000001</v>
      </c>
      <c r="AD46" s="255">
        <v>41.992707258999999</v>
      </c>
      <c r="AE46" s="255">
        <v>105.18728254</v>
      </c>
      <c r="AF46" s="255">
        <v>278.94474830000001</v>
      </c>
      <c r="AG46" s="255">
        <v>384.45810768000001</v>
      </c>
      <c r="AH46" s="255">
        <v>334.72131210999999</v>
      </c>
      <c r="AI46" s="255">
        <v>203.39171166</v>
      </c>
      <c r="AJ46" s="255">
        <v>72.848783960000006</v>
      </c>
      <c r="AK46" s="255">
        <v>11.364059535000001</v>
      </c>
      <c r="AL46" s="255">
        <v>0.11673343487</v>
      </c>
      <c r="AM46" s="255">
        <v>1.3387072010000001</v>
      </c>
      <c r="AN46" s="255">
        <v>4.2922200664999997</v>
      </c>
      <c r="AO46" s="255">
        <v>19.163991434</v>
      </c>
      <c r="AP46" s="255">
        <v>45.144742686000001</v>
      </c>
      <c r="AQ46" s="255">
        <v>110.67376066999999</v>
      </c>
      <c r="AR46" s="255">
        <v>282.25665681999999</v>
      </c>
      <c r="AS46" s="255">
        <v>388.21070900000001</v>
      </c>
      <c r="AT46" s="255">
        <v>336.42896237999997</v>
      </c>
      <c r="AU46" s="255">
        <v>207.62873206</v>
      </c>
      <c r="AV46" s="255">
        <v>70.274957447999995</v>
      </c>
      <c r="AW46" s="255">
        <v>10.483420776000001</v>
      </c>
      <c r="AX46" s="255">
        <v>0.11673343487</v>
      </c>
      <c r="AY46" s="255">
        <v>1.168665842</v>
      </c>
      <c r="AZ46" s="337">
        <v>4.0307839999999997</v>
      </c>
      <c r="BA46" s="337">
        <v>18.714919999999999</v>
      </c>
      <c r="BB46" s="337">
        <v>47.097329999999999</v>
      </c>
      <c r="BC46" s="337">
        <v>99.81532</v>
      </c>
      <c r="BD46" s="337">
        <v>285.69499999999999</v>
      </c>
      <c r="BE46" s="337">
        <v>388.78890000000001</v>
      </c>
      <c r="BF46" s="337">
        <v>343.19670000000002</v>
      </c>
      <c r="BG46" s="337">
        <v>207.0042</v>
      </c>
      <c r="BH46" s="337">
        <v>70.900329999999997</v>
      </c>
      <c r="BI46" s="337">
        <v>10.25159</v>
      </c>
      <c r="BJ46" s="337">
        <v>0.1167334</v>
      </c>
      <c r="BK46" s="337">
        <v>1.052775</v>
      </c>
      <c r="BL46" s="337">
        <v>4.2338789999999999</v>
      </c>
      <c r="BM46" s="337">
        <v>19.526489999999999</v>
      </c>
      <c r="BN46" s="337">
        <v>48.841200000000001</v>
      </c>
      <c r="BO46" s="337">
        <v>105.5029</v>
      </c>
      <c r="BP46" s="337">
        <v>287.673</v>
      </c>
      <c r="BQ46" s="337">
        <v>389.69979999999998</v>
      </c>
      <c r="BR46" s="337">
        <v>345.20359999999999</v>
      </c>
      <c r="BS46" s="337">
        <v>204.89529999999999</v>
      </c>
      <c r="BT46" s="337">
        <v>71.105329999999995</v>
      </c>
      <c r="BU46" s="337">
        <v>10.789199999999999</v>
      </c>
      <c r="BV46" s="337">
        <v>0.17552519999999999</v>
      </c>
    </row>
    <row r="47" spans="1:74" ht="11.1" customHeight="1" x14ac:dyDescent="0.2">
      <c r="A47" s="9" t="s">
        <v>160</v>
      </c>
      <c r="B47" s="211" t="s">
        <v>454</v>
      </c>
      <c r="C47" s="255">
        <v>8.9439340433000005</v>
      </c>
      <c r="D47" s="255">
        <v>7.4338788849000004</v>
      </c>
      <c r="E47" s="255">
        <v>12.395893702</v>
      </c>
      <c r="F47" s="255">
        <v>17.653306652000001</v>
      </c>
      <c r="G47" s="255">
        <v>46.292923561999999</v>
      </c>
      <c r="H47" s="255">
        <v>115.83687093</v>
      </c>
      <c r="I47" s="255">
        <v>232.55916612999999</v>
      </c>
      <c r="J47" s="255">
        <v>222.21202396000001</v>
      </c>
      <c r="K47" s="255">
        <v>156.14454609000001</v>
      </c>
      <c r="L47" s="255">
        <v>48.833699404000001</v>
      </c>
      <c r="M47" s="255">
        <v>14.259232448000001</v>
      </c>
      <c r="N47" s="255">
        <v>8.5610945938</v>
      </c>
      <c r="O47" s="255">
        <v>8.9141302546999999</v>
      </c>
      <c r="P47" s="255">
        <v>8.3862421807</v>
      </c>
      <c r="Q47" s="255">
        <v>12.913700241000001</v>
      </c>
      <c r="R47" s="255">
        <v>19.407274492999999</v>
      </c>
      <c r="S47" s="255">
        <v>44.741464213</v>
      </c>
      <c r="T47" s="255">
        <v>116.28164154</v>
      </c>
      <c r="U47" s="255">
        <v>224.37201347999999</v>
      </c>
      <c r="V47" s="255">
        <v>227.10040172000001</v>
      </c>
      <c r="W47" s="255">
        <v>156.09329811000001</v>
      </c>
      <c r="X47" s="255">
        <v>50.947571324999998</v>
      </c>
      <c r="Y47" s="255">
        <v>14.326906963000001</v>
      </c>
      <c r="Z47" s="255">
        <v>8.4653480293999994</v>
      </c>
      <c r="AA47" s="255">
        <v>8.8028058430999998</v>
      </c>
      <c r="AB47" s="255">
        <v>8.4246030985000004</v>
      </c>
      <c r="AC47" s="255">
        <v>13.055536997000001</v>
      </c>
      <c r="AD47" s="255">
        <v>20.018531281000001</v>
      </c>
      <c r="AE47" s="255">
        <v>44.524661622000004</v>
      </c>
      <c r="AF47" s="255">
        <v>120.55451831000001</v>
      </c>
      <c r="AG47" s="255">
        <v>228.96525252000001</v>
      </c>
      <c r="AH47" s="255">
        <v>231.56245673999999</v>
      </c>
      <c r="AI47" s="255">
        <v>160.59947529999999</v>
      </c>
      <c r="AJ47" s="255">
        <v>54.473173238000001</v>
      </c>
      <c r="AK47" s="255">
        <v>14.916489842000001</v>
      </c>
      <c r="AL47" s="255">
        <v>8.5696514929000003</v>
      </c>
      <c r="AM47" s="255">
        <v>9.6406557944000006</v>
      </c>
      <c r="AN47" s="255">
        <v>8.4711610981999996</v>
      </c>
      <c r="AO47" s="255">
        <v>12.698304627000001</v>
      </c>
      <c r="AP47" s="255">
        <v>20.700482365999999</v>
      </c>
      <c r="AQ47" s="255">
        <v>45.033084254999999</v>
      </c>
      <c r="AR47" s="255">
        <v>119.25301838999999</v>
      </c>
      <c r="AS47" s="255">
        <v>238.46458933</v>
      </c>
      <c r="AT47" s="255">
        <v>233.45190708000001</v>
      </c>
      <c r="AU47" s="255">
        <v>158.90837255</v>
      </c>
      <c r="AV47" s="255">
        <v>53.010563738999998</v>
      </c>
      <c r="AW47" s="255">
        <v>14.643694891999999</v>
      </c>
      <c r="AX47" s="255">
        <v>8.6739265012000004</v>
      </c>
      <c r="AY47" s="255">
        <v>9.4744741441000002</v>
      </c>
      <c r="AZ47" s="337">
        <v>8.4304959999999998</v>
      </c>
      <c r="BA47" s="337">
        <v>12.70721</v>
      </c>
      <c r="BB47" s="337">
        <v>21.969580000000001</v>
      </c>
      <c r="BC47" s="337">
        <v>39.819699999999997</v>
      </c>
      <c r="BD47" s="337">
        <v>123.23480000000001</v>
      </c>
      <c r="BE47" s="337">
        <v>233.79759999999999</v>
      </c>
      <c r="BF47" s="337">
        <v>236.99619999999999</v>
      </c>
      <c r="BG47" s="337">
        <v>153.12260000000001</v>
      </c>
      <c r="BH47" s="337">
        <v>54.232390000000002</v>
      </c>
      <c r="BI47" s="337">
        <v>14.531969999999999</v>
      </c>
      <c r="BJ47" s="337">
        <v>8.7210979999999996</v>
      </c>
      <c r="BK47" s="337">
        <v>9.4419730000000008</v>
      </c>
      <c r="BL47" s="337">
        <v>8.6009360000000008</v>
      </c>
      <c r="BM47" s="337">
        <v>13.04463</v>
      </c>
      <c r="BN47" s="337">
        <v>22.848549999999999</v>
      </c>
      <c r="BO47" s="337">
        <v>42.364199999999997</v>
      </c>
      <c r="BP47" s="337">
        <v>125.2786</v>
      </c>
      <c r="BQ47" s="337">
        <v>238.63460000000001</v>
      </c>
      <c r="BR47" s="337">
        <v>242.4204</v>
      </c>
      <c r="BS47" s="337">
        <v>153.78639999999999</v>
      </c>
      <c r="BT47" s="337">
        <v>54.779710000000001</v>
      </c>
      <c r="BU47" s="337">
        <v>14.71566</v>
      </c>
      <c r="BV47" s="337">
        <v>8.6891350000000003</v>
      </c>
    </row>
    <row r="48" spans="1:74" ht="11.1" customHeight="1" x14ac:dyDescent="0.2">
      <c r="A48" s="9" t="s">
        <v>161</v>
      </c>
      <c r="B48" s="212" t="s">
        <v>482</v>
      </c>
      <c r="C48" s="253">
        <v>9.5511785214000007</v>
      </c>
      <c r="D48" s="253">
        <v>9.0102286009999997</v>
      </c>
      <c r="E48" s="253">
        <v>23.067109998999999</v>
      </c>
      <c r="F48" s="253">
        <v>40.699317909000001</v>
      </c>
      <c r="G48" s="253">
        <v>116.75285565</v>
      </c>
      <c r="H48" s="253">
        <v>246.59320575999999</v>
      </c>
      <c r="I48" s="253">
        <v>346.18015028999997</v>
      </c>
      <c r="J48" s="253">
        <v>320.15384906000003</v>
      </c>
      <c r="K48" s="253">
        <v>178.81010388000001</v>
      </c>
      <c r="L48" s="253">
        <v>59.371880996999998</v>
      </c>
      <c r="M48" s="253">
        <v>17.081318917000001</v>
      </c>
      <c r="N48" s="253">
        <v>12.026640859</v>
      </c>
      <c r="O48" s="253">
        <v>8.8464592975999992</v>
      </c>
      <c r="P48" s="253">
        <v>9.5018552067000002</v>
      </c>
      <c r="Q48" s="253">
        <v>24.466082455999999</v>
      </c>
      <c r="R48" s="253">
        <v>39.429948287999999</v>
      </c>
      <c r="S48" s="253">
        <v>115.64056943</v>
      </c>
      <c r="T48" s="253">
        <v>250.37193754</v>
      </c>
      <c r="U48" s="253">
        <v>346.41591088000001</v>
      </c>
      <c r="V48" s="253">
        <v>323.40059659999997</v>
      </c>
      <c r="W48" s="253">
        <v>187.29539607000001</v>
      </c>
      <c r="X48" s="253">
        <v>63.328296301999998</v>
      </c>
      <c r="Y48" s="253">
        <v>18.105769438999999</v>
      </c>
      <c r="Z48" s="253">
        <v>12.356160934</v>
      </c>
      <c r="AA48" s="253">
        <v>9.3586236180999993</v>
      </c>
      <c r="AB48" s="253">
        <v>11.022088469</v>
      </c>
      <c r="AC48" s="253">
        <v>24.496781418000001</v>
      </c>
      <c r="AD48" s="253">
        <v>42.551778235</v>
      </c>
      <c r="AE48" s="253">
        <v>114.42141845</v>
      </c>
      <c r="AF48" s="253">
        <v>251.34716521999999</v>
      </c>
      <c r="AG48" s="253">
        <v>352.02669938999998</v>
      </c>
      <c r="AH48" s="253">
        <v>316.44704958</v>
      </c>
      <c r="AI48" s="253">
        <v>187.06366550000001</v>
      </c>
      <c r="AJ48" s="253">
        <v>63.019338183000002</v>
      </c>
      <c r="AK48" s="253">
        <v>19.041199063000001</v>
      </c>
      <c r="AL48" s="253">
        <v>11.991885809999999</v>
      </c>
      <c r="AM48" s="253">
        <v>9.2882988075000004</v>
      </c>
      <c r="AN48" s="253">
        <v>12.00610543</v>
      </c>
      <c r="AO48" s="253">
        <v>24.657364586</v>
      </c>
      <c r="AP48" s="253">
        <v>42.602936649999997</v>
      </c>
      <c r="AQ48" s="253">
        <v>122.5246547</v>
      </c>
      <c r="AR48" s="253">
        <v>252.20082754000001</v>
      </c>
      <c r="AS48" s="253">
        <v>356.53927993000002</v>
      </c>
      <c r="AT48" s="253">
        <v>323.42254552000003</v>
      </c>
      <c r="AU48" s="253">
        <v>193.11560764000001</v>
      </c>
      <c r="AV48" s="253">
        <v>65.043121561999996</v>
      </c>
      <c r="AW48" s="253">
        <v>19.502224425000001</v>
      </c>
      <c r="AX48" s="253">
        <v>12.103674643</v>
      </c>
      <c r="AY48" s="253">
        <v>9.3844926564000009</v>
      </c>
      <c r="AZ48" s="338">
        <v>12.950480000000001</v>
      </c>
      <c r="BA48" s="338">
        <v>24.514109999999999</v>
      </c>
      <c r="BB48" s="338">
        <v>43.755229999999997</v>
      </c>
      <c r="BC48" s="338">
        <v>123.60169999999999</v>
      </c>
      <c r="BD48" s="338">
        <v>252.69040000000001</v>
      </c>
      <c r="BE48" s="338">
        <v>365.11810000000003</v>
      </c>
      <c r="BF48" s="338">
        <v>326.7124</v>
      </c>
      <c r="BG48" s="338">
        <v>200.5401</v>
      </c>
      <c r="BH48" s="338">
        <v>67.633650000000003</v>
      </c>
      <c r="BI48" s="338">
        <v>19.26024</v>
      </c>
      <c r="BJ48" s="338">
        <v>12.66234</v>
      </c>
      <c r="BK48" s="338">
        <v>10.17306</v>
      </c>
      <c r="BL48" s="338">
        <v>13.851229999999999</v>
      </c>
      <c r="BM48" s="338">
        <v>26.02</v>
      </c>
      <c r="BN48" s="338">
        <v>44.263779999999997</v>
      </c>
      <c r="BO48" s="338">
        <v>123.1048</v>
      </c>
      <c r="BP48" s="338">
        <v>248.64019999999999</v>
      </c>
      <c r="BQ48" s="338">
        <v>362.93270000000001</v>
      </c>
      <c r="BR48" s="338">
        <v>324.27800000000002</v>
      </c>
      <c r="BS48" s="338">
        <v>198.91069999999999</v>
      </c>
      <c r="BT48" s="338">
        <v>68.467079999999996</v>
      </c>
      <c r="BU48" s="338">
        <v>19.753879999999999</v>
      </c>
      <c r="BV48" s="338">
        <v>13.32662</v>
      </c>
    </row>
    <row r="49" spans="1:74" s="197" customFormat="1" ht="11.1" customHeight="1" x14ac:dyDescent="0.2">
      <c r="A49" s="148"/>
      <c r="B49" s="195"/>
      <c r="C49" s="196"/>
      <c r="D49" s="196"/>
      <c r="E49" s="196"/>
      <c r="F49" s="196"/>
      <c r="G49" s="196"/>
      <c r="H49" s="196"/>
      <c r="I49" s="196"/>
      <c r="J49" s="196"/>
      <c r="K49" s="196"/>
      <c r="L49" s="196"/>
      <c r="M49" s="196"/>
      <c r="N49" s="196"/>
      <c r="O49" s="196"/>
      <c r="P49" s="196"/>
      <c r="Q49" s="196"/>
      <c r="R49" s="196"/>
      <c r="S49" s="196"/>
      <c r="T49" s="196"/>
      <c r="U49" s="196"/>
      <c r="V49" s="196"/>
      <c r="W49" s="196"/>
      <c r="X49" s="196"/>
      <c r="Y49" s="196"/>
      <c r="Z49" s="196"/>
      <c r="AA49" s="196"/>
      <c r="AB49" s="196"/>
      <c r="AC49" s="196"/>
      <c r="AD49" s="196"/>
      <c r="AE49" s="196"/>
      <c r="AF49" s="196"/>
      <c r="AG49" s="196"/>
      <c r="AH49" s="196"/>
      <c r="AI49" s="196"/>
      <c r="AJ49" s="196"/>
      <c r="AK49" s="196"/>
      <c r="AL49" s="196"/>
      <c r="AM49" s="196"/>
      <c r="AN49" s="196"/>
      <c r="AO49" s="196"/>
      <c r="AP49" s="196"/>
      <c r="AQ49" s="196"/>
      <c r="AR49" s="196"/>
      <c r="AS49" s="196"/>
      <c r="AT49" s="196"/>
      <c r="AU49" s="196"/>
      <c r="AV49" s="196"/>
      <c r="AW49" s="196"/>
      <c r="AX49" s="196"/>
      <c r="AY49" s="339"/>
      <c r="AZ49" s="339"/>
      <c r="BA49" s="339"/>
      <c r="BB49" s="339"/>
      <c r="BC49" s="339"/>
      <c r="BD49" s="702"/>
      <c r="BE49" s="702"/>
      <c r="BF49" s="702"/>
      <c r="BG49" s="339"/>
      <c r="BH49" s="339"/>
      <c r="BI49" s="339"/>
      <c r="BJ49" s="339"/>
      <c r="BK49" s="339"/>
      <c r="BL49" s="339"/>
      <c r="BM49" s="339"/>
      <c r="BN49" s="339"/>
      <c r="BO49" s="339"/>
      <c r="BP49" s="339"/>
      <c r="BQ49" s="339"/>
      <c r="BR49" s="339"/>
      <c r="BS49" s="339"/>
      <c r="BT49" s="339"/>
      <c r="BU49" s="339"/>
      <c r="BV49" s="339"/>
    </row>
    <row r="50" spans="1:74" s="197" customFormat="1" ht="12" customHeight="1" x14ac:dyDescent="0.2">
      <c r="A50" s="148"/>
      <c r="B50" s="821" t="s">
        <v>834</v>
      </c>
      <c r="C50" s="800"/>
      <c r="D50" s="800"/>
      <c r="E50" s="800"/>
      <c r="F50" s="800"/>
      <c r="G50" s="800"/>
      <c r="H50" s="800"/>
      <c r="I50" s="800"/>
      <c r="J50" s="800"/>
      <c r="K50" s="800"/>
      <c r="L50" s="800"/>
      <c r="M50" s="800"/>
      <c r="N50" s="800"/>
      <c r="O50" s="800"/>
      <c r="P50" s="800"/>
      <c r="Q50" s="800"/>
      <c r="AY50" s="498"/>
      <c r="AZ50" s="498"/>
      <c r="BA50" s="498"/>
      <c r="BB50" s="498"/>
      <c r="BC50" s="749"/>
      <c r="BD50" s="749"/>
      <c r="BE50" s="749"/>
      <c r="BF50" s="749"/>
      <c r="BG50" s="498"/>
      <c r="BH50" s="498"/>
      <c r="BI50" s="498"/>
      <c r="BJ50" s="498"/>
    </row>
    <row r="51" spans="1:74" s="465" customFormat="1" ht="12" customHeight="1" x14ac:dyDescent="0.2">
      <c r="A51" s="462"/>
      <c r="B51" s="789" t="s">
        <v>170</v>
      </c>
      <c r="C51" s="789"/>
      <c r="D51" s="789"/>
      <c r="E51" s="789"/>
      <c r="F51" s="789"/>
      <c r="G51" s="789"/>
      <c r="H51" s="789"/>
      <c r="I51" s="789"/>
      <c r="J51" s="789"/>
      <c r="K51" s="789"/>
      <c r="L51" s="789"/>
      <c r="M51" s="789"/>
      <c r="N51" s="789"/>
      <c r="O51" s="789"/>
      <c r="P51" s="789"/>
      <c r="Q51" s="789"/>
      <c r="AY51" s="499"/>
      <c r="AZ51" s="499"/>
      <c r="BA51" s="499"/>
      <c r="BB51" s="499"/>
      <c r="BC51" s="703"/>
      <c r="BD51" s="703"/>
      <c r="BE51" s="703"/>
      <c r="BF51" s="703"/>
      <c r="BG51" s="499"/>
      <c r="BH51" s="499"/>
      <c r="BI51" s="499"/>
      <c r="BJ51" s="499"/>
    </row>
    <row r="52" spans="1:74" s="465" customFormat="1" ht="12" customHeight="1" x14ac:dyDescent="0.2">
      <c r="A52" s="466"/>
      <c r="B52" s="816" t="s">
        <v>171</v>
      </c>
      <c r="C52" s="790"/>
      <c r="D52" s="790"/>
      <c r="E52" s="790"/>
      <c r="F52" s="790"/>
      <c r="G52" s="790"/>
      <c r="H52" s="790"/>
      <c r="I52" s="790"/>
      <c r="J52" s="790"/>
      <c r="K52" s="790"/>
      <c r="L52" s="790"/>
      <c r="M52" s="790"/>
      <c r="N52" s="790"/>
      <c r="O52" s="790"/>
      <c r="P52" s="790"/>
      <c r="Q52" s="786"/>
      <c r="AY52" s="499"/>
      <c r="AZ52" s="499"/>
      <c r="BA52" s="499"/>
      <c r="BB52" s="499"/>
      <c r="BC52" s="499"/>
      <c r="BD52" s="703"/>
      <c r="BE52" s="703"/>
      <c r="BF52" s="703"/>
      <c r="BG52" s="499"/>
      <c r="BH52" s="499"/>
      <c r="BI52" s="499"/>
      <c r="BJ52" s="499"/>
    </row>
    <row r="53" spans="1:74" s="465" customFormat="1" ht="12" customHeight="1" x14ac:dyDescent="0.2">
      <c r="A53" s="466"/>
      <c r="B53" s="816" t="s">
        <v>166</v>
      </c>
      <c r="C53" s="790"/>
      <c r="D53" s="790"/>
      <c r="E53" s="790"/>
      <c r="F53" s="790"/>
      <c r="G53" s="790"/>
      <c r="H53" s="790"/>
      <c r="I53" s="790"/>
      <c r="J53" s="790"/>
      <c r="K53" s="790"/>
      <c r="L53" s="790"/>
      <c r="M53" s="790"/>
      <c r="N53" s="790"/>
      <c r="O53" s="790"/>
      <c r="P53" s="790"/>
      <c r="Q53" s="786"/>
      <c r="AY53" s="499"/>
      <c r="AZ53" s="499"/>
      <c r="BA53" s="499"/>
      <c r="BB53" s="499"/>
      <c r="BC53" s="499"/>
      <c r="BD53" s="703"/>
      <c r="BE53" s="703"/>
      <c r="BF53" s="703"/>
      <c r="BG53" s="499"/>
      <c r="BH53" s="499"/>
      <c r="BI53" s="499"/>
      <c r="BJ53" s="499"/>
    </row>
    <row r="54" spans="1:74" s="465" customFormat="1" ht="12" customHeight="1" x14ac:dyDescent="0.2">
      <c r="A54" s="466"/>
      <c r="B54" s="816" t="s">
        <v>363</v>
      </c>
      <c r="C54" s="790"/>
      <c r="D54" s="790"/>
      <c r="E54" s="790"/>
      <c r="F54" s="790"/>
      <c r="G54" s="790"/>
      <c r="H54" s="790"/>
      <c r="I54" s="790"/>
      <c r="J54" s="790"/>
      <c r="K54" s="790"/>
      <c r="L54" s="790"/>
      <c r="M54" s="790"/>
      <c r="N54" s="790"/>
      <c r="O54" s="790"/>
      <c r="P54" s="790"/>
      <c r="Q54" s="786"/>
      <c r="AY54" s="499"/>
      <c r="AZ54" s="499"/>
      <c r="BA54" s="499"/>
      <c r="BB54" s="499"/>
      <c r="BC54" s="499"/>
      <c r="BD54" s="703"/>
      <c r="BE54" s="703"/>
      <c r="BF54" s="703"/>
      <c r="BG54" s="499"/>
      <c r="BH54" s="499"/>
      <c r="BI54" s="499"/>
      <c r="BJ54" s="499"/>
    </row>
    <row r="55" spans="1:74" s="467" customFormat="1" ht="12" customHeight="1" x14ac:dyDescent="0.2">
      <c r="A55" s="466"/>
      <c r="B55" s="816" t="s">
        <v>167</v>
      </c>
      <c r="C55" s="790"/>
      <c r="D55" s="790"/>
      <c r="E55" s="790"/>
      <c r="F55" s="790"/>
      <c r="G55" s="790"/>
      <c r="H55" s="790"/>
      <c r="I55" s="790"/>
      <c r="J55" s="790"/>
      <c r="K55" s="790"/>
      <c r="L55" s="790"/>
      <c r="M55" s="790"/>
      <c r="N55" s="790"/>
      <c r="O55" s="790"/>
      <c r="P55" s="790"/>
      <c r="Q55" s="786"/>
      <c r="AY55" s="500"/>
      <c r="AZ55" s="500"/>
      <c r="BA55" s="500"/>
      <c r="BB55" s="500"/>
      <c r="BC55" s="500"/>
      <c r="BD55" s="704"/>
      <c r="BE55" s="704"/>
      <c r="BF55" s="704"/>
      <c r="BG55" s="500"/>
      <c r="BH55" s="500"/>
      <c r="BI55" s="500"/>
      <c r="BJ55" s="500"/>
    </row>
    <row r="56" spans="1:74" s="467" customFormat="1" ht="12" customHeight="1" x14ac:dyDescent="0.2">
      <c r="A56" s="466"/>
      <c r="B56" s="789" t="s">
        <v>168</v>
      </c>
      <c r="C56" s="790"/>
      <c r="D56" s="790"/>
      <c r="E56" s="790"/>
      <c r="F56" s="790"/>
      <c r="G56" s="790"/>
      <c r="H56" s="790"/>
      <c r="I56" s="790"/>
      <c r="J56" s="790"/>
      <c r="K56" s="790"/>
      <c r="L56" s="790"/>
      <c r="M56" s="790"/>
      <c r="N56" s="790"/>
      <c r="O56" s="790"/>
      <c r="P56" s="790"/>
      <c r="Q56" s="786"/>
      <c r="AY56" s="500"/>
      <c r="AZ56" s="500"/>
      <c r="BA56" s="500"/>
      <c r="BB56" s="500"/>
      <c r="BC56" s="500"/>
      <c r="BD56" s="704"/>
      <c r="BE56" s="704"/>
      <c r="BF56" s="704"/>
      <c r="BG56" s="500"/>
      <c r="BH56" s="500"/>
      <c r="BI56" s="500"/>
      <c r="BJ56" s="500"/>
    </row>
    <row r="57" spans="1:74" s="467" customFormat="1" ht="12" customHeight="1" x14ac:dyDescent="0.2">
      <c r="A57" s="429"/>
      <c r="B57" s="806" t="s">
        <v>169</v>
      </c>
      <c r="C57" s="786"/>
      <c r="D57" s="786"/>
      <c r="E57" s="786"/>
      <c r="F57" s="786"/>
      <c r="G57" s="786"/>
      <c r="H57" s="786"/>
      <c r="I57" s="786"/>
      <c r="J57" s="786"/>
      <c r="K57" s="786"/>
      <c r="L57" s="786"/>
      <c r="M57" s="786"/>
      <c r="N57" s="786"/>
      <c r="O57" s="786"/>
      <c r="P57" s="786"/>
      <c r="Q57" s="786"/>
      <c r="AY57" s="500"/>
      <c r="AZ57" s="500"/>
      <c r="BA57" s="500"/>
      <c r="BB57" s="500"/>
      <c r="BC57" s="500"/>
      <c r="BD57" s="704"/>
      <c r="BE57" s="704"/>
      <c r="BF57" s="704"/>
      <c r="BG57" s="500"/>
      <c r="BH57" s="500"/>
      <c r="BI57" s="500"/>
      <c r="BJ57" s="500"/>
    </row>
    <row r="58" spans="1:74" x14ac:dyDescent="0.15">
      <c r="BK58" s="340"/>
      <c r="BL58" s="340"/>
      <c r="BM58" s="340"/>
      <c r="BN58" s="340"/>
      <c r="BO58" s="340"/>
      <c r="BP58" s="340"/>
      <c r="BQ58" s="340"/>
      <c r="BR58" s="340"/>
      <c r="BS58" s="340"/>
      <c r="BT58" s="340"/>
      <c r="BU58" s="340"/>
      <c r="BV58" s="340"/>
    </row>
    <row r="59" spans="1:74" x14ac:dyDescent="0.15">
      <c r="BK59" s="340"/>
      <c r="BL59" s="340"/>
      <c r="BM59" s="340"/>
      <c r="BN59" s="340"/>
      <c r="BO59" s="340"/>
      <c r="BP59" s="340"/>
      <c r="BQ59" s="340"/>
      <c r="BR59" s="340"/>
      <c r="BS59" s="340"/>
      <c r="BT59" s="340"/>
      <c r="BU59" s="340"/>
      <c r="BV59" s="340"/>
    </row>
    <row r="60" spans="1:74" x14ac:dyDescent="0.15">
      <c r="BK60" s="340"/>
      <c r="BL60" s="340"/>
      <c r="BM60" s="340"/>
      <c r="BN60" s="340"/>
      <c r="BO60" s="340"/>
      <c r="BP60" s="340"/>
      <c r="BQ60" s="340"/>
      <c r="BR60" s="340"/>
      <c r="BS60" s="340"/>
      <c r="BT60" s="340"/>
      <c r="BU60" s="340"/>
      <c r="BV60" s="340"/>
    </row>
    <row r="61" spans="1:74" x14ac:dyDescent="0.15">
      <c r="BK61" s="340"/>
      <c r="BL61" s="340"/>
      <c r="BM61" s="340"/>
      <c r="BN61" s="340"/>
      <c r="BO61" s="340"/>
      <c r="BP61" s="340"/>
      <c r="BQ61" s="340"/>
      <c r="BR61" s="340"/>
      <c r="BS61" s="340"/>
      <c r="BT61" s="340"/>
      <c r="BU61" s="340"/>
      <c r="BV61" s="340"/>
    </row>
    <row r="62" spans="1:74" x14ac:dyDescent="0.15">
      <c r="BK62" s="340"/>
      <c r="BL62" s="340"/>
      <c r="BM62" s="340"/>
      <c r="BN62" s="340"/>
      <c r="BO62" s="340"/>
      <c r="BP62" s="340"/>
      <c r="BQ62" s="340"/>
      <c r="BR62" s="340"/>
      <c r="BS62" s="340"/>
      <c r="BT62" s="340"/>
      <c r="BU62" s="340"/>
      <c r="BV62" s="340"/>
    </row>
    <row r="63" spans="1:74" x14ac:dyDescent="0.15">
      <c r="BK63" s="340"/>
      <c r="BL63" s="340"/>
      <c r="BM63" s="340"/>
      <c r="BN63" s="340"/>
      <c r="BO63" s="340"/>
      <c r="BP63" s="340"/>
      <c r="BQ63" s="340"/>
      <c r="BR63" s="340"/>
      <c r="BS63" s="340"/>
      <c r="BT63" s="340"/>
      <c r="BU63" s="340"/>
      <c r="BV63" s="340"/>
    </row>
    <row r="64" spans="1:74" x14ac:dyDescent="0.15">
      <c r="BK64" s="340"/>
      <c r="BL64" s="340"/>
      <c r="BM64" s="340"/>
      <c r="BN64" s="340"/>
      <c r="BO64" s="340"/>
      <c r="BP64" s="340"/>
      <c r="BQ64" s="340"/>
      <c r="BR64" s="340"/>
      <c r="BS64" s="340"/>
      <c r="BT64" s="340"/>
      <c r="BU64" s="340"/>
      <c r="BV64" s="340"/>
    </row>
    <row r="65" spans="63:74" x14ac:dyDescent="0.15">
      <c r="BK65" s="340"/>
      <c r="BL65" s="340"/>
      <c r="BM65" s="340"/>
      <c r="BN65" s="340"/>
      <c r="BO65" s="340"/>
      <c r="BP65" s="340"/>
      <c r="BQ65" s="340"/>
      <c r="BR65" s="340"/>
      <c r="BS65" s="340"/>
      <c r="BT65" s="340"/>
      <c r="BU65" s="340"/>
      <c r="BV65" s="340"/>
    </row>
    <row r="66" spans="63:74" x14ac:dyDescent="0.15">
      <c r="BK66" s="340"/>
      <c r="BL66" s="340"/>
      <c r="BM66" s="340"/>
      <c r="BN66" s="340"/>
      <c r="BO66" s="340"/>
      <c r="BP66" s="340"/>
      <c r="BQ66" s="340"/>
      <c r="BR66" s="340"/>
      <c r="BS66" s="340"/>
      <c r="BT66" s="340"/>
      <c r="BU66" s="340"/>
      <c r="BV66" s="340"/>
    </row>
    <row r="67" spans="63:74" x14ac:dyDescent="0.15">
      <c r="BK67" s="340"/>
      <c r="BL67" s="340"/>
      <c r="BM67" s="340"/>
      <c r="BN67" s="340"/>
      <c r="BO67" s="340"/>
      <c r="BP67" s="340"/>
      <c r="BQ67" s="340"/>
      <c r="BR67" s="340"/>
      <c r="BS67" s="340"/>
      <c r="BT67" s="340"/>
      <c r="BU67" s="340"/>
      <c r="BV67" s="340"/>
    </row>
    <row r="68" spans="63:74" x14ac:dyDescent="0.15">
      <c r="BK68" s="340"/>
      <c r="BL68" s="340"/>
      <c r="BM68" s="340"/>
      <c r="BN68" s="340"/>
      <c r="BO68" s="340"/>
      <c r="BP68" s="340"/>
      <c r="BQ68" s="340"/>
      <c r="BR68" s="340"/>
      <c r="BS68" s="340"/>
      <c r="BT68" s="340"/>
      <c r="BU68" s="340"/>
      <c r="BV68" s="340"/>
    </row>
    <row r="69" spans="63:74" x14ac:dyDescent="0.15">
      <c r="BK69" s="340"/>
      <c r="BL69" s="340"/>
      <c r="BM69" s="340"/>
      <c r="BN69" s="340"/>
      <c r="BO69" s="340"/>
      <c r="BP69" s="340"/>
      <c r="BQ69" s="340"/>
      <c r="BR69" s="340"/>
      <c r="BS69" s="340"/>
      <c r="BT69" s="340"/>
      <c r="BU69" s="340"/>
      <c r="BV69" s="340"/>
    </row>
    <row r="70" spans="63:74" x14ac:dyDescent="0.15">
      <c r="BK70" s="340"/>
      <c r="BL70" s="340"/>
      <c r="BM70" s="340"/>
      <c r="BN70" s="340"/>
      <c r="BO70" s="340"/>
      <c r="BP70" s="340"/>
      <c r="BQ70" s="340"/>
      <c r="BR70" s="340"/>
      <c r="BS70" s="340"/>
      <c r="BT70" s="340"/>
      <c r="BU70" s="340"/>
      <c r="BV70" s="340"/>
    </row>
    <row r="71" spans="63:74" x14ac:dyDescent="0.15">
      <c r="BK71" s="340"/>
      <c r="BL71" s="340"/>
      <c r="BM71" s="340"/>
      <c r="BN71" s="340"/>
      <c r="BO71" s="340"/>
      <c r="BP71" s="340"/>
      <c r="BQ71" s="340"/>
      <c r="BR71" s="340"/>
      <c r="BS71" s="340"/>
      <c r="BT71" s="340"/>
      <c r="BU71" s="340"/>
      <c r="BV71" s="340"/>
    </row>
    <row r="72" spans="63:74" x14ac:dyDescent="0.15">
      <c r="BK72" s="340"/>
      <c r="BL72" s="340"/>
      <c r="BM72" s="340"/>
      <c r="BN72" s="340"/>
      <c r="BO72" s="340"/>
      <c r="BP72" s="340"/>
      <c r="BQ72" s="340"/>
      <c r="BR72" s="340"/>
      <c r="BS72" s="340"/>
      <c r="BT72" s="340"/>
      <c r="BU72" s="340"/>
      <c r="BV72" s="340"/>
    </row>
    <row r="73" spans="63:74" x14ac:dyDescent="0.15">
      <c r="BK73" s="340"/>
      <c r="BL73" s="340"/>
      <c r="BM73" s="340"/>
      <c r="BN73" s="340"/>
      <c r="BO73" s="340"/>
      <c r="BP73" s="340"/>
      <c r="BQ73" s="340"/>
      <c r="BR73" s="340"/>
      <c r="BS73" s="340"/>
      <c r="BT73" s="340"/>
      <c r="BU73" s="340"/>
      <c r="BV73" s="340"/>
    </row>
    <row r="74" spans="63:74" x14ac:dyDescent="0.15">
      <c r="BK74" s="340"/>
      <c r="BL74" s="340"/>
      <c r="BM74" s="340"/>
      <c r="BN74" s="340"/>
      <c r="BO74" s="340"/>
      <c r="BP74" s="340"/>
      <c r="BQ74" s="340"/>
      <c r="BR74" s="340"/>
      <c r="BS74" s="340"/>
      <c r="BT74" s="340"/>
      <c r="BU74" s="340"/>
      <c r="BV74" s="340"/>
    </row>
    <row r="75" spans="63:74" x14ac:dyDescent="0.15">
      <c r="BK75" s="340"/>
      <c r="BL75" s="340"/>
      <c r="BM75" s="340"/>
      <c r="BN75" s="340"/>
      <c r="BO75" s="340"/>
      <c r="BP75" s="340"/>
      <c r="BQ75" s="340"/>
      <c r="BR75" s="340"/>
      <c r="BS75" s="340"/>
      <c r="BT75" s="340"/>
      <c r="BU75" s="340"/>
      <c r="BV75" s="340"/>
    </row>
    <row r="76" spans="63:74" x14ac:dyDescent="0.15">
      <c r="BK76" s="340"/>
      <c r="BL76" s="340"/>
      <c r="BM76" s="340"/>
      <c r="BN76" s="340"/>
      <c r="BO76" s="340"/>
      <c r="BP76" s="340"/>
      <c r="BQ76" s="340"/>
      <c r="BR76" s="340"/>
      <c r="BS76" s="340"/>
      <c r="BT76" s="340"/>
      <c r="BU76" s="340"/>
      <c r="BV76" s="340"/>
    </row>
    <row r="77" spans="63:74" x14ac:dyDescent="0.15">
      <c r="BK77" s="340"/>
      <c r="BL77" s="340"/>
      <c r="BM77" s="340"/>
      <c r="BN77" s="340"/>
      <c r="BO77" s="340"/>
      <c r="BP77" s="340"/>
      <c r="BQ77" s="340"/>
      <c r="BR77" s="340"/>
      <c r="BS77" s="340"/>
      <c r="BT77" s="340"/>
      <c r="BU77" s="340"/>
      <c r="BV77" s="340"/>
    </row>
    <row r="78" spans="63:74" x14ac:dyDescent="0.15">
      <c r="BK78" s="340"/>
      <c r="BL78" s="340"/>
      <c r="BM78" s="340"/>
      <c r="BN78" s="340"/>
      <c r="BO78" s="340"/>
      <c r="BP78" s="340"/>
      <c r="BQ78" s="340"/>
      <c r="BR78" s="340"/>
      <c r="BS78" s="340"/>
      <c r="BT78" s="340"/>
      <c r="BU78" s="340"/>
      <c r="BV78" s="340"/>
    </row>
    <row r="79" spans="63:74" x14ac:dyDescent="0.15">
      <c r="BK79" s="340"/>
      <c r="BL79" s="340"/>
      <c r="BM79" s="340"/>
      <c r="BN79" s="340"/>
      <c r="BO79" s="340"/>
      <c r="BP79" s="340"/>
      <c r="BQ79" s="340"/>
      <c r="BR79" s="340"/>
      <c r="BS79" s="340"/>
      <c r="BT79" s="340"/>
      <c r="BU79" s="340"/>
      <c r="BV79" s="340"/>
    </row>
    <row r="80" spans="63:74" x14ac:dyDescent="0.15">
      <c r="BK80" s="340"/>
      <c r="BL80" s="340"/>
      <c r="BM80" s="340"/>
      <c r="BN80" s="340"/>
      <c r="BO80" s="340"/>
      <c r="BP80" s="340"/>
      <c r="BQ80" s="340"/>
      <c r="BR80" s="340"/>
      <c r="BS80" s="340"/>
      <c r="BT80" s="340"/>
      <c r="BU80" s="340"/>
      <c r="BV80" s="340"/>
    </row>
    <row r="81" spans="63:74" x14ac:dyDescent="0.15">
      <c r="BK81" s="340"/>
      <c r="BL81" s="340"/>
      <c r="BM81" s="340"/>
      <c r="BN81" s="340"/>
      <c r="BO81" s="340"/>
      <c r="BP81" s="340"/>
      <c r="BQ81" s="340"/>
      <c r="BR81" s="340"/>
      <c r="BS81" s="340"/>
      <c r="BT81" s="340"/>
      <c r="BU81" s="340"/>
      <c r="BV81" s="340"/>
    </row>
    <row r="82" spans="63:74" x14ac:dyDescent="0.15">
      <c r="BK82" s="340"/>
      <c r="BL82" s="340"/>
      <c r="BM82" s="340"/>
      <c r="BN82" s="340"/>
      <c r="BO82" s="340"/>
      <c r="BP82" s="340"/>
      <c r="BQ82" s="340"/>
      <c r="BR82" s="340"/>
      <c r="BS82" s="340"/>
      <c r="BT82" s="340"/>
      <c r="BU82" s="340"/>
      <c r="BV82" s="340"/>
    </row>
    <row r="83" spans="63:74" x14ac:dyDescent="0.15">
      <c r="BK83" s="340"/>
      <c r="BL83" s="340"/>
      <c r="BM83" s="340"/>
      <c r="BN83" s="340"/>
      <c r="BO83" s="340"/>
      <c r="BP83" s="340"/>
      <c r="BQ83" s="340"/>
      <c r="BR83" s="340"/>
      <c r="BS83" s="340"/>
      <c r="BT83" s="340"/>
      <c r="BU83" s="340"/>
      <c r="BV83" s="340"/>
    </row>
    <row r="84" spans="63:74" x14ac:dyDescent="0.15">
      <c r="BK84" s="340"/>
      <c r="BL84" s="340"/>
      <c r="BM84" s="340"/>
      <c r="BN84" s="340"/>
      <c r="BO84" s="340"/>
      <c r="BP84" s="340"/>
      <c r="BQ84" s="340"/>
      <c r="BR84" s="340"/>
      <c r="BS84" s="340"/>
      <c r="BT84" s="340"/>
      <c r="BU84" s="340"/>
      <c r="BV84" s="340"/>
    </row>
    <row r="85" spans="63:74" x14ac:dyDescent="0.15">
      <c r="BK85" s="340"/>
      <c r="BL85" s="340"/>
      <c r="BM85" s="340"/>
      <c r="BN85" s="340"/>
      <c r="BO85" s="340"/>
      <c r="BP85" s="340"/>
      <c r="BQ85" s="340"/>
      <c r="BR85" s="340"/>
      <c r="BS85" s="340"/>
      <c r="BT85" s="340"/>
      <c r="BU85" s="340"/>
      <c r="BV85" s="340"/>
    </row>
    <row r="86" spans="63:74" x14ac:dyDescent="0.15">
      <c r="BK86" s="340"/>
      <c r="BL86" s="340"/>
      <c r="BM86" s="340"/>
      <c r="BN86" s="340"/>
      <c r="BO86" s="340"/>
      <c r="BP86" s="340"/>
      <c r="BQ86" s="340"/>
      <c r="BR86" s="340"/>
      <c r="BS86" s="340"/>
      <c r="BT86" s="340"/>
      <c r="BU86" s="340"/>
      <c r="BV86" s="340"/>
    </row>
    <row r="87" spans="63:74" x14ac:dyDescent="0.15">
      <c r="BK87" s="340"/>
      <c r="BL87" s="340"/>
      <c r="BM87" s="340"/>
      <c r="BN87" s="340"/>
      <c r="BO87" s="340"/>
      <c r="BP87" s="340"/>
      <c r="BQ87" s="340"/>
      <c r="BR87" s="340"/>
      <c r="BS87" s="340"/>
      <c r="BT87" s="340"/>
      <c r="BU87" s="340"/>
      <c r="BV87" s="340"/>
    </row>
    <row r="88" spans="63:74" x14ac:dyDescent="0.15">
      <c r="BK88" s="340"/>
      <c r="BL88" s="340"/>
      <c r="BM88" s="340"/>
      <c r="BN88" s="340"/>
      <c r="BO88" s="340"/>
      <c r="BP88" s="340"/>
      <c r="BQ88" s="340"/>
      <c r="BR88" s="340"/>
      <c r="BS88" s="340"/>
      <c r="BT88" s="340"/>
      <c r="BU88" s="340"/>
      <c r="BV88" s="340"/>
    </row>
    <row r="89" spans="63:74" x14ac:dyDescent="0.15">
      <c r="BK89" s="340"/>
      <c r="BL89" s="340"/>
      <c r="BM89" s="340"/>
      <c r="BN89" s="340"/>
      <c r="BO89" s="340"/>
      <c r="BP89" s="340"/>
      <c r="BQ89" s="340"/>
      <c r="BR89" s="340"/>
      <c r="BS89" s="340"/>
      <c r="BT89" s="340"/>
      <c r="BU89" s="340"/>
      <c r="BV89" s="340"/>
    </row>
    <row r="90" spans="63:74" x14ac:dyDescent="0.15">
      <c r="BK90" s="340"/>
      <c r="BL90" s="340"/>
      <c r="BM90" s="340"/>
      <c r="BN90" s="340"/>
      <c r="BO90" s="340"/>
      <c r="BP90" s="340"/>
      <c r="BQ90" s="340"/>
      <c r="BR90" s="340"/>
      <c r="BS90" s="340"/>
      <c r="BT90" s="340"/>
      <c r="BU90" s="340"/>
      <c r="BV90" s="340"/>
    </row>
    <row r="91" spans="63:74" x14ac:dyDescent="0.15">
      <c r="BK91" s="340"/>
      <c r="BL91" s="340"/>
      <c r="BM91" s="340"/>
      <c r="BN91" s="340"/>
      <c r="BO91" s="340"/>
      <c r="BP91" s="340"/>
      <c r="BQ91" s="340"/>
      <c r="BR91" s="340"/>
      <c r="BS91" s="340"/>
      <c r="BT91" s="340"/>
      <c r="BU91" s="340"/>
      <c r="BV91" s="340"/>
    </row>
    <row r="92" spans="63:74" x14ac:dyDescent="0.15">
      <c r="BK92" s="340"/>
      <c r="BL92" s="340"/>
      <c r="BM92" s="340"/>
      <c r="BN92" s="340"/>
      <c r="BO92" s="340"/>
      <c r="BP92" s="340"/>
      <c r="BQ92" s="340"/>
      <c r="BR92" s="340"/>
      <c r="BS92" s="340"/>
      <c r="BT92" s="340"/>
      <c r="BU92" s="340"/>
      <c r="BV92" s="340"/>
    </row>
    <row r="93" spans="63:74" x14ac:dyDescent="0.15">
      <c r="BK93" s="340"/>
      <c r="BL93" s="340"/>
      <c r="BM93" s="340"/>
      <c r="BN93" s="340"/>
      <c r="BO93" s="340"/>
      <c r="BP93" s="340"/>
      <c r="BQ93" s="340"/>
      <c r="BR93" s="340"/>
      <c r="BS93" s="340"/>
      <c r="BT93" s="340"/>
      <c r="BU93" s="340"/>
      <c r="BV93" s="340"/>
    </row>
    <row r="94" spans="63:74" x14ac:dyDescent="0.15">
      <c r="BK94" s="340"/>
      <c r="BL94" s="340"/>
      <c r="BM94" s="340"/>
      <c r="BN94" s="340"/>
      <c r="BO94" s="340"/>
      <c r="BP94" s="340"/>
      <c r="BQ94" s="340"/>
      <c r="BR94" s="340"/>
      <c r="BS94" s="340"/>
      <c r="BT94" s="340"/>
      <c r="BU94" s="340"/>
      <c r="BV94" s="340"/>
    </row>
    <row r="95" spans="63:74" x14ac:dyDescent="0.15">
      <c r="BK95" s="340"/>
      <c r="BL95" s="340"/>
      <c r="BM95" s="340"/>
      <c r="BN95" s="340"/>
      <c r="BO95" s="340"/>
      <c r="BP95" s="340"/>
      <c r="BQ95" s="340"/>
      <c r="BR95" s="340"/>
      <c r="BS95" s="340"/>
      <c r="BT95" s="340"/>
      <c r="BU95" s="340"/>
      <c r="BV95" s="340"/>
    </row>
    <row r="96" spans="63:74" x14ac:dyDescent="0.15">
      <c r="BK96" s="340"/>
      <c r="BL96" s="340"/>
      <c r="BM96" s="340"/>
      <c r="BN96" s="340"/>
      <c r="BO96" s="340"/>
      <c r="BP96" s="340"/>
      <c r="BQ96" s="340"/>
      <c r="BR96" s="340"/>
      <c r="BS96" s="340"/>
      <c r="BT96" s="340"/>
      <c r="BU96" s="340"/>
      <c r="BV96" s="340"/>
    </row>
    <row r="97" spans="63:74" x14ac:dyDescent="0.15">
      <c r="BK97" s="340"/>
      <c r="BL97" s="340"/>
      <c r="BM97" s="340"/>
      <c r="BN97" s="340"/>
      <c r="BO97" s="340"/>
      <c r="BP97" s="340"/>
      <c r="BQ97" s="340"/>
      <c r="BR97" s="340"/>
      <c r="BS97" s="340"/>
      <c r="BT97" s="340"/>
      <c r="BU97" s="340"/>
      <c r="BV97" s="340"/>
    </row>
    <row r="98" spans="63:74" x14ac:dyDescent="0.15">
      <c r="BK98" s="340"/>
      <c r="BL98" s="340"/>
      <c r="BM98" s="340"/>
      <c r="BN98" s="340"/>
      <c r="BO98" s="340"/>
      <c r="BP98" s="340"/>
      <c r="BQ98" s="340"/>
      <c r="BR98" s="340"/>
      <c r="BS98" s="340"/>
      <c r="BT98" s="340"/>
      <c r="BU98" s="340"/>
      <c r="BV98" s="340"/>
    </row>
    <row r="99" spans="63:74" x14ac:dyDescent="0.15">
      <c r="BK99" s="340"/>
      <c r="BL99" s="340"/>
      <c r="BM99" s="340"/>
      <c r="BN99" s="340"/>
      <c r="BO99" s="340"/>
      <c r="BP99" s="340"/>
      <c r="BQ99" s="340"/>
      <c r="BR99" s="340"/>
      <c r="BS99" s="340"/>
      <c r="BT99" s="340"/>
      <c r="BU99" s="340"/>
      <c r="BV99" s="340"/>
    </row>
    <row r="100" spans="63:74" x14ac:dyDescent="0.15">
      <c r="BK100" s="340"/>
      <c r="BL100" s="340"/>
      <c r="BM100" s="340"/>
      <c r="BN100" s="340"/>
      <c r="BO100" s="340"/>
      <c r="BP100" s="340"/>
      <c r="BQ100" s="340"/>
      <c r="BR100" s="340"/>
      <c r="BS100" s="340"/>
      <c r="BT100" s="340"/>
      <c r="BU100" s="340"/>
      <c r="BV100" s="340"/>
    </row>
    <row r="101" spans="63:74" x14ac:dyDescent="0.15">
      <c r="BK101" s="340"/>
      <c r="BL101" s="340"/>
      <c r="BM101" s="340"/>
      <c r="BN101" s="340"/>
      <c r="BO101" s="340"/>
      <c r="BP101" s="340"/>
      <c r="BQ101" s="340"/>
      <c r="BR101" s="340"/>
      <c r="BS101" s="340"/>
      <c r="BT101" s="340"/>
      <c r="BU101" s="340"/>
      <c r="BV101" s="340"/>
    </row>
    <row r="102" spans="63:74" x14ac:dyDescent="0.15">
      <c r="BK102" s="340"/>
      <c r="BL102" s="340"/>
      <c r="BM102" s="340"/>
      <c r="BN102" s="340"/>
      <c r="BO102" s="340"/>
      <c r="BP102" s="340"/>
      <c r="BQ102" s="340"/>
      <c r="BR102" s="340"/>
      <c r="BS102" s="340"/>
      <c r="BT102" s="340"/>
      <c r="BU102" s="340"/>
      <c r="BV102" s="340"/>
    </row>
    <row r="103" spans="63:74" x14ac:dyDescent="0.15">
      <c r="BK103" s="340"/>
      <c r="BL103" s="340"/>
      <c r="BM103" s="340"/>
      <c r="BN103" s="340"/>
      <c r="BO103" s="340"/>
      <c r="BP103" s="340"/>
      <c r="BQ103" s="340"/>
      <c r="BR103" s="340"/>
      <c r="BS103" s="340"/>
      <c r="BT103" s="340"/>
      <c r="BU103" s="340"/>
      <c r="BV103" s="340"/>
    </row>
    <row r="104" spans="63:74" x14ac:dyDescent="0.15">
      <c r="BK104" s="340"/>
      <c r="BL104" s="340"/>
      <c r="BM104" s="340"/>
      <c r="BN104" s="340"/>
      <c r="BO104" s="340"/>
      <c r="BP104" s="340"/>
      <c r="BQ104" s="340"/>
      <c r="BR104" s="340"/>
      <c r="BS104" s="340"/>
      <c r="BT104" s="340"/>
      <c r="BU104" s="340"/>
      <c r="BV104" s="340"/>
    </row>
    <row r="105" spans="63:74" x14ac:dyDescent="0.15">
      <c r="BK105" s="340"/>
      <c r="BL105" s="340"/>
      <c r="BM105" s="340"/>
      <c r="BN105" s="340"/>
      <c r="BO105" s="340"/>
      <c r="BP105" s="340"/>
      <c r="BQ105" s="340"/>
      <c r="BR105" s="340"/>
      <c r="BS105" s="340"/>
      <c r="BT105" s="340"/>
      <c r="BU105" s="340"/>
      <c r="BV105" s="340"/>
    </row>
    <row r="106" spans="63:74" x14ac:dyDescent="0.15">
      <c r="BK106" s="340"/>
      <c r="BL106" s="340"/>
      <c r="BM106" s="340"/>
      <c r="BN106" s="340"/>
      <c r="BO106" s="340"/>
      <c r="BP106" s="340"/>
      <c r="BQ106" s="340"/>
      <c r="BR106" s="340"/>
      <c r="BS106" s="340"/>
      <c r="BT106" s="340"/>
      <c r="BU106" s="340"/>
      <c r="BV106" s="340"/>
    </row>
    <row r="107" spans="63:74" x14ac:dyDescent="0.15">
      <c r="BK107" s="340"/>
      <c r="BL107" s="340"/>
      <c r="BM107" s="340"/>
      <c r="BN107" s="340"/>
      <c r="BO107" s="340"/>
      <c r="BP107" s="340"/>
      <c r="BQ107" s="340"/>
      <c r="BR107" s="340"/>
      <c r="BS107" s="340"/>
      <c r="BT107" s="340"/>
      <c r="BU107" s="340"/>
      <c r="BV107" s="340"/>
    </row>
    <row r="108" spans="63:74" x14ac:dyDescent="0.15">
      <c r="BK108" s="340"/>
      <c r="BL108" s="340"/>
      <c r="BM108" s="340"/>
      <c r="BN108" s="340"/>
      <c r="BO108" s="340"/>
      <c r="BP108" s="340"/>
      <c r="BQ108" s="340"/>
      <c r="BR108" s="340"/>
      <c r="BS108" s="340"/>
      <c r="BT108" s="340"/>
      <c r="BU108" s="340"/>
      <c r="BV108" s="340"/>
    </row>
    <row r="109" spans="63:74" x14ac:dyDescent="0.15">
      <c r="BK109" s="340"/>
      <c r="BL109" s="340"/>
      <c r="BM109" s="340"/>
      <c r="BN109" s="340"/>
      <c r="BO109" s="340"/>
      <c r="BP109" s="340"/>
      <c r="BQ109" s="340"/>
      <c r="BR109" s="340"/>
      <c r="BS109" s="340"/>
      <c r="BT109" s="340"/>
      <c r="BU109" s="340"/>
      <c r="BV109" s="340"/>
    </row>
    <row r="110" spans="63:74" x14ac:dyDescent="0.15">
      <c r="BK110" s="340"/>
      <c r="BL110" s="340"/>
      <c r="BM110" s="340"/>
      <c r="BN110" s="340"/>
      <c r="BO110" s="340"/>
      <c r="BP110" s="340"/>
      <c r="BQ110" s="340"/>
      <c r="BR110" s="340"/>
      <c r="BS110" s="340"/>
      <c r="BT110" s="340"/>
      <c r="BU110" s="340"/>
      <c r="BV110" s="340"/>
    </row>
    <row r="111" spans="63:74" x14ac:dyDescent="0.15">
      <c r="BK111" s="340"/>
      <c r="BL111" s="340"/>
      <c r="BM111" s="340"/>
      <c r="BN111" s="340"/>
      <c r="BO111" s="340"/>
      <c r="BP111" s="340"/>
      <c r="BQ111" s="340"/>
      <c r="BR111" s="340"/>
      <c r="BS111" s="340"/>
      <c r="BT111" s="340"/>
      <c r="BU111" s="340"/>
      <c r="BV111" s="340"/>
    </row>
    <row r="112" spans="63:74" x14ac:dyDescent="0.15">
      <c r="BK112" s="340"/>
      <c r="BL112" s="340"/>
      <c r="BM112" s="340"/>
      <c r="BN112" s="340"/>
      <c r="BO112" s="340"/>
      <c r="BP112" s="340"/>
      <c r="BQ112" s="340"/>
      <c r="BR112" s="340"/>
      <c r="BS112" s="340"/>
      <c r="BT112" s="340"/>
      <c r="BU112" s="340"/>
      <c r="BV112" s="340"/>
    </row>
    <row r="113" spans="63:74" x14ac:dyDescent="0.15">
      <c r="BK113" s="340"/>
      <c r="BL113" s="340"/>
      <c r="BM113" s="340"/>
      <c r="BN113" s="340"/>
      <c r="BO113" s="340"/>
      <c r="BP113" s="340"/>
      <c r="BQ113" s="340"/>
      <c r="BR113" s="340"/>
      <c r="BS113" s="340"/>
      <c r="BT113" s="340"/>
      <c r="BU113" s="340"/>
      <c r="BV113" s="340"/>
    </row>
    <row r="114" spans="63:74" x14ac:dyDescent="0.15">
      <c r="BK114" s="340"/>
      <c r="BL114" s="340"/>
      <c r="BM114" s="340"/>
      <c r="BN114" s="340"/>
      <c r="BO114" s="340"/>
      <c r="BP114" s="340"/>
      <c r="BQ114" s="340"/>
      <c r="BR114" s="340"/>
      <c r="BS114" s="340"/>
      <c r="BT114" s="340"/>
      <c r="BU114" s="340"/>
      <c r="BV114" s="340"/>
    </row>
    <row r="115" spans="63:74" x14ac:dyDescent="0.15">
      <c r="BK115" s="340"/>
      <c r="BL115" s="340"/>
      <c r="BM115" s="340"/>
      <c r="BN115" s="340"/>
      <c r="BO115" s="340"/>
      <c r="BP115" s="340"/>
      <c r="BQ115" s="340"/>
      <c r="BR115" s="340"/>
      <c r="BS115" s="340"/>
      <c r="BT115" s="340"/>
      <c r="BU115" s="340"/>
      <c r="BV115" s="340"/>
    </row>
    <row r="116" spans="63:74" x14ac:dyDescent="0.15">
      <c r="BK116" s="340"/>
      <c r="BL116" s="340"/>
      <c r="BM116" s="340"/>
      <c r="BN116" s="340"/>
      <c r="BO116" s="340"/>
      <c r="BP116" s="340"/>
      <c r="BQ116" s="340"/>
      <c r="BR116" s="340"/>
      <c r="BS116" s="340"/>
      <c r="BT116" s="340"/>
      <c r="BU116" s="340"/>
      <c r="BV116" s="340"/>
    </row>
    <row r="117" spans="63:74" x14ac:dyDescent="0.15">
      <c r="BK117" s="340"/>
      <c r="BL117" s="340"/>
      <c r="BM117" s="340"/>
      <c r="BN117" s="340"/>
      <c r="BO117" s="340"/>
      <c r="BP117" s="340"/>
      <c r="BQ117" s="340"/>
      <c r="BR117" s="340"/>
      <c r="BS117" s="340"/>
      <c r="BT117" s="340"/>
      <c r="BU117" s="340"/>
      <c r="BV117" s="340"/>
    </row>
    <row r="118" spans="63:74" x14ac:dyDescent="0.15">
      <c r="BK118" s="340"/>
      <c r="BL118" s="340"/>
      <c r="BM118" s="340"/>
      <c r="BN118" s="340"/>
      <c r="BO118" s="340"/>
      <c r="BP118" s="340"/>
      <c r="BQ118" s="340"/>
      <c r="BR118" s="340"/>
      <c r="BS118" s="340"/>
      <c r="BT118" s="340"/>
      <c r="BU118" s="340"/>
      <c r="BV118" s="340"/>
    </row>
    <row r="119" spans="63:74" x14ac:dyDescent="0.15">
      <c r="BK119" s="340"/>
      <c r="BL119" s="340"/>
      <c r="BM119" s="340"/>
      <c r="BN119" s="340"/>
      <c r="BO119" s="340"/>
      <c r="BP119" s="340"/>
      <c r="BQ119" s="340"/>
      <c r="BR119" s="340"/>
      <c r="BS119" s="340"/>
      <c r="BT119" s="340"/>
      <c r="BU119" s="340"/>
      <c r="BV119" s="340"/>
    </row>
    <row r="120" spans="63:74" x14ac:dyDescent="0.15">
      <c r="BK120" s="340"/>
      <c r="BL120" s="340"/>
      <c r="BM120" s="340"/>
      <c r="BN120" s="340"/>
      <c r="BO120" s="340"/>
      <c r="BP120" s="340"/>
      <c r="BQ120" s="340"/>
      <c r="BR120" s="340"/>
      <c r="BS120" s="340"/>
      <c r="BT120" s="340"/>
      <c r="BU120" s="340"/>
      <c r="BV120" s="340"/>
    </row>
    <row r="121" spans="63:74" x14ac:dyDescent="0.15">
      <c r="BK121" s="340"/>
      <c r="BL121" s="340"/>
      <c r="BM121" s="340"/>
      <c r="BN121" s="340"/>
      <c r="BO121" s="340"/>
      <c r="BP121" s="340"/>
      <c r="BQ121" s="340"/>
      <c r="BR121" s="340"/>
      <c r="BS121" s="340"/>
      <c r="BT121" s="340"/>
      <c r="BU121" s="340"/>
      <c r="BV121" s="340"/>
    </row>
    <row r="122" spans="63:74" x14ac:dyDescent="0.15">
      <c r="BK122" s="340"/>
      <c r="BL122" s="340"/>
      <c r="BM122" s="340"/>
      <c r="BN122" s="340"/>
      <c r="BO122" s="340"/>
      <c r="BP122" s="340"/>
      <c r="BQ122" s="340"/>
      <c r="BR122" s="340"/>
      <c r="BS122" s="340"/>
      <c r="BT122" s="340"/>
      <c r="BU122" s="340"/>
      <c r="BV122" s="340"/>
    </row>
    <row r="123" spans="63:74" x14ac:dyDescent="0.15">
      <c r="BK123" s="340"/>
      <c r="BL123" s="340"/>
      <c r="BM123" s="340"/>
      <c r="BN123" s="340"/>
      <c r="BO123" s="340"/>
      <c r="BP123" s="340"/>
      <c r="BQ123" s="340"/>
      <c r="BR123" s="340"/>
      <c r="BS123" s="340"/>
      <c r="BT123" s="340"/>
      <c r="BU123" s="340"/>
      <c r="BV123" s="340"/>
    </row>
    <row r="124" spans="63:74" x14ac:dyDescent="0.15">
      <c r="BK124" s="340"/>
      <c r="BL124" s="340"/>
      <c r="BM124" s="340"/>
      <c r="BN124" s="340"/>
      <c r="BO124" s="340"/>
      <c r="BP124" s="340"/>
      <c r="BQ124" s="340"/>
      <c r="BR124" s="340"/>
      <c r="BS124" s="340"/>
      <c r="BT124" s="340"/>
      <c r="BU124" s="340"/>
      <c r="BV124" s="340"/>
    </row>
    <row r="125" spans="63:74" x14ac:dyDescent="0.15">
      <c r="BK125" s="340"/>
      <c r="BL125" s="340"/>
      <c r="BM125" s="340"/>
      <c r="BN125" s="340"/>
      <c r="BO125" s="340"/>
      <c r="BP125" s="340"/>
      <c r="BQ125" s="340"/>
      <c r="BR125" s="340"/>
      <c r="BS125" s="340"/>
      <c r="BT125" s="340"/>
      <c r="BU125" s="340"/>
      <c r="BV125" s="340"/>
    </row>
    <row r="126" spans="63:74" x14ac:dyDescent="0.15">
      <c r="BK126" s="340"/>
      <c r="BL126" s="340"/>
      <c r="BM126" s="340"/>
      <c r="BN126" s="340"/>
      <c r="BO126" s="340"/>
      <c r="BP126" s="340"/>
      <c r="BQ126" s="340"/>
      <c r="BR126" s="340"/>
      <c r="BS126" s="340"/>
      <c r="BT126" s="340"/>
      <c r="BU126" s="340"/>
      <c r="BV126" s="340"/>
    </row>
    <row r="127" spans="63:74" x14ac:dyDescent="0.15">
      <c r="BK127" s="340"/>
      <c r="BL127" s="340"/>
      <c r="BM127" s="340"/>
      <c r="BN127" s="340"/>
      <c r="BO127" s="340"/>
      <c r="BP127" s="340"/>
      <c r="BQ127" s="340"/>
      <c r="BR127" s="340"/>
      <c r="BS127" s="340"/>
      <c r="BT127" s="340"/>
      <c r="BU127" s="340"/>
      <c r="BV127" s="340"/>
    </row>
    <row r="128" spans="63:74" x14ac:dyDescent="0.15">
      <c r="BK128" s="340"/>
      <c r="BL128" s="340"/>
      <c r="BM128" s="340"/>
      <c r="BN128" s="340"/>
      <c r="BO128" s="340"/>
      <c r="BP128" s="340"/>
      <c r="BQ128" s="340"/>
      <c r="BR128" s="340"/>
      <c r="BS128" s="340"/>
      <c r="BT128" s="340"/>
      <c r="BU128" s="340"/>
      <c r="BV128" s="340"/>
    </row>
    <row r="129" spans="63:74" x14ac:dyDescent="0.15">
      <c r="BK129" s="340"/>
      <c r="BL129" s="340"/>
      <c r="BM129" s="340"/>
      <c r="BN129" s="340"/>
      <c r="BO129" s="340"/>
      <c r="BP129" s="340"/>
      <c r="BQ129" s="340"/>
      <c r="BR129" s="340"/>
      <c r="BS129" s="340"/>
      <c r="BT129" s="340"/>
      <c r="BU129" s="340"/>
      <c r="BV129" s="340"/>
    </row>
    <row r="130" spans="63:74" x14ac:dyDescent="0.15">
      <c r="BK130" s="340"/>
      <c r="BL130" s="340"/>
      <c r="BM130" s="340"/>
      <c r="BN130" s="340"/>
      <c r="BO130" s="340"/>
      <c r="BP130" s="340"/>
      <c r="BQ130" s="340"/>
      <c r="BR130" s="340"/>
      <c r="BS130" s="340"/>
      <c r="BT130" s="340"/>
      <c r="BU130" s="340"/>
      <c r="BV130" s="340"/>
    </row>
    <row r="131" spans="63:74" x14ac:dyDescent="0.15">
      <c r="BK131" s="340"/>
      <c r="BL131" s="340"/>
      <c r="BM131" s="340"/>
      <c r="BN131" s="340"/>
      <c r="BO131" s="340"/>
      <c r="BP131" s="340"/>
      <c r="BQ131" s="340"/>
      <c r="BR131" s="340"/>
      <c r="BS131" s="340"/>
      <c r="BT131" s="340"/>
      <c r="BU131" s="340"/>
      <c r="BV131" s="340"/>
    </row>
    <row r="132" spans="63:74" x14ac:dyDescent="0.15">
      <c r="BK132" s="340"/>
      <c r="BL132" s="340"/>
      <c r="BM132" s="340"/>
      <c r="BN132" s="340"/>
      <c r="BO132" s="340"/>
      <c r="BP132" s="340"/>
      <c r="BQ132" s="340"/>
      <c r="BR132" s="340"/>
      <c r="BS132" s="340"/>
      <c r="BT132" s="340"/>
      <c r="BU132" s="340"/>
      <c r="BV132" s="340"/>
    </row>
    <row r="133" spans="63:74" x14ac:dyDescent="0.15">
      <c r="BK133" s="340"/>
      <c r="BL133" s="340"/>
      <c r="BM133" s="340"/>
      <c r="BN133" s="340"/>
      <c r="BO133" s="340"/>
      <c r="BP133" s="340"/>
      <c r="BQ133" s="340"/>
      <c r="BR133" s="340"/>
      <c r="BS133" s="340"/>
      <c r="BT133" s="340"/>
      <c r="BU133" s="340"/>
      <c r="BV133" s="340"/>
    </row>
    <row r="134" spans="63:74" x14ac:dyDescent="0.15">
      <c r="BK134" s="340"/>
      <c r="BL134" s="340"/>
      <c r="BM134" s="340"/>
      <c r="BN134" s="340"/>
      <c r="BO134" s="340"/>
      <c r="BP134" s="340"/>
      <c r="BQ134" s="340"/>
      <c r="BR134" s="340"/>
      <c r="BS134" s="340"/>
      <c r="BT134" s="340"/>
      <c r="BU134" s="340"/>
      <c r="BV134" s="340"/>
    </row>
    <row r="135" spans="63:74" x14ac:dyDescent="0.15">
      <c r="BK135" s="340"/>
      <c r="BL135" s="340"/>
      <c r="BM135" s="340"/>
      <c r="BN135" s="340"/>
      <c r="BO135" s="340"/>
      <c r="BP135" s="340"/>
      <c r="BQ135" s="340"/>
      <c r="BR135" s="340"/>
      <c r="BS135" s="340"/>
      <c r="BT135" s="340"/>
      <c r="BU135" s="340"/>
      <c r="BV135" s="340"/>
    </row>
    <row r="136" spans="63:74" x14ac:dyDescent="0.15">
      <c r="BK136" s="340"/>
      <c r="BL136" s="340"/>
      <c r="BM136" s="340"/>
      <c r="BN136" s="340"/>
      <c r="BO136" s="340"/>
      <c r="BP136" s="340"/>
      <c r="BQ136" s="340"/>
      <c r="BR136" s="340"/>
      <c r="BS136" s="340"/>
      <c r="BT136" s="340"/>
      <c r="BU136" s="340"/>
      <c r="BV136" s="340"/>
    </row>
    <row r="137" spans="63:74" x14ac:dyDescent="0.15">
      <c r="BK137" s="340"/>
      <c r="BL137" s="340"/>
      <c r="BM137" s="340"/>
      <c r="BN137" s="340"/>
      <c r="BO137" s="340"/>
      <c r="BP137" s="340"/>
      <c r="BQ137" s="340"/>
      <c r="BR137" s="340"/>
      <c r="BS137" s="340"/>
      <c r="BT137" s="340"/>
      <c r="BU137" s="340"/>
      <c r="BV137" s="340"/>
    </row>
    <row r="138" spans="63:74" x14ac:dyDescent="0.15">
      <c r="BK138" s="340"/>
      <c r="BL138" s="340"/>
      <c r="BM138" s="340"/>
      <c r="BN138" s="340"/>
      <c r="BO138" s="340"/>
      <c r="BP138" s="340"/>
      <c r="BQ138" s="340"/>
      <c r="BR138" s="340"/>
      <c r="BS138" s="340"/>
      <c r="BT138" s="340"/>
      <c r="BU138" s="340"/>
      <c r="BV138" s="340"/>
    </row>
    <row r="139" spans="63:74" x14ac:dyDescent="0.15">
      <c r="BK139" s="340"/>
      <c r="BL139" s="340"/>
      <c r="BM139" s="340"/>
      <c r="BN139" s="340"/>
      <c r="BO139" s="340"/>
      <c r="BP139" s="340"/>
      <c r="BQ139" s="340"/>
      <c r="BR139" s="340"/>
      <c r="BS139" s="340"/>
      <c r="BT139" s="340"/>
      <c r="BU139" s="340"/>
      <c r="BV139" s="340"/>
    </row>
    <row r="140" spans="63:74" x14ac:dyDescent="0.15">
      <c r="BK140" s="340"/>
      <c r="BL140" s="340"/>
      <c r="BM140" s="340"/>
      <c r="BN140" s="340"/>
      <c r="BO140" s="340"/>
      <c r="BP140" s="340"/>
      <c r="BQ140" s="340"/>
      <c r="BR140" s="340"/>
      <c r="BS140" s="340"/>
      <c r="BT140" s="340"/>
      <c r="BU140" s="340"/>
      <c r="BV140" s="340"/>
    </row>
    <row r="141" spans="63:74" x14ac:dyDescent="0.15">
      <c r="BK141" s="340"/>
      <c r="BL141" s="340"/>
      <c r="BM141" s="340"/>
      <c r="BN141" s="340"/>
      <c r="BO141" s="340"/>
      <c r="BP141" s="340"/>
      <c r="BQ141" s="340"/>
      <c r="BR141" s="340"/>
      <c r="BS141" s="340"/>
      <c r="BT141" s="340"/>
      <c r="BU141" s="340"/>
      <c r="BV141" s="340"/>
    </row>
    <row r="142" spans="63:74" x14ac:dyDescent="0.15">
      <c r="BK142" s="340"/>
      <c r="BL142" s="340"/>
      <c r="BM142" s="340"/>
      <c r="BN142" s="340"/>
      <c r="BO142" s="340"/>
      <c r="BP142" s="340"/>
      <c r="BQ142" s="340"/>
      <c r="BR142" s="340"/>
      <c r="BS142" s="340"/>
      <c r="BT142" s="340"/>
      <c r="BU142" s="340"/>
      <c r="BV142" s="340"/>
    </row>
    <row r="143" spans="63:74" x14ac:dyDescent="0.15">
      <c r="BK143" s="340"/>
      <c r="BL143" s="340"/>
      <c r="BM143" s="340"/>
      <c r="BN143" s="340"/>
      <c r="BO143" s="340"/>
      <c r="BP143" s="340"/>
      <c r="BQ143" s="340"/>
      <c r="BR143" s="340"/>
      <c r="BS143" s="340"/>
      <c r="BT143" s="340"/>
      <c r="BU143" s="340"/>
      <c r="BV143" s="340"/>
    </row>
  </sheetData>
  <mergeCells count="16">
    <mergeCell ref="B56:Q56"/>
    <mergeCell ref="B57:Q57"/>
    <mergeCell ref="A1:A2"/>
    <mergeCell ref="B50:Q50"/>
    <mergeCell ref="B51:Q51"/>
    <mergeCell ref="B52:Q52"/>
    <mergeCell ref="B53:Q53"/>
    <mergeCell ref="B54:Q54"/>
    <mergeCell ref="B55:Q55"/>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J5" transitionEvaluation="1" transitionEntry="1" codeName="Sheet3">
    <pageSetUpPr fitToPage="1"/>
  </sheetPr>
  <dimension ref="A1:BV144"/>
  <sheetViews>
    <sheetView showGridLines="0" workbookViewId="0">
      <pane xSplit="2" ySplit="4" topLeftCell="AJ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10.5703125" style="12" bestFit="1" customWidth="1"/>
    <col min="2" max="2" width="28" style="12" customWidth="1"/>
    <col min="3" max="12" width="6.5703125" style="12" customWidth="1"/>
    <col min="13" max="13" width="7.42578125" style="12" customWidth="1"/>
    <col min="14" max="50" width="6.5703125" style="12" customWidth="1"/>
    <col min="51" max="55" width="6.5703125" style="333" customWidth="1"/>
    <col min="56" max="58" width="6.5703125" style="742" customWidth="1"/>
    <col min="59" max="62" width="6.5703125" style="333" customWidth="1"/>
    <col min="63" max="74" width="6.5703125" style="12" customWidth="1"/>
    <col min="75" max="16384" width="9.5703125" style="12"/>
  </cols>
  <sheetData>
    <row r="1" spans="1:74" s="11" customFormat="1" ht="12.75" x14ac:dyDescent="0.2">
      <c r="A1" s="792" t="s">
        <v>817</v>
      </c>
      <c r="B1" s="799" t="s">
        <v>243</v>
      </c>
      <c r="C1" s="800"/>
      <c r="D1" s="800"/>
      <c r="E1" s="800"/>
      <c r="F1" s="800"/>
      <c r="G1" s="800"/>
      <c r="H1" s="800"/>
      <c r="I1" s="800"/>
      <c r="J1" s="800"/>
      <c r="K1" s="800"/>
      <c r="L1" s="800"/>
      <c r="M1" s="800"/>
      <c r="N1" s="800"/>
      <c r="O1" s="800"/>
      <c r="P1" s="800"/>
      <c r="Q1" s="800"/>
      <c r="R1" s="800"/>
      <c r="S1" s="800"/>
      <c r="T1" s="800"/>
      <c r="U1" s="800"/>
      <c r="V1" s="800"/>
      <c r="W1" s="800"/>
      <c r="X1" s="800"/>
      <c r="Y1" s="800"/>
      <c r="Z1" s="800"/>
      <c r="AA1" s="800"/>
      <c r="AB1" s="800"/>
      <c r="AC1" s="800"/>
      <c r="AD1" s="800"/>
      <c r="AE1" s="800"/>
      <c r="AF1" s="800"/>
      <c r="AG1" s="800"/>
      <c r="AH1" s="800"/>
      <c r="AI1" s="800"/>
      <c r="AJ1" s="800"/>
      <c r="AK1" s="800"/>
      <c r="AL1" s="800"/>
      <c r="AY1" s="489"/>
      <c r="AZ1" s="489"/>
      <c r="BA1" s="489"/>
      <c r="BB1" s="489"/>
      <c r="BC1" s="489"/>
      <c r="BD1" s="739"/>
      <c r="BE1" s="739"/>
      <c r="BF1" s="739"/>
      <c r="BG1" s="489"/>
      <c r="BH1" s="489"/>
      <c r="BI1" s="489"/>
      <c r="BJ1" s="489"/>
    </row>
    <row r="2" spans="1:74" s="13" customFormat="1" ht="12.75" x14ac:dyDescent="0.2">
      <c r="A2" s="793"/>
      <c r="B2" s="532" t="str">
        <f>"U.S. Energy Information Administration  |  Short-Term Energy Outlook  - "&amp;Dates!D1</f>
        <v>U.S. Energy Information Administration  |  Short-Term Energy Outlook  - February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60"/>
      <c r="AY2" s="409"/>
      <c r="AZ2" s="409"/>
      <c r="BA2" s="409"/>
      <c r="BB2" s="409"/>
      <c r="BC2" s="409"/>
      <c r="BD2" s="630"/>
      <c r="BE2" s="630"/>
      <c r="BF2" s="630"/>
      <c r="BG2" s="409"/>
      <c r="BH2" s="409"/>
      <c r="BI2" s="409"/>
      <c r="BJ2" s="409"/>
    </row>
    <row r="3" spans="1:74" ht="12.75" x14ac:dyDescent="0.2">
      <c r="A3" s="14"/>
      <c r="B3" s="15"/>
      <c r="C3" s="801">
        <f>Dates!D3</f>
        <v>2016</v>
      </c>
      <c r="D3" s="797"/>
      <c r="E3" s="797"/>
      <c r="F3" s="797"/>
      <c r="G3" s="797"/>
      <c r="H3" s="797"/>
      <c r="I3" s="797"/>
      <c r="J3" s="797"/>
      <c r="K3" s="797"/>
      <c r="L3" s="797"/>
      <c r="M3" s="797"/>
      <c r="N3" s="798"/>
      <c r="O3" s="801">
        <f>C3+1</f>
        <v>2017</v>
      </c>
      <c r="P3" s="802"/>
      <c r="Q3" s="802"/>
      <c r="R3" s="802"/>
      <c r="S3" s="802"/>
      <c r="T3" s="802"/>
      <c r="U3" s="802"/>
      <c r="V3" s="802"/>
      <c r="W3" s="802"/>
      <c r="X3" s="797"/>
      <c r="Y3" s="797"/>
      <c r="Z3" s="798"/>
      <c r="AA3" s="794">
        <f>O3+1</f>
        <v>2018</v>
      </c>
      <c r="AB3" s="797"/>
      <c r="AC3" s="797"/>
      <c r="AD3" s="797"/>
      <c r="AE3" s="797"/>
      <c r="AF3" s="797"/>
      <c r="AG3" s="797"/>
      <c r="AH3" s="797"/>
      <c r="AI3" s="797"/>
      <c r="AJ3" s="797"/>
      <c r="AK3" s="797"/>
      <c r="AL3" s="798"/>
      <c r="AM3" s="794">
        <f>AA3+1</f>
        <v>2019</v>
      </c>
      <c r="AN3" s="797"/>
      <c r="AO3" s="797"/>
      <c r="AP3" s="797"/>
      <c r="AQ3" s="797"/>
      <c r="AR3" s="797"/>
      <c r="AS3" s="797"/>
      <c r="AT3" s="797"/>
      <c r="AU3" s="797"/>
      <c r="AV3" s="797"/>
      <c r="AW3" s="797"/>
      <c r="AX3" s="798"/>
      <c r="AY3" s="794">
        <f>AM3+1</f>
        <v>2020</v>
      </c>
      <c r="AZ3" s="795"/>
      <c r="BA3" s="795"/>
      <c r="BB3" s="795"/>
      <c r="BC3" s="795"/>
      <c r="BD3" s="795"/>
      <c r="BE3" s="795"/>
      <c r="BF3" s="795"/>
      <c r="BG3" s="795"/>
      <c r="BH3" s="795"/>
      <c r="BI3" s="795"/>
      <c r="BJ3" s="796"/>
      <c r="BK3" s="794">
        <f>AY3+1</f>
        <v>2021</v>
      </c>
      <c r="BL3" s="797"/>
      <c r="BM3" s="797"/>
      <c r="BN3" s="797"/>
      <c r="BO3" s="797"/>
      <c r="BP3" s="797"/>
      <c r="BQ3" s="797"/>
      <c r="BR3" s="797"/>
      <c r="BS3" s="797"/>
      <c r="BT3" s="797"/>
      <c r="BU3" s="797"/>
      <c r="BV3" s="798"/>
    </row>
    <row r="4" spans="1:74"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19"/>
      <c r="B5" s="20" t="s">
        <v>811</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23"/>
      <c r="AZ5" s="423"/>
      <c r="BA5" s="423"/>
      <c r="BB5" s="423"/>
      <c r="BC5" s="423"/>
      <c r="BD5" s="21"/>
      <c r="BE5" s="21"/>
      <c r="BF5" s="21"/>
      <c r="BG5" s="21"/>
      <c r="BH5" s="423"/>
      <c r="BI5" s="423"/>
      <c r="BJ5" s="423"/>
      <c r="BK5" s="423"/>
      <c r="BL5" s="423"/>
      <c r="BM5" s="423"/>
      <c r="BN5" s="423"/>
      <c r="BO5" s="423"/>
      <c r="BP5" s="423"/>
      <c r="BQ5" s="423"/>
      <c r="BR5" s="423"/>
      <c r="BS5" s="423"/>
      <c r="BT5" s="423"/>
      <c r="BU5" s="423"/>
      <c r="BV5" s="423"/>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23"/>
      <c r="AZ6" s="423"/>
      <c r="BA6" s="423"/>
      <c r="BB6" s="423"/>
      <c r="BC6" s="423"/>
      <c r="BD6" s="21"/>
      <c r="BE6" s="21"/>
      <c r="BF6" s="21"/>
      <c r="BG6" s="21"/>
      <c r="BH6" s="423"/>
      <c r="BI6" s="423"/>
      <c r="BJ6" s="423"/>
      <c r="BK6" s="423"/>
      <c r="BL6" s="423"/>
      <c r="BM6" s="423" t="s">
        <v>1031</v>
      </c>
      <c r="BN6" s="423"/>
      <c r="BO6" s="423"/>
      <c r="BP6" s="423"/>
      <c r="BQ6" s="423"/>
      <c r="BR6" s="423"/>
      <c r="BS6" s="423"/>
      <c r="BT6" s="423"/>
      <c r="BU6" s="423"/>
      <c r="BV6" s="423"/>
    </row>
    <row r="7" spans="1:74" ht="11.1" customHeight="1" x14ac:dyDescent="0.2">
      <c r="A7" s="19"/>
      <c r="B7" s="22" t="s">
        <v>109</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23"/>
      <c r="AZ7" s="705"/>
      <c r="BA7" s="423"/>
      <c r="BB7" s="423"/>
      <c r="BC7" s="423"/>
      <c r="BD7" s="21"/>
      <c r="BE7" s="21"/>
      <c r="BF7" s="21"/>
      <c r="BG7" s="21"/>
      <c r="BH7" s="423"/>
      <c r="BI7" s="423"/>
      <c r="BJ7" s="423"/>
      <c r="BK7" s="423"/>
      <c r="BL7" s="423"/>
      <c r="BM7" s="423"/>
      <c r="BN7" s="423"/>
      <c r="BO7" s="423"/>
      <c r="BP7" s="423"/>
      <c r="BQ7" s="423"/>
      <c r="BR7" s="423"/>
      <c r="BS7" s="705"/>
      <c r="BT7" s="423"/>
      <c r="BU7" s="423"/>
      <c r="BV7" s="423"/>
    </row>
    <row r="8" spans="1:74" ht="11.1" customHeight="1" x14ac:dyDescent="0.2">
      <c r="A8" s="19" t="s">
        <v>514</v>
      </c>
      <c r="B8" s="23" t="s">
        <v>93</v>
      </c>
      <c r="C8" s="215">
        <v>9.1971179999999997</v>
      </c>
      <c r="D8" s="215">
        <v>9.0555339999999998</v>
      </c>
      <c r="E8" s="215">
        <v>9.0890360000000001</v>
      </c>
      <c r="F8" s="215">
        <v>8.8688310000000001</v>
      </c>
      <c r="G8" s="215">
        <v>8.8227019999999996</v>
      </c>
      <c r="H8" s="215">
        <v>8.6541200000000007</v>
      </c>
      <c r="I8" s="215">
        <v>8.6457379999999997</v>
      </c>
      <c r="J8" s="215">
        <v>8.6762239999999995</v>
      </c>
      <c r="K8" s="215">
        <v>8.5338390000000004</v>
      </c>
      <c r="L8" s="215">
        <v>8.8341209999999997</v>
      </c>
      <c r="M8" s="215">
        <v>8.8974799999999998</v>
      </c>
      <c r="N8" s="215">
        <v>8.797784</v>
      </c>
      <c r="O8" s="215">
        <v>8.8633089999999992</v>
      </c>
      <c r="P8" s="215">
        <v>9.1026900000000008</v>
      </c>
      <c r="Q8" s="215">
        <v>9.1622000000000003</v>
      </c>
      <c r="R8" s="215">
        <v>9.1002700000000001</v>
      </c>
      <c r="S8" s="215">
        <v>9.1825460000000003</v>
      </c>
      <c r="T8" s="215">
        <v>9.1065900000000006</v>
      </c>
      <c r="U8" s="215">
        <v>9.2350600000000007</v>
      </c>
      <c r="V8" s="215">
        <v>9.2484660000000005</v>
      </c>
      <c r="W8" s="215">
        <v>9.5118550000000006</v>
      </c>
      <c r="X8" s="215">
        <v>9.6532400000000003</v>
      </c>
      <c r="Y8" s="215">
        <v>10.070655</v>
      </c>
      <c r="Z8" s="215">
        <v>9.9732780000000005</v>
      </c>
      <c r="AA8" s="215">
        <v>10.017673</v>
      </c>
      <c r="AB8" s="215">
        <v>10.281404</v>
      </c>
      <c r="AC8" s="215">
        <v>10.504038</v>
      </c>
      <c r="AD8" s="215">
        <v>10.510258</v>
      </c>
      <c r="AE8" s="215">
        <v>10.459527</v>
      </c>
      <c r="AF8" s="215">
        <v>10.649082999999999</v>
      </c>
      <c r="AG8" s="215">
        <v>10.890997</v>
      </c>
      <c r="AH8" s="215">
        <v>11.360519999999999</v>
      </c>
      <c r="AI8" s="215">
        <v>11.497683</v>
      </c>
      <c r="AJ8" s="215">
        <v>11.631364</v>
      </c>
      <c r="AK8" s="215">
        <v>11.999309</v>
      </c>
      <c r="AL8" s="215">
        <v>12.037535999999999</v>
      </c>
      <c r="AM8" s="215">
        <v>11.856399</v>
      </c>
      <c r="AN8" s="215">
        <v>11.669062</v>
      </c>
      <c r="AO8" s="215">
        <v>11.891741</v>
      </c>
      <c r="AP8" s="215">
        <v>12.122725000000001</v>
      </c>
      <c r="AQ8" s="215">
        <v>12.113134000000001</v>
      </c>
      <c r="AR8" s="215">
        <v>12.060168000000001</v>
      </c>
      <c r="AS8" s="215">
        <v>11.823047000000001</v>
      </c>
      <c r="AT8" s="215">
        <v>12.384746</v>
      </c>
      <c r="AU8" s="215">
        <v>12.478522</v>
      </c>
      <c r="AV8" s="215">
        <v>12.676137000000001</v>
      </c>
      <c r="AW8" s="215">
        <v>12.878536</v>
      </c>
      <c r="AX8" s="215">
        <v>12.906355461</v>
      </c>
      <c r="AY8" s="215">
        <v>13.012547278</v>
      </c>
      <c r="AZ8" s="323">
        <v>13.215490000000001</v>
      </c>
      <c r="BA8" s="323">
        <v>13.26118</v>
      </c>
      <c r="BB8" s="323">
        <v>13.26802</v>
      </c>
      <c r="BC8" s="323">
        <v>13.272080000000001</v>
      </c>
      <c r="BD8" s="323">
        <v>13.20861</v>
      </c>
      <c r="BE8" s="323">
        <v>13.153700000000001</v>
      </c>
      <c r="BF8" s="323">
        <v>13.14123</v>
      </c>
      <c r="BG8" s="323">
        <v>13.20276</v>
      </c>
      <c r="BH8" s="323">
        <v>13.10699</v>
      </c>
      <c r="BI8" s="323">
        <v>13.276870000000001</v>
      </c>
      <c r="BJ8" s="323">
        <v>13.28571</v>
      </c>
      <c r="BK8" s="323">
        <v>13.29396</v>
      </c>
      <c r="BL8" s="323">
        <v>13.30147</v>
      </c>
      <c r="BM8" s="323">
        <v>13.362159999999999</v>
      </c>
      <c r="BN8" s="323">
        <v>13.41741</v>
      </c>
      <c r="BO8" s="323">
        <v>13.480420000000001</v>
      </c>
      <c r="BP8" s="323">
        <v>13.48072</v>
      </c>
      <c r="BQ8" s="323">
        <v>13.49892</v>
      </c>
      <c r="BR8" s="323">
        <v>13.545059999999999</v>
      </c>
      <c r="BS8" s="323">
        <v>13.682180000000001</v>
      </c>
      <c r="BT8" s="323">
        <v>13.6447</v>
      </c>
      <c r="BU8" s="323">
        <v>13.877269999999999</v>
      </c>
      <c r="BV8" s="323">
        <v>14.068770000000001</v>
      </c>
    </row>
    <row r="9" spans="1:74" ht="11.1" customHeight="1" x14ac:dyDescent="0.2">
      <c r="A9" s="19"/>
      <c r="B9" s="23"/>
      <c r="C9" s="215"/>
      <c r="D9" s="215"/>
      <c r="E9" s="215"/>
      <c r="F9" s="215"/>
      <c r="G9" s="215"/>
      <c r="H9" s="215"/>
      <c r="I9" s="215"/>
      <c r="J9" s="215"/>
      <c r="K9" s="215"/>
      <c r="L9" s="215"/>
      <c r="M9" s="215"/>
      <c r="N9" s="215"/>
      <c r="O9" s="215"/>
      <c r="P9" s="215"/>
      <c r="Q9" s="215"/>
      <c r="R9" s="215"/>
      <c r="S9" s="215"/>
      <c r="T9" s="215"/>
      <c r="U9" s="215"/>
      <c r="V9" s="215"/>
      <c r="W9" s="215"/>
      <c r="X9" s="215"/>
      <c r="Y9" s="215"/>
      <c r="Z9" s="215"/>
      <c r="AA9" s="215"/>
      <c r="AB9" s="215"/>
      <c r="AC9" s="215"/>
      <c r="AD9" s="215"/>
      <c r="AE9" s="215"/>
      <c r="AF9" s="215"/>
      <c r="AG9" s="215"/>
      <c r="AH9" s="215"/>
      <c r="AI9" s="215"/>
      <c r="AJ9" s="215"/>
      <c r="AK9" s="215"/>
      <c r="AL9" s="215"/>
      <c r="AM9" s="215"/>
      <c r="AN9" s="215"/>
      <c r="AO9" s="215"/>
      <c r="AP9" s="215"/>
      <c r="AQ9" s="215"/>
      <c r="AR9" s="215"/>
      <c r="AS9" s="215"/>
      <c r="AT9" s="215"/>
      <c r="AU9" s="215"/>
      <c r="AV9" s="215"/>
      <c r="AW9" s="215"/>
      <c r="AX9" s="215"/>
      <c r="AY9" s="215"/>
      <c r="AZ9" s="323"/>
      <c r="BA9" s="323"/>
      <c r="BB9" s="323"/>
      <c r="BC9" s="323"/>
      <c r="BD9" s="323"/>
      <c r="BE9" s="323"/>
      <c r="BF9" s="323"/>
      <c r="BG9" s="323"/>
      <c r="BH9" s="323"/>
      <c r="BI9" s="323"/>
      <c r="BJ9" s="323"/>
      <c r="BK9" s="323"/>
      <c r="BL9" s="323"/>
      <c r="BM9" s="323"/>
      <c r="BN9" s="323"/>
      <c r="BO9" s="323"/>
      <c r="BP9" s="323"/>
      <c r="BQ9" s="323"/>
      <c r="BR9" s="323"/>
      <c r="BS9" s="323"/>
      <c r="BT9" s="323"/>
      <c r="BU9" s="323"/>
      <c r="BV9" s="323"/>
    </row>
    <row r="10" spans="1:74" ht="11.1" customHeight="1" x14ac:dyDescent="0.2">
      <c r="A10" s="19"/>
      <c r="B10" s="22" t="s">
        <v>49</v>
      </c>
      <c r="C10" s="216"/>
      <c r="D10" s="216"/>
      <c r="E10" s="216"/>
      <c r="F10" s="216"/>
      <c r="G10" s="216"/>
      <c r="H10" s="216"/>
      <c r="I10" s="216"/>
      <c r="J10" s="216"/>
      <c r="K10" s="216"/>
      <c r="L10" s="216"/>
      <c r="M10" s="216"/>
      <c r="N10" s="216"/>
      <c r="O10" s="216"/>
      <c r="P10" s="216"/>
      <c r="Q10" s="216"/>
      <c r="R10" s="216"/>
      <c r="S10" s="216"/>
      <c r="T10" s="216"/>
      <c r="U10" s="216"/>
      <c r="V10" s="216"/>
      <c r="W10" s="216"/>
      <c r="X10" s="216"/>
      <c r="Y10" s="216"/>
      <c r="Z10" s="216"/>
      <c r="AA10" s="216"/>
      <c r="AB10" s="216"/>
      <c r="AC10" s="216"/>
      <c r="AD10" s="216"/>
      <c r="AE10" s="216"/>
      <c r="AF10" s="216"/>
      <c r="AG10" s="216"/>
      <c r="AH10" s="216"/>
      <c r="AI10" s="216"/>
      <c r="AJ10" s="216"/>
      <c r="AK10" s="216"/>
      <c r="AL10" s="216"/>
      <c r="AM10" s="216"/>
      <c r="AN10" s="216"/>
      <c r="AO10" s="216"/>
      <c r="AP10" s="216"/>
      <c r="AQ10" s="216"/>
      <c r="AR10" s="216"/>
      <c r="AS10" s="216"/>
      <c r="AT10" s="216"/>
      <c r="AU10" s="216"/>
      <c r="AV10" s="216"/>
      <c r="AW10" s="216"/>
      <c r="AX10" s="216"/>
      <c r="AY10" s="216"/>
      <c r="AZ10" s="324"/>
      <c r="BA10" s="324"/>
      <c r="BB10" s="324"/>
      <c r="BC10" s="324"/>
      <c r="BD10" s="324"/>
      <c r="BE10" s="324"/>
      <c r="BF10" s="324"/>
      <c r="BG10" s="324"/>
      <c r="BH10" s="324"/>
      <c r="BI10" s="324"/>
      <c r="BJ10" s="324"/>
      <c r="BK10" s="324"/>
      <c r="BL10" s="324"/>
      <c r="BM10" s="324"/>
      <c r="BN10" s="324"/>
      <c r="BO10" s="324"/>
      <c r="BP10" s="324"/>
      <c r="BQ10" s="324"/>
      <c r="BR10" s="324"/>
      <c r="BS10" s="324"/>
      <c r="BT10" s="324"/>
      <c r="BU10" s="324"/>
      <c r="BV10" s="324"/>
    </row>
    <row r="11" spans="1:74" ht="11.1" customHeight="1" x14ac:dyDescent="0.2">
      <c r="A11" s="19" t="s">
        <v>545</v>
      </c>
      <c r="B11" s="23" t="s">
        <v>98</v>
      </c>
      <c r="C11" s="215">
        <v>73.559354838999994</v>
      </c>
      <c r="D11" s="215">
        <v>74.601172414000004</v>
      </c>
      <c r="E11" s="215">
        <v>73.758709676999999</v>
      </c>
      <c r="F11" s="215">
        <v>73.707266666999999</v>
      </c>
      <c r="G11" s="215">
        <v>72.867677419000003</v>
      </c>
      <c r="H11" s="215">
        <v>72.169633332999993</v>
      </c>
      <c r="I11" s="215">
        <v>72.760129031999995</v>
      </c>
      <c r="J11" s="215">
        <v>72.183161290000001</v>
      </c>
      <c r="K11" s="215">
        <v>71.704999999999998</v>
      </c>
      <c r="L11" s="215">
        <v>71.424032257999997</v>
      </c>
      <c r="M11" s="215">
        <v>72.02</v>
      </c>
      <c r="N11" s="215">
        <v>71.208838709999995</v>
      </c>
      <c r="O11" s="215">
        <v>70.562806452000004</v>
      </c>
      <c r="P11" s="215">
        <v>71.549714285999997</v>
      </c>
      <c r="Q11" s="215">
        <v>73.167870968000003</v>
      </c>
      <c r="R11" s="215">
        <v>73.257766666999999</v>
      </c>
      <c r="S11" s="215">
        <v>73.256548386999995</v>
      </c>
      <c r="T11" s="215">
        <v>73.966666666999998</v>
      </c>
      <c r="U11" s="215">
        <v>74.729483870999999</v>
      </c>
      <c r="V11" s="215">
        <v>74.687451612999993</v>
      </c>
      <c r="W11" s="215">
        <v>75.993700000000004</v>
      </c>
      <c r="X11" s="215">
        <v>77.343999999999994</v>
      </c>
      <c r="Y11" s="215">
        <v>79.751233333000002</v>
      </c>
      <c r="Z11" s="215">
        <v>79.278645161</v>
      </c>
      <c r="AA11" s="215">
        <v>78.536483871000001</v>
      </c>
      <c r="AB11" s="215">
        <v>80.224892857</v>
      </c>
      <c r="AC11" s="215">
        <v>81.789064515999996</v>
      </c>
      <c r="AD11" s="215">
        <v>81.296000000000006</v>
      </c>
      <c r="AE11" s="215">
        <v>82.055741935</v>
      </c>
      <c r="AF11" s="215">
        <v>82.174033332999997</v>
      </c>
      <c r="AG11" s="215">
        <v>82.936161290000001</v>
      </c>
      <c r="AH11" s="215">
        <v>84.616580644999999</v>
      </c>
      <c r="AI11" s="215">
        <v>86.883433332999999</v>
      </c>
      <c r="AJ11" s="215">
        <v>87.033451612999997</v>
      </c>
      <c r="AK11" s="215">
        <v>89.160966666999997</v>
      </c>
      <c r="AL11" s="215">
        <v>88.741096773999999</v>
      </c>
      <c r="AM11" s="215">
        <v>88.615838710000006</v>
      </c>
      <c r="AN11" s="215">
        <v>89.417464285999998</v>
      </c>
      <c r="AO11" s="215">
        <v>89.927806451999999</v>
      </c>
      <c r="AP11" s="215">
        <v>90.404866666999993</v>
      </c>
      <c r="AQ11" s="215">
        <v>89.921290322999994</v>
      </c>
      <c r="AR11" s="215">
        <v>91.198466667000005</v>
      </c>
      <c r="AS11" s="215">
        <v>91.278129031999995</v>
      </c>
      <c r="AT11" s="215">
        <v>93.316870968000003</v>
      </c>
      <c r="AU11" s="215">
        <v>94.389833332999999</v>
      </c>
      <c r="AV11" s="215">
        <v>95.431806452000004</v>
      </c>
      <c r="AW11" s="215">
        <v>96.531199999999998</v>
      </c>
      <c r="AX11" s="215">
        <v>95.177719999999994</v>
      </c>
      <c r="AY11" s="215">
        <v>95.369720000000001</v>
      </c>
      <c r="AZ11" s="323">
        <v>95.272859999999994</v>
      </c>
      <c r="BA11" s="323">
        <v>94.813239999999993</v>
      </c>
      <c r="BB11" s="323">
        <v>94.519970000000001</v>
      </c>
      <c r="BC11" s="323">
        <v>94.337459999999993</v>
      </c>
      <c r="BD11" s="323">
        <v>94.177329999999998</v>
      </c>
      <c r="BE11" s="323">
        <v>93.97099</v>
      </c>
      <c r="BF11" s="323">
        <v>93.971559999999997</v>
      </c>
      <c r="BG11" s="323">
        <v>93.983729999999994</v>
      </c>
      <c r="BH11" s="323">
        <v>93.677719999999994</v>
      </c>
      <c r="BI11" s="323">
        <v>93.359530000000007</v>
      </c>
      <c r="BJ11" s="323">
        <v>92.492069999999998</v>
      </c>
      <c r="BK11" s="323">
        <v>92.021339999999995</v>
      </c>
      <c r="BL11" s="323">
        <v>91.817040000000006</v>
      </c>
      <c r="BM11" s="323">
        <v>91.718729999999994</v>
      </c>
      <c r="BN11" s="323">
        <v>91.872559999999993</v>
      </c>
      <c r="BO11" s="323">
        <v>92.205449999999999</v>
      </c>
      <c r="BP11" s="323">
        <v>92.409800000000004</v>
      </c>
      <c r="BQ11" s="323">
        <v>92.594750000000005</v>
      </c>
      <c r="BR11" s="323">
        <v>93.000060000000005</v>
      </c>
      <c r="BS11" s="323">
        <v>93.385909999999996</v>
      </c>
      <c r="BT11" s="323">
        <v>93.418139999999994</v>
      </c>
      <c r="BU11" s="323">
        <v>93.446939999999998</v>
      </c>
      <c r="BV11" s="323">
        <v>92.956819999999993</v>
      </c>
    </row>
    <row r="12" spans="1:74" ht="11.1" customHeight="1" x14ac:dyDescent="0.2">
      <c r="A12" s="19"/>
      <c r="B12" s="24"/>
      <c r="C12" s="215"/>
      <c r="D12" s="215"/>
      <c r="E12" s="215"/>
      <c r="F12" s="215"/>
      <c r="G12" s="215"/>
      <c r="H12" s="215"/>
      <c r="I12" s="215"/>
      <c r="J12" s="215"/>
      <c r="K12" s="215"/>
      <c r="L12" s="215"/>
      <c r="M12" s="215"/>
      <c r="N12" s="215"/>
      <c r="O12" s="215"/>
      <c r="P12" s="215"/>
      <c r="Q12" s="215"/>
      <c r="R12" s="215"/>
      <c r="S12" s="215"/>
      <c r="T12" s="215"/>
      <c r="U12" s="215"/>
      <c r="V12" s="215"/>
      <c r="W12" s="215"/>
      <c r="X12" s="215"/>
      <c r="Y12" s="215"/>
      <c r="Z12" s="215"/>
      <c r="AA12" s="215"/>
      <c r="AB12" s="215"/>
      <c r="AC12" s="215"/>
      <c r="AD12" s="215"/>
      <c r="AE12" s="215"/>
      <c r="AF12" s="215"/>
      <c r="AG12" s="215"/>
      <c r="AH12" s="215"/>
      <c r="AI12" s="215"/>
      <c r="AJ12" s="215"/>
      <c r="AK12" s="215"/>
      <c r="AL12" s="215"/>
      <c r="AM12" s="215"/>
      <c r="AN12" s="215"/>
      <c r="AO12" s="215"/>
      <c r="AP12" s="215"/>
      <c r="AQ12" s="215"/>
      <c r="AR12" s="215"/>
      <c r="AS12" s="215"/>
      <c r="AT12" s="215"/>
      <c r="AU12" s="215"/>
      <c r="AV12" s="215"/>
      <c r="AW12" s="215"/>
      <c r="AX12" s="215"/>
      <c r="AY12" s="215"/>
      <c r="AZ12" s="323"/>
      <c r="BA12" s="323"/>
      <c r="BB12" s="323"/>
      <c r="BC12" s="323"/>
      <c r="BD12" s="323"/>
      <c r="BE12" s="323"/>
      <c r="BF12" s="323"/>
      <c r="BG12" s="323"/>
      <c r="BH12" s="323"/>
      <c r="BI12" s="323"/>
      <c r="BJ12" s="323"/>
      <c r="BK12" s="323"/>
      <c r="BL12" s="323"/>
      <c r="BM12" s="323"/>
      <c r="BN12" s="323"/>
      <c r="BO12" s="323"/>
      <c r="BP12" s="323"/>
      <c r="BQ12" s="323"/>
      <c r="BR12" s="323"/>
      <c r="BS12" s="323"/>
      <c r="BT12" s="323"/>
      <c r="BU12" s="323"/>
      <c r="BV12" s="323"/>
    </row>
    <row r="13" spans="1:74" ht="11.1" customHeight="1" x14ac:dyDescent="0.2">
      <c r="A13" s="19"/>
      <c r="B13" s="22" t="s">
        <v>809</v>
      </c>
      <c r="C13" s="216"/>
      <c r="D13" s="216"/>
      <c r="E13" s="216"/>
      <c r="F13" s="216"/>
      <c r="G13" s="216"/>
      <c r="H13" s="216"/>
      <c r="I13" s="216"/>
      <c r="J13" s="216"/>
      <c r="K13" s="216"/>
      <c r="L13" s="216"/>
      <c r="M13" s="216"/>
      <c r="N13" s="216"/>
      <c r="O13" s="216"/>
      <c r="P13" s="216"/>
      <c r="Q13" s="216"/>
      <c r="R13" s="216"/>
      <c r="S13" s="216"/>
      <c r="T13" s="216"/>
      <c r="U13" s="216"/>
      <c r="V13" s="216"/>
      <c r="W13" s="216"/>
      <c r="X13" s="216"/>
      <c r="Y13" s="216"/>
      <c r="Z13" s="216"/>
      <c r="AA13" s="216"/>
      <c r="AB13" s="216"/>
      <c r="AC13" s="216"/>
      <c r="AD13" s="216"/>
      <c r="AE13" s="216"/>
      <c r="AF13" s="216"/>
      <c r="AG13" s="216"/>
      <c r="AH13" s="216"/>
      <c r="AI13" s="216"/>
      <c r="AJ13" s="216"/>
      <c r="AK13" s="216"/>
      <c r="AL13" s="216"/>
      <c r="AM13" s="216"/>
      <c r="AN13" s="216"/>
      <c r="AO13" s="216"/>
      <c r="AP13" s="216"/>
      <c r="AQ13" s="216"/>
      <c r="AR13" s="216"/>
      <c r="AS13" s="216"/>
      <c r="AT13" s="216"/>
      <c r="AU13" s="216"/>
      <c r="AV13" s="216"/>
      <c r="AW13" s="216"/>
      <c r="AX13" s="216"/>
      <c r="AY13" s="216"/>
      <c r="AZ13" s="324"/>
      <c r="BA13" s="324"/>
      <c r="BB13" s="324"/>
      <c r="BC13" s="324"/>
      <c r="BD13" s="324"/>
      <c r="BE13" s="324"/>
      <c r="BF13" s="324"/>
      <c r="BG13" s="324"/>
      <c r="BH13" s="324"/>
      <c r="BI13" s="324"/>
      <c r="BJ13" s="324"/>
      <c r="BK13" s="324"/>
      <c r="BL13" s="324"/>
      <c r="BM13" s="324"/>
      <c r="BN13" s="324"/>
      <c r="BO13" s="324"/>
      <c r="BP13" s="324"/>
      <c r="BQ13" s="324"/>
      <c r="BR13" s="324"/>
      <c r="BS13" s="324"/>
      <c r="BT13" s="324"/>
      <c r="BU13" s="324"/>
      <c r="BV13" s="324"/>
    </row>
    <row r="14" spans="1:74" ht="11.1" customHeight="1" x14ac:dyDescent="0.2">
      <c r="A14" s="19" t="s">
        <v>208</v>
      </c>
      <c r="B14" s="23" t="s">
        <v>825</v>
      </c>
      <c r="C14" s="68">
        <v>60.568714999999997</v>
      </c>
      <c r="D14" s="68">
        <v>57.328505999999997</v>
      </c>
      <c r="E14" s="68">
        <v>55.327888000000002</v>
      </c>
      <c r="F14" s="68">
        <v>48.216355</v>
      </c>
      <c r="G14" s="68">
        <v>53.123077000000002</v>
      </c>
      <c r="H14" s="68">
        <v>59.513340999999997</v>
      </c>
      <c r="I14" s="68">
        <v>61.783814</v>
      </c>
      <c r="J14" s="68">
        <v>68.246998000000005</v>
      </c>
      <c r="K14" s="68">
        <v>65.069716999999997</v>
      </c>
      <c r="L14" s="68">
        <v>68.725230999999994</v>
      </c>
      <c r="M14" s="68">
        <v>67.149752000000007</v>
      </c>
      <c r="N14" s="68">
        <v>63.311104</v>
      </c>
      <c r="O14" s="68">
        <v>68.414385999999993</v>
      </c>
      <c r="P14" s="68">
        <v>64.389031000000003</v>
      </c>
      <c r="Q14" s="68">
        <v>64.335048</v>
      </c>
      <c r="R14" s="68">
        <v>58.753723000000001</v>
      </c>
      <c r="S14" s="68">
        <v>62.115414000000001</v>
      </c>
      <c r="T14" s="68">
        <v>66.228987000000004</v>
      </c>
      <c r="U14" s="68">
        <v>62.966363999999999</v>
      </c>
      <c r="V14" s="68">
        <v>70.582329999999999</v>
      </c>
      <c r="W14" s="68">
        <v>62.891468000000003</v>
      </c>
      <c r="X14" s="68">
        <v>66.367608000000004</v>
      </c>
      <c r="Y14" s="68">
        <v>64.345232999999993</v>
      </c>
      <c r="Z14" s="68">
        <v>63.219765000000002</v>
      </c>
      <c r="AA14" s="68">
        <v>61.936683000000002</v>
      </c>
      <c r="AB14" s="68">
        <v>60.235142000000003</v>
      </c>
      <c r="AC14" s="68">
        <v>65.467141999999996</v>
      </c>
      <c r="AD14" s="68">
        <v>58.032114</v>
      </c>
      <c r="AE14" s="68">
        <v>61.195974999999997</v>
      </c>
      <c r="AF14" s="68">
        <v>61.557372000000001</v>
      </c>
      <c r="AG14" s="68">
        <v>62.945245999999997</v>
      </c>
      <c r="AH14" s="68">
        <v>69.301237999999998</v>
      </c>
      <c r="AI14" s="68">
        <v>62.416694</v>
      </c>
      <c r="AJ14" s="68">
        <v>66.384384999999995</v>
      </c>
      <c r="AK14" s="68">
        <v>62.717784999999999</v>
      </c>
      <c r="AL14" s="68">
        <v>63.332763999999997</v>
      </c>
      <c r="AM14" s="68">
        <v>62.479281</v>
      </c>
      <c r="AN14" s="68">
        <v>55.139682000000001</v>
      </c>
      <c r="AO14" s="68">
        <v>52.656734</v>
      </c>
      <c r="AP14" s="68">
        <v>58.765053000000002</v>
      </c>
      <c r="AQ14" s="68">
        <v>59.589157714000002</v>
      </c>
      <c r="AR14" s="68">
        <v>56.515031</v>
      </c>
      <c r="AS14" s="68">
        <v>59.034596000000001</v>
      </c>
      <c r="AT14" s="68">
        <v>62.837870000000002</v>
      </c>
      <c r="AU14" s="68">
        <v>57.859730999999996</v>
      </c>
      <c r="AV14" s="68">
        <v>57.142977999999999</v>
      </c>
      <c r="AW14" s="68">
        <v>54.361009000000003</v>
      </c>
      <c r="AX14" s="68">
        <v>53.729101464000003</v>
      </c>
      <c r="AY14" s="68">
        <v>56.035557486000002</v>
      </c>
      <c r="AZ14" s="325">
        <v>50.381779999999999</v>
      </c>
      <c r="BA14" s="325">
        <v>56.232889999999998</v>
      </c>
      <c r="BB14" s="325">
        <v>35.03295</v>
      </c>
      <c r="BC14" s="325">
        <v>40.65831</v>
      </c>
      <c r="BD14" s="325">
        <v>41.42503</v>
      </c>
      <c r="BE14" s="325">
        <v>58.170499999999997</v>
      </c>
      <c r="BF14" s="325">
        <v>57.577249999999999</v>
      </c>
      <c r="BG14" s="325">
        <v>45.544080000000001</v>
      </c>
      <c r="BH14" s="325">
        <v>48.281210000000002</v>
      </c>
      <c r="BI14" s="325">
        <v>47.810549999999999</v>
      </c>
      <c r="BJ14" s="325">
        <v>58.316040000000001</v>
      </c>
      <c r="BK14" s="325">
        <v>55.920090000000002</v>
      </c>
      <c r="BL14" s="325">
        <v>48.690370000000001</v>
      </c>
      <c r="BM14" s="325">
        <v>55.772680000000001</v>
      </c>
      <c r="BN14" s="325">
        <v>36.143549999999998</v>
      </c>
      <c r="BO14" s="325">
        <v>40.49879</v>
      </c>
      <c r="BP14" s="325">
        <v>38.270650000000003</v>
      </c>
      <c r="BQ14" s="325">
        <v>54.417589999999997</v>
      </c>
      <c r="BR14" s="325">
        <v>53.725949999999997</v>
      </c>
      <c r="BS14" s="325">
        <v>45.574350000000003</v>
      </c>
      <c r="BT14" s="325">
        <v>48.715539999999997</v>
      </c>
      <c r="BU14" s="325">
        <v>49.432600000000001</v>
      </c>
      <c r="BV14" s="325">
        <v>60.252719999999997</v>
      </c>
    </row>
    <row r="15" spans="1:74" ht="11.1" customHeight="1" x14ac:dyDescent="0.2">
      <c r="A15" s="19"/>
      <c r="B15" s="22"/>
      <c r="C15" s="216"/>
      <c r="D15" s="216"/>
      <c r="E15" s="216"/>
      <c r="F15" s="216"/>
      <c r="G15" s="216"/>
      <c r="H15" s="216"/>
      <c r="I15" s="216"/>
      <c r="J15" s="216"/>
      <c r="K15" s="216"/>
      <c r="L15" s="216"/>
      <c r="M15" s="216"/>
      <c r="N15" s="216"/>
      <c r="O15" s="216"/>
      <c r="P15" s="216"/>
      <c r="Q15" s="216"/>
      <c r="R15" s="216"/>
      <c r="S15" s="216"/>
      <c r="T15" s="216"/>
      <c r="U15" s="216"/>
      <c r="V15" s="216"/>
      <c r="W15" s="216"/>
      <c r="X15" s="216"/>
      <c r="Y15" s="216"/>
      <c r="Z15" s="216"/>
      <c r="AA15" s="216"/>
      <c r="AB15" s="216"/>
      <c r="AC15" s="216"/>
      <c r="AD15" s="216"/>
      <c r="AE15" s="216"/>
      <c r="AF15" s="216"/>
      <c r="AG15" s="216"/>
      <c r="AH15" s="216"/>
      <c r="AI15" s="216"/>
      <c r="AJ15" s="216"/>
      <c r="AK15" s="216"/>
      <c r="AL15" s="216"/>
      <c r="AM15" s="216"/>
      <c r="AN15" s="216"/>
      <c r="AO15" s="216"/>
      <c r="AP15" s="216"/>
      <c r="AQ15" s="216"/>
      <c r="AR15" s="216"/>
      <c r="AS15" s="216"/>
      <c r="AT15" s="216"/>
      <c r="AU15" s="216"/>
      <c r="AV15" s="216"/>
      <c r="AW15" s="216"/>
      <c r="AX15" s="216"/>
      <c r="AY15" s="216"/>
      <c r="AZ15" s="324"/>
      <c r="BA15" s="324"/>
      <c r="BB15" s="324"/>
      <c r="BC15" s="324"/>
      <c r="BD15" s="324"/>
      <c r="BE15" s="324"/>
      <c r="BF15" s="324"/>
      <c r="BG15" s="324"/>
      <c r="BH15" s="324"/>
      <c r="BI15" s="324"/>
      <c r="BJ15" s="324"/>
      <c r="BK15" s="324"/>
      <c r="BL15" s="324"/>
      <c r="BM15" s="324"/>
      <c r="BN15" s="324"/>
      <c r="BO15" s="324"/>
      <c r="BP15" s="324"/>
      <c r="BQ15" s="324"/>
      <c r="BR15" s="324"/>
      <c r="BS15" s="324"/>
      <c r="BT15" s="324"/>
      <c r="BU15" s="324"/>
      <c r="BV15" s="324"/>
    </row>
    <row r="16" spans="1:74" ht="11.1" customHeight="1" x14ac:dyDescent="0.2">
      <c r="A16" s="16"/>
      <c r="B16" s="20" t="s">
        <v>810</v>
      </c>
      <c r="C16" s="216"/>
      <c r="D16" s="216"/>
      <c r="E16" s="216"/>
      <c r="F16" s="216"/>
      <c r="G16" s="216"/>
      <c r="H16" s="216"/>
      <c r="I16" s="216"/>
      <c r="J16" s="216"/>
      <c r="K16" s="216"/>
      <c r="L16" s="216"/>
      <c r="M16" s="216"/>
      <c r="N16" s="216"/>
      <c r="O16" s="216"/>
      <c r="P16" s="216"/>
      <c r="Q16" s="216"/>
      <c r="R16" s="216"/>
      <c r="S16" s="216"/>
      <c r="T16" s="216"/>
      <c r="U16" s="216"/>
      <c r="V16" s="216"/>
      <c r="W16" s="216"/>
      <c r="X16" s="216"/>
      <c r="Y16" s="216"/>
      <c r="Z16" s="216"/>
      <c r="AA16" s="216"/>
      <c r="AB16" s="216"/>
      <c r="AC16" s="216"/>
      <c r="AD16" s="216"/>
      <c r="AE16" s="216"/>
      <c r="AF16" s="216"/>
      <c r="AG16" s="216"/>
      <c r="AH16" s="216"/>
      <c r="AI16" s="216"/>
      <c r="AJ16" s="216"/>
      <c r="AK16" s="216"/>
      <c r="AL16" s="216"/>
      <c r="AM16" s="216"/>
      <c r="AN16" s="216"/>
      <c r="AO16" s="216"/>
      <c r="AP16" s="216"/>
      <c r="AQ16" s="216"/>
      <c r="AR16" s="216"/>
      <c r="AS16" s="216"/>
      <c r="AT16" s="216"/>
      <c r="AU16" s="216"/>
      <c r="AV16" s="216"/>
      <c r="AW16" s="216"/>
      <c r="AX16" s="216"/>
      <c r="AY16" s="216"/>
      <c r="AZ16" s="324"/>
      <c r="BA16" s="324"/>
      <c r="BB16" s="324"/>
      <c r="BC16" s="324"/>
      <c r="BD16" s="324"/>
      <c r="BE16" s="324"/>
      <c r="BF16" s="324"/>
      <c r="BG16" s="324"/>
      <c r="BH16" s="324"/>
      <c r="BI16" s="324"/>
      <c r="BJ16" s="324"/>
      <c r="BK16" s="324"/>
      <c r="BL16" s="324"/>
      <c r="BM16" s="324"/>
      <c r="BN16" s="324"/>
      <c r="BO16" s="324"/>
      <c r="BP16" s="324"/>
      <c r="BQ16" s="324"/>
      <c r="BR16" s="324"/>
      <c r="BS16" s="324"/>
      <c r="BT16" s="324"/>
      <c r="BU16" s="324"/>
      <c r="BV16" s="324"/>
    </row>
    <row r="17" spans="1:74" ht="11.1" customHeight="1" x14ac:dyDescent="0.2">
      <c r="A17" s="16"/>
      <c r="B17" s="20"/>
      <c r="C17" s="216"/>
      <c r="D17" s="216"/>
      <c r="E17" s="216"/>
      <c r="F17" s="216"/>
      <c r="G17" s="216"/>
      <c r="H17" s="216"/>
      <c r="I17" s="216"/>
      <c r="J17" s="216"/>
      <c r="K17" s="216"/>
      <c r="L17" s="216"/>
      <c r="M17" s="216"/>
      <c r="N17" s="216"/>
      <c r="O17" s="216"/>
      <c r="P17" s="216"/>
      <c r="Q17" s="216"/>
      <c r="R17" s="216"/>
      <c r="S17" s="216"/>
      <c r="T17" s="216"/>
      <c r="U17" s="216"/>
      <c r="V17" s="216"/>
      <c r="W17" s="216"/>
      <c r="X17" s="216"/>
      <c r="Y17" s="216"/>
      <c r="Z17" s="216"/>
      <c r="AA17" s="216"/>
      <c r="AB17" s="216"/>
      <c r="AC17" s="216"/>
      <c r="AD17" s="216"/>
      <c r="AE17" s="216"/>
      <c r="AF17" s="216"/>
      <c r="AG17" s="216"/>
      <c r="AH17" s="216"/>
      <c r="AI17" s="216"/>
      <c r="AJ17" s="216"/>
      <c r="AK17" s="216"/>
      <c r="AL17" s="216"/>
      <c r="AM17" s="216"/>
      <c r="AN17" s="216"/>
      <c r="AO17" s="216"/>
      <c r="AP17" s="216"/>
      <c r="AQ17" s="216"/>
      <c r="AR17" s="216"/>
      <c r="AS17" s="216"/>
      <c r="AT17" s="216"/>
      <c r="AU17" s="216"/>
      <c r="AV17" s="216"/>
      <c r="AW17" s="216"/>
      <c r="AX17" s="216"/>
      <c r="AY17" s="216"/>
      <c r="AZ17" s="324"/>
      <c r="BA17" s="324"/>
      <c r="BB17" s="324"/>
      <c r="BC17" s="324"/>
      <c r="BD17" s="324"/>
      <c r="BE17" s="324"/>
      <c r="BF17" s="324"/>
      <c r="BG17" s="324"/>
      <c r="BH17" s="324"/>
      <c r="BI17" s="324"/>
      <c r="BJ17" s="324"/>
      <c r="BK17" s="324"/>
      <c r="BL17" s="324"/>
      <c r="BM17" s="324"/>
      <c r="BN17" s="324"/>
      <c r="BO17" s="324"/>
      <c r="BP17" s="324"/>
      <c r="BQ17" s="324"/>
      <c r="BR17" s="324"/>
      <c r="BS17" s="324"/>
      <c r="BT17" s="324"/>
      <c r="BU17" s="324"/>
      <c r="BV17" s="324"/>
    </row>
    <row r="18" spans="1:74" ht="11.1" customHeight="1" x14ac:dyDescent="0.2">
      <c r="A18" s="16"/>
      <c r="B18" s="25" t="s">
        <v>546</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326"/>
      <c r="BA18" s="326"/>
      <c r="BB18" s="326"/>
      <c r="BC18" s="326"/>
      <c r="BD18" s="326"/>
      <c r="BE18" s="326"/>
      <c r="BF18" s="326"/>
      <c r="BG18" s="326"/>
      <c r="BH18" s="326"/>
      <c r="BI18" s="326"/>
      <c r="BJ18" s="326"/>
      <c r="BK18" s="326"/>
      <c r="BL18" s="326"/>
      <c r="BM18" s="326"/>
      <c r="BN18" s="326"/>
      <c r="BO18" s="326"/>
      <c r="BP18" s="326"/>
      <c r="BQ18" s="326"/>
      <c r="BR18" s="326"/>
      <c r="BS18" s="326"/>
      <c r="BT18" s="326"/>
      <c r="BU18" s="326"/>
      <c r="BV18" s="326"/>
    </row>
    <row r="19" spans="1:74" ht="11.1" customHeight="1" x14ac:dyDescent="0.2">
      <c r="A19" s="26" t="s">
        <v>528</v>
      </c>
      <c r="B19" s="27" t="s">
        <v>93</v>
      </c>
      <c r="C19" s="215">
        <v>19.062802999999999</v>
      </c>
      <c r="D19" s="215">
        <v>19.846603999999999</v>
      </c>
      <c r="E19" s="215">
        <v>19.728204000000002</v>
      </c>
      <c r="F19" s="215">
        <v>19.340226999999999</v>
      </c>
      <c r="G19" s="215">
        <v>19.328156</v>
      </c>
      <c r="H19" s="215">
        <v>19.846174000000001</v>
      </c>
      <c r="I19" s="215">
        <v>19.775659999999998</v>
      </c>
      <c r="J19" s="215">
        <v>20.274784</v>
      </c>
      <c r="K19" s="215">
        <v>19.756827000000001</v>
      </c>
      <c r="L19" s="215">
        <v>19.650106999999998</v>
      </c>
      <c r="M19" s="215">
        <v>19.658868999999999</v>
      </c>
      <c r="N19" s="215">
        <v>19.983958999999999</v>
      </c>
      <c r="O19" s="215">
        <v>19.322845999999998</v>
      </c>
      <c r="P19" s="215">
        <v>19.190404000000001</v>
      </c>
      <c r="Q19" s="215">
        <v>20.060123999999998</v>
      </c>
      <c r="R19" s="215">
        <v>19.595324999999999</v>
      </c>
      <c r="S19" s="215">
        <v>20.066244999999999</v>
      </c>
      <c r="T19" s="215">
        <v>20.561246000000001</v>
      </c>
      <c r="U19" s="215">
        <v>20.118924</v>
      </c>
      <c r="V19" s="215">
        <v>20.251193000000001</v>
      </c>
      <c r="W19" s="215">
        <v>19.640611</v>
      </c>
      <c r="X19" s="215">
        <v>19.989650999999999</v>
      </c>
      <c r="Y19" s="215">
        <v>20.307238000000002</v>
      </c>
      <c r="Z19" s="215">
        <v>20.323454999999999</v>
      </c>
      <c r="AA19" s="215">
        <v>20.545141000000001</v>
      </c>
      <c r="AB19" s="215">
        <v>19.678706999999999</v>
      </c>
      <c r="AC19" s="215">
        <v>20.756360000000001</v>
      </c>
      <c r="AD19" s="215">
        <v>20.036521</v>
      </c>
      <c r="AE19" s="215">
        <v>20.247367000000001</v>
      </c>
      <c r="AF19" s="215">
        <v>20.790271000000001</v>
      </c>
      <c r="AG19" s="215">
        <v>20.682276999999999</v>
      </c>
      <c r="AH19" s="215">
        <v>21.358391999999998</v>
      </c>
      <c r="AI19" s="215">
        <v>20.082809000000001</v>
      </c>
      <c r="AJ19" s="215">
        <v>20.734406</v>
      </c>
      <c r="AK19" s="215">
        <v>20.746514000000001</v>
      </c>
      <c r="AL19" s="215">
        <v>20.303449000000001</v>
      </c>
      <c r="AM19" s="215">
        <v>20.452114999999999</v>
      </c>
      <c r="AN19" s="215">
        <v>20.193715999999998</v>
      </c>
      <c r="AO19" s="215">
        <v>20.204429999999999</v>
      </c>
      <c r="AP19" s="215">
        <v>20.112278</v>
      </c>
      <c r="AQ19" s="215">
        <v>20.259079</v>
      </c>
      <c r="AR19" s="215">
        <v>20.603662</v>
      </c>
      <c r="AS19" s="215">
        <v>20.741786000000001</v>
      </c>
      <c r="AT19" s="215">
        <v>21.062179</v>
      </c>
      <c r="AU19" s="215">
        <v>20.221131</v>
      </c>
      <c r="AV19" s="215">
        <v>20.771643999999998</v>
      </c>
      <c r="AW19" s="215">
        <v>20.589673999999999</v>
      </c>
      <c r="AX19" s="215">
        <v>20.043051673000001</v>
      </c>
      <c r="AY19" s="215">
        <v>19.693024261000001</v>
      </c>
      <c r="AZ19" s="323">
        <v>20.14968</v>
      </c>
      <c r="BA19" s="323">
        <v>20.244509999999998</v>
      </c>
      <c r="BB19" s="323">
        <v>20.138400000000001</v>
      </c>
      <c r="BC19" s="323">
        <v>20.243680000000001</v>
      </c>
      <c r="BD19" s="323">
        <v>20.798310000000001</v>
      </c>
      <c r="BE19" s="323">
        <v>20.884509999999999</v>
      </c>
      <c r="BF19" s="323">
        <v>21.329129999999999</v>
      </c>
      <c r="BG19" s="323">
        <v>20.528680000000001</v>
      </c>
      <c r="BH19" s="323">
        <v>20.968579999999999</v>
      </c>
      <c r="BI19" s="323">
        <v>20.7775</v>
      </c>
      <c r="BJ19" s="323">
        <v>20.62707</v>
      </c>
      <c r="BK19" s="323">
        <v>20.66742</v>
      </c>
      <c r="BL19" s="323">
        <v>20.448460000000001</v>
      </c>
      <c r="BM19" s="323">
        <v>20.382380000000001</v>
      </c>
      <c r="BN19" s="323">
        <v>20.317450000000001</v>
      </c>
      <c r="BO19" s="323">
        <v>20.360189999999999</v>
      </c>
      <c r="BP19" s="323">
        <v>20.797789999999999</v>
      </c>
      <c r="BQ19" s="323">
        <v>21.02045</v>
      </c>
      <c r="BR19" s="323">
        <v>21.274260000000002</v>
      </c>
      <c r="BS19" s="323">
        <v>20.645969999999998</v>
      </c>
      <c r="BT19" s="323">
        <v>21.00638</v>
      </c>
      <c r="BU19" s="323">
        <v>20.82375</v>
      </c>
      <c r="BV19" s="323">
        <v>20.756119999999999</v>
      </c>
    </row>
    <row r="20" spans="1:74" ht="11.1" customHeight="1" x14ac:dyDescent="0.2">
      <c r="A20" s="26"/>
      <c r="B20" s="28"/>
      <c r="C20" s="215"/>
      <c r="D20" s="215"/>
      <c r="E20" s="215"/>
      <c r="F20" s="215"/>
      <c r="G20" s="215"/>
      <c r="H20" s="215"/>
      <c r="I20" s="215"/>
      <c r="J20" s="215"/>
      <c r="K20" s="215"/>
      <c r="L20" s="215"/>
      <c r="M20" s="215"/>
      <c r="N20" s="215"/>
      <c r="O20" s="215"/>
      <c r="P20" s="215"/>
      <c r="Q20" s="215"/>
      <c r="R20" s="215"/>
      <c r="S20" s="215"/>
      <c r="T20" s="215"/>
      <c r="U20" s="215"/>
      <c r="V20" s="215"/>
      <c r="W20" s="215"/>
      <c r="X20" s="215"/>
      <c r="Y20" s="215"/>
      <c r="Z20" s="215"/>
      <c r="AA20" s="215"/>
      <c r="AB20" s="215"/>
      <c r="AC20" s="215"/>
      <c r="AD20" s="215"/>
      <c r="AE20" s="215"/>
      <c r="AF20" s="215"/>
      <c r="AG20" s="215"/>
      <c r="AH20" s="215"/>
      <c r="AI20" s="215"/>
      <c r="AJ20" s="215"/>
      <c r="AK20" s="215"/>
      <c r="AL20" s="215"/>
      <c r="AM20" s="215"/>
      <c r="AN20" s="215"/>
      <c r="AO20" s="215"/>
      <c r="AP20" s="215"/>
      <c r="AQ20" s="215"/>
      <c r="AR20" s="215"/>
      <c r="AS20" s="215"/>
      <c r="AT20" s="215"/>
      <c r="AU20" s="215"/>
      <c r="AV20" s="215"/>
      <c r="AW20" s="215"/>
      <c r="AX20" s="215"/>
      <c r="AY20" s="215"/>
      <c r="AZ20" s="323"/>
      <c r="BA20" s="323"/>
      <c r="BB20" s="323"/>
      <c r="BC20" s="323"/>
      <c r="BD20" s="323"/>
      <c r="BE20" s="323"/>
      <c r="BF20" s="323"/>
      <c r="BG20" s="323"/>
      <c r="BH20" s="323"/>
      <c r="BI20" s="323"/>
      <c r="BJ20" s="323"/>
      <c r="BK20" s="323"/>
      <c r="BL20" s="323"/>
      <c r="BM20" s="323"/>
      <c r="BN20" s="323"/>
      <c r="BO20" s="323"/>
      <c r="BP20" s="323"/>
      <c r="BQ20" s="323"/>
      <c r="BR20" s="323"/>
      <c r="BS20" s="323"/>
      <c r="BT20" s="323"/>
      <c r="BU20" s="323"/>
      <c r="BV20" s="323"/>
    </row>
    <row r="21" spans="1:74" ht="11.1" customHeight="1" x14ac:dyDescent="0.2">
      <c r="A21" s="16"/>
      <c r="B21" s="25" t="s">
        <v>628</v>
      </c>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327"/>
      <c r="BA21" s="327"/>
      <c r="BB21" s="327"/>
      <c r="BC21" s="327"/>
      <c r="BD21" s="327"/>
      <c r="BE21" s="327"/>
      <c r="BF21" s="327"/>
      <c r="BG21" s="327"/>
      <c r="BH21" s="327"/>
      <c r="BI21" s="327"/>
      <c r="BJ21" s="327"/>
      <c r="BK21" s="327"/>
      <c r="BL21" s="327"/>
      <c r="BM21" s="327"/>
      <c r="BN21" s="327"/>
      <c r="BO21" s="327"/>
      <c r="BP21" s="327"/>
      <c r="BQ21" s="327"/>
      <c r="BR21" s="327"/>
      <c r="BS21" s="327"/>
      <c r="BT21" s="327"/>
      <c r="BU21" s="327"/>
      <c r="BV21" s="327"/>
    </row>
    <row r="22" spans="1:74" ht="11.1" customHeight="1" x14ac:dyDescent="0.2">
      <c r="A22" s="26" t="s">
        <v>560</v>
      </c>
      <c r="B22" s="27" t="s">
        <v>98</v>
      </c>
      <c r="C22" s="215">
        <v>99.732096773999999</v>
      </c>
      <c r="D22" s="215">
        <v>91.457241378999996</v>
      </c>
      <c r="E22" s="215">
        <v>76.009612903000004</v>
      </c>
      <c r="F22" s="215">
        <v>69.461600000000004</v>
      </c>
      <c r="G22" s="215">
        <v>63.412838710000003</v>
      </c>
      <c r="H22" s="215">
        <v>66.688500000000005</v>
      </c>
      <c r="I22" s="215">
        <v>70.536000000000001</v>
      </c>
      <c r="J22" s="215">
        <v>71.237870967999996</v>
      </c>
      <c r="K22" s="215">
        <v>64.925066666999996</v>
      </c>
      <c r="L22" s="215">
        <v>62.103322581</v>
      </c>
      <c r="M22" s="215">
        <v>71.981466667000007</v>
      </c>
      <c r="N22" s="215">
        <v>92.460419354999999</v>
      </c>
      <c r="O22" s="215">
        <v>94.005322581000001</v>
      </c>
      <c r="P22" s="215">
        <v>83.592035714000005</v>
      </c>
      <c r="Q22" s="215">
        <v>81.41</v>
      </c>
      <c r="R22" s="215">
        <v>64.416433333000001</v>
      </c>
      <c r="S22" s="215">
        <v>61.047967741999997</v>
      </c>
      <c r="T22" s="215">
        <v>63.697899999999997</v>
      </c>
      <c r="U22" s="215">
        <v>69.100096773999994</v>
      </c>
      <c r="V22" s="215">
        <v>67.557612903000006</v>
      </c>
      <c r="W22" s="215">
        <v>64.031633333000002</v>
      </c>
      <c r="X22" s="215">
        <v>65.548580645000001</v>
      </c>
      <c r="Y22" s="215">
        <v>78.589200000000005</v>
      </c>
      <c r="Z22" s="215">
        <v>99.499645161000004</v>
      </c>
      <c r="AA22" s="215">
        <v>107.57996854</v>
      </c>
      <c r="AB22" s="215">
        <v>96.640167894000001</v>
      </c>
      <c r="AC22" s="215">
        <v>90.084472129000005</v>
      </c>
      <c r="AD22" s="215">
        <v>78.210433097000006</v>
      </c>
      <c r="AE22" s="215">
        <v>66.157764447999995</v>
      </c>
      <c r="AF22" s="215">
        <v>68.622167336999993</v>
      </c>
      <c r="AG22" s="215">
        <v>75.631610355000007</v>
      </c>
      <c r="AH22" s="215">
        <v>74.442026712000001</v>
      </c>
      <c r="AI22" s="215">
        <v>71.717306496999996</v>
      </c>
      <c r="AJ22" s="215">
        <v>73.519366488000003</v>
      </c>
      <c r="AK22" s="215">
        <v>90.330637303000003</v>
      </c>
      <c r="AL22" s="215">
        <v>96.551406001000004</v>
      </c>
      <c r="AM22" s="215">
        <v>109.67560742000001</v>
      </c>
      <c r="AN22" s="215">
        <v>107.1145465</v>
      </c>
      <c r="AO22" s="215">
        <v>93.544697998999993</v>
      </c>
      <c r="AP22" s="215">
        <v>73.370715763000007</v>
      </c>
      <c r="AQ22" s="215">
        <v>68.420870196999999</v>
      </c>
      <c r="AR22" s="215">
        <v>70.507614833000005</v>
      </c>
      <c r="AS22" s="215">
        <v>77.662335583000001</v>
      </c>
      <c r="AT22" s="215">
        <v>78.616281611999995</v>
      </c>
      <c r="AU22" s="215">
        <v>73.876481170000005</v>
      </c>
      <c r="AV22" s="215">
        <v>75.061411585000002</v>
      </c>
      <c r="AW22" s="215">
        <v>89.948402700000003</v>
      </c>
      <c r="AX22" s="215">
        <v>102.2891303</v>
      </c>
      <c r="AY22" s="215">
        <v>106.29734329999999</v>
      </c>
      <c r="AZ22" s="323">
        <v>108.4151</v>
      </c>
      <c r="BA22" s="323">
        <v>94.946309999999997</v>
      </c>
      <c r="BB22" s="323">
        <v>80.72542</v>
      </c>
      <c r="BC22" s="323">
        <v>74.112840000000006</v>
      </c>
      <c r="BD22" s="323">
        <v>74.789720000000003</v>
      </c>
      <c r="BE22" s="323">
        <v>77.738590000000002</v>
      </c>
      <c r="BF22" s="323">
        <v>77.063950000000006</v>
      </c>
      <c r="BG22" s="323">
        <v>74.551249999999996</v>
      </c>
      <c r="BH22" s="323">
        <v>76.444450000000003</v>
      </c>
      <c r="BI22" s="323">
        <v>89.062420000000003</v>
      </c>
      <c r="BJ22" s="323">
        <v>101.3357</v>
      </c>
      <c r="BK22" s="323">
        <v>111.40309999999999</v>
      </c>
      <c r="BL22" s="323">
        <v>105.40470000000001</v>
      </c>
      <c r="BM22" s="323">
        <v>92.081469999999996</v>
      </c>
      <c r="BN22" s="323">
        <v>77.973470000000006</v>
      </c>
      <c r="BO22" s="323">
        <v>71.582560000000001</v>
      </c>
      <c r="BP22" s="323">
        <v>73.889750000000006</v>
      </c>
      <c r="BQ22" s="323">
        <v>78.017960000000002</v>
      </c>
      <c r="BR22" s="323">
        <v>77.69444</v>
      </c>
      <c r="BS22" s="323">
        <v>73.234549999999999</v>
      </c>
      <c r="BT22" s="323">
        <v>75.972160000000002</v>
      </c>
      <c r="BU22" s="323">
        <v>89.387640000000005</v>
      </c>
      <c r="BV22" s="323">
        <v>101.6035</v>
      </c>
    </row>
    <row r="23" spans="1:74" ht="11.1" customHeight="1" x14ac:dyDescent="0.2">
      <c r="A23" s="16"/>
      <c r="B23" s="25"/>
      <c r="C23" s="215"/>
      <c r="D23" s="215"/>
      <c r="E23" s="215"/>
      <c r="F23" s="215"/>
      <c r="G23" s="215"/>
      <c r="H23" s="215"/>
      <c r="I23" s="215"/>
      <c r="J23" s="215"/>
      <c r="K23" s="215"/>
      <c r="L23" s="215"/>
      <c r="M23" s="215"/>
      <c r="N23" s="215"/>
      <c r="O23" s="215"/>
      <c r="P23" s="215"/>
      <c r="Q23" s="215"/>
      <c r="R23" s="215"/>
      <c r="S23" s="215"/>
      <c r="T23" s="215"/>
      <c r="U23" s="215"/>
      <c r="V23" s="215"/>
      <c r="W23" s="215"/>
      <c r="X23" s="215"/>
      <c r="Y23" s="215"/>
      <c r="Z23" s="215"/>
      <c r="AA23" s="215"/>
      <c r="AB23" s="215"/>
      <c r="AC23" s="215"/>
      <c r="AD23" s="215"/>
      <c r="AE23" s="215"/>
      <c r="AF23" s="215"/>
      <c r="AG23" s="215"/>
      <c r="AH23" s="215"/>
      <c r="AI23" s="215"/>
      <c r="AJ23" s="215"/>
      <c r="AK23" s="215"/>
      <c r="AL23" s="215"/>
      <c r="AM23" s="215"/>
      <c r="AN23" s="215"/>
      <c r="AO23" s="215"/>
      <c r="AP23" s="215"/>
      <c r="AQ23" s="215"/>
      <c r="AR23" s="215"/>
      <c r="AS23" s="215"/>
      <c r="AT23" s="215"/>
      <c r="AU23" s="215"/>
      <c r="AV23" s="215"/>
      <c r="AW23" s="215"/>
      <c r="AX23" s="215"/>
      <c r="AY23" s="215"/>
      <c r="AZ23" s="323"/>
      <c r="BA23" s="323"/>
      <c r="BB23" s="323"/>
      <c r="BC23" s="323"/>
      <c r="BD23" s="323"/>
      <c r="BE23" s="323"/>
      <c r="BF23" s="323"/>
      <c r="BG23" s="323"/>
      <c r="BH23" s="323"/>
      <c r="BI23" s="323"/>
      <c r="BJ23" s="323"/>
      <c r="BK23" s="323"/>
      <c r="BL23" s="323"/>
      <c r="BM23" s="323"/>
      <c r="BN23" s="323"/>
      <c r="BO23" s="323"/>
      <c r="BP23" s="323"/>
      <c r="BQ23" s="323"/>
      <c r="BR23" s="323"/>
      <c r="BS23" s="323"/>
      <c r="BT23" s="323"/>
      <c r="BU23" s="323"/>
      <c r="BV23" s="323"/>
    </row>
    <row r="24" spans="1:74" ht="11.1" customHeight="1" x14ac:dyDescent="0.2">
      <c r="A24" s="16"/>
      <c r="B24" s="25" t="s">
        <v>110</v>
      </c>
      <c r="C24" s="215"/>
      <c r="D24" s="215"/>
      <c r="E24" s="215"/>
      <c r="F24" s="215"/>
      <c r="G24" s="215"/>
      <c r="H24" s="215"/>
      <c r="I24" s="215"/>
      <c r="J24" s="215"/>
      <c r="K24" s="215"/>
      <c r="L24" s="215"/>
      <c r="M24" s="215"/>
      <c r="N24" s="215"/>
      <c r="O24" s="215"/>
      <c r="P24" s="215"/>
      <c r="Q24" s="215"/>
      <c r="R24" s="215"/>
      <c r="S24" s="215"/>
      <c r="T24" s="215"/>
      <c r="U24" s="215"/>
      <c r="V24" s="215"/>
      <c r="W24" s="215"/>
      <c r="X24" s="215"/>
      <c r="Y24" s="215"/>
      <c r="Z24" s="215"/>
      <c r="AA24" s="215"/>
      <c r="AB24" s="215"/>
      <c r="AC24" s="215"/>
      <c r="AD24" s="215"/>
      <c r="AE24" s="215"/>
      <c r="AF24" s="215"/>
      <c r="AG24" s="215"/>
      <c r="AH24" s="215"/>
      <c r="AI24" s="215"/>
      <c r="AJ24" s="215"/>
      <c r="AK24" s="215"/>
      <c r="AL24" s="215"/>
      <c r="AM24" s="215"/>
      <c r="AN24" s="215"/>
      <c r="AO24" s="215"/>
      <c r="AP24" s="215"/>
      <c r="AQ24" s="215"/>
      <c r="AR24" s="215"/>
      <c r="AS24" s="215"/>
      <c r="AT24" s="215"/>
      <c r="AU24" s="215"/>
      <c r="AV24" s="215"/>
      <c r="AW24" s="215"/>
      <c r="AX24" s="215"/>
      <c r="AY24" s="215"/>
      <c r="AZ24" s="323"/>
      <c r="BA24" s="323"/>
      <c r="BB24" s="323"/>
      <c r="BC24" s="323"/>
      <c r="BD24" s="323"/>
      <c r="BE24" s="323"/>
      <c r="BF24" s="323"/>
      <c r="BG24" s="323"/>
      <c r="BH24" s="323"/>
      <c r="BI24" s="323"/>
      <c r="BJ24" s="323"/>
      <c r="BK24" s="323"/>
      <c r="BL24" s="323"/>
      <c r="BM24" s="323"/>
      <c r="BN24" s="323"/>
      <c r="BO24" s="323"/>
      <c r="BP24" s="323"/>
      <c r="BQ24" s="323"/>
      <c r="BR24" s="323"/>
      <c r="BS24" s="323"/>
      <c r="BT24" s="323"/>
      <c r="BU24" s="323"/>
      <c r="BV24" s="323"/>
    </row>
    <row r="25" spans="1:74" ht="11.1" customHeight="1" x14ac:dyDescent="0.2">
      <c r="A25" s="26" t="s">
        <v>226</v>
      </c>
      <c r="B25" s="27" t="s">
        <v>825</v>
      </c>
      <c r="C25" s="68">
        <v>66.662224447</v>
      </c>
      <c r="D25" s="68">
        <v>55.210717475999999</v>
      </c>
      <c r="E25" s="68">
        <v>44.574606430000003</v>
      </c>
      <c r="F25" s="68">
        <v>43.383704280000003</v>
      </c>
      <c r="G25" s="68">
        <v>49.342932779000002</v>
      </c>
      <c r="H25" s="68">
        <v>67.551228989999998</v>
      </c>
      <c r="I25" s="68">
        <v>78.568539092999998</v>
      </c>
      <c r="J25" s="68">
        <v>78.174536501999995</v>
      </c>
      <c r="K25" s="68">
        <v>66.614897790000001</v>
      </c>
      <c r="L25" s="68">
        <v>58.952702821000003</v>
      </c>
      <c r="M25" s="68">
        <v>52.533241680000003</v>
      </c>
      <c r="N25" s="68">
        <v>69.501358113999999</v>
      </c>
      <c r="O25" s="68">
        <v>68.005594380999995</v>
      </c>
      <c r="P25" s="68">
        <v>52.380923840000001</v>
      </c>
      <c r="Q25" s="68">
        <v>53.325237356999999</v>
      </c>
      <c r="R25" s="68">
        <v>48.565446540000003</v>
      </c>
      <c r="S25" s="68">
        <v>55.201684469</v>
      </c>
      <c r="T25" s="68">
        <v>63.09854739</v>
      </c>
      <c r="U25" s="68">
        <v>74.213783961000004</v>
      </c>
      <c r="V25" s="68">
        <v>70.229130451000003</v>
      </c>
      <c r="W25" s="68">
        <v>59.039437139999997</v>
      </c>
      <c r="X25" s="68">
        <v>54.435841869000001</v>
      </c>
      <c r="Y25" s="68">
        <v>55.357275270000002</v>
      </c>
      <c r="Z25" s="68">
        <v>63.002781149</v>
      </c>
      <c r="AA25" s="68">
        <v>69.255009049999998</v>
      </c>
      <c r="AB25" s="68">
        <v>50.024546123999997</v>
      </c>
      <c r="AC25" s="68">
        <v>48.869080697999998</v>
      </c>
      <c r="AD25" s="68">
        <v>44.787798719999998</v>
      </c>
      <c r="AE25" s="68">
        <v>51.573418336000003</v>
      </c>
      <c r="AF25" s="68">
        <v>60.245790900000003</v>
      </c>
      <c r="AG25" s="68">
        <v>68.084022055999995</v>
      </c>
      <c r="AH25" s="68">
        <v>67.977364324000007</v>
      </c>
      <c r="AI25" s="68">
        <v>58.157549279999998</v>
      </c>
      <c r="AJ25" s="68">
        <v>52.811076006999997</v>
      </c>
      <c r="AK25" s="68">
        <v>56.171205149999999</v>
      </c>
      <c r="AL25" s="68">
        <v>60.148466378999998</v>
      </c>
      <c r="AM25" s="68">
        <v>60.218438122000002</v>
      </c>
      <c r="AN25" s="68">
        <v>49.221501783999997</v>
      </c>
      <c r="AO25" s="68">
        <v>48.417065946999998</v>
      </c>
      <c r="AP25" s="68">
        <v>37.374642119999997</v>
      </c>
      <c r="AQ25" s="68">
        <v>44.139633928999999</v>
      </c>
      <c r="AR25" s="68">
        <v>48.367453320000003</v>
      </c>
      <c r="AS25" s="68">
        <v>60.005832062000003</v>
      </c>
      <c r="AT25" s="68">
        <v>56.475122278000001</v>
      </c>
      <c r="AU25" s="68">
        <v>51.714361320000002</v>
      </c>
      <c r="AV25" s="68">
        <v>42.232522299000003</v>
      </c>
      <c r="AW25" s="68">
        <v>46.694163402000001</v>
      </c>
      <c r="AX25" s="68">
        <v>51.558136390000001</v>
      </c>
      <c r="AY25" s="68">
        <v>44.676934950000003</v>
      </c>
      <c r="AZ25" s="325">
        <v>44.654879999999999</v>
      </c>
      <c r="BA25" s="325">
        <v>40.54786</v>
      </c>
      <c r="BB25" s="325">
        <v>28.331910000000001</v>
      </c>
      <c r="BC25" s="325">
        <v>33.587969999999999</v>
      </c>
      <c r="BD25" s="325">
        <v>42.225140000000003</v>
      </c>
      <c r="BE25" s="325">
        <v>57.628450000000001</v>
      </c>
      <c r="BF25" s="325">
        <v>54.821109999999997</v>
      </c>
      <c r="BG25" s="325">
        <v>41.51735</v>
      </c>
      <c r="BH25" s="325">
        <v>37.297460000000001</v>
      </c>
      <c r="BI25" s="325">
        <v>37.318660000000001</v>
      </c>
      <c r="BJ25" s="325">
        <v>54.064790000000002</v>
      </c>
      <c r="BK25" s="325">
        <v>55.280459999999998</v>
      </c>
      <c r="BL25" s="325">
        <v>43.999749999999999</v>
      </c>
      <c r="BM25" s="325">
        <v>40.779170000000001</v>
      </c>
      <c r="BN25" s="325">
        <v>29.508710000000001</v>
      </c>
      <c r="BO25" s="325">
        <v>33.480359999999997</v>
      </c>
      <c r="BP25" s="325">
        <v>39.06326</v>
      </c>
      <c r="BQ25" s="325">
        <v>53.748550000000002</v>
      </c>
      <c r="BR25" s="325">
        <v>50.744520000000001</v>
      </c>
      <c r="BS25" s="325">
        <v>41.175829999999998</v>
      </c>
      <c r="BT25" s="325">
        <v>37.230919999999998</v>
      </c>
      <c r="BU25" s="325">
        <v>38.363750000000003</v>
      </c>
      <c r="BV25" s="325">
        <v>55.321739999999998</v>
      </c>
    </row>
    <row r="26" spans="1:74" ht="11.1" customHeight="1" x14ac:dyDescent="0.2">
      <c r="A26" s="16"/>
      <c r="B26" s="25"/>
      <c r="C26" s="217"/>
      <c r="D26" s="217"/>
      <c r="E26" s="217"/>
      <c r="F26" s="217"/>
      <c r="G26" s="217"/>
      <c r="H26" s="217"/>
      <c r="I26" s="217"/>
      <c r="J26" s="217"/>
      <c r="K26" s="217"/>
      <c r="L26" s="217"/>
      <c r="M26" s="217"/>
      <c r="N26" s="217"/>
      <c r="O26" s="217"/>
      <c r="P26" s="217"/>
      <c r="Q26" s="217"/>
      <c r="R26" s="217"/>
      <c r="S26" s="217"/>
      <c r="T26" s="217"/>
      <c r="U26" s="217"/>
      <c r="V26" s="217"/>
      <c r="W26" s="217"/>
      <c r="X26" s="217"/>
      <c r="Y26" s="217"/>
      <c r="Z26" s="217"/>
      <c r="AA26" s="217"/>
      <c r="AB26" s="217"/>
      <c r="AC26" s="217"/>
      <c r="AD26" s="217"/>
      <c r="AE26" s="217"/>
      <c r="AF26" s="217"/>
      <c r="AG26" s="217"/>
      <c r="AH26" s="217"/>
      <c r="AI26" s="217"/>
      <c r="AJ26" s="217"/>
      <c r="AK26" s="217"/>
      <c r="AL26" s="217"/>
      <c r="AM26" s="217"/>
      <c r="AN26" s="217"/>
      <c r="AO26" s="217"/>
      <c r="AP26" s="217"/>
      <c r="AQ26" s="217"/>
      <c r="AR26" s="217"/>
      <c r="AS26" s="217"/>
      <c r="AT26" s="217"/>
      <c r="AU26" s="217"/>
      <c r="AV26" s="217"/>
      <c r="AW26" s="217"/>
      <c r="AX26" s="217"/>
      <c r="AY26" s="217"/>
      <c r="AZ26" s="327"/>
      <c r="BA26" s="327"/>
      <c r="BB26" s="327"/>
      <c r="BC26" s="327"/>
      <c r="BD26" s="327"/>
      <c r="BE26" s="327"/>
      <c r="BF26" s="327"/>
      <c r="BG26" s="327"/>
      <c r="BH26" s="327"/>
      <c r="BI26" s="327"/>
      <c r="BJ26" s="327"/>
      <c r="BK26" s="327"/>
      <c r="BL26" s="327"/>
      <c r="BM26" s="327"/>
      <c r="BN26" s="327"/>
      <c r="BO26" s="327"/>
      <c r="BP26" s="327"/>
      <c r="BQ26" s="327"/>
      <c r="BR26" s="327"/>
      <c r="BS26" s="327"/>
      <c r="BT26" s="327"/>
      <c r="BU26" s="327"/>
      <c r="BV26" s="327"/>
    </row>
    <row r="27" spans="1:74" ht="11.1" customHeight="1" x14ac:dyDescent="0.2">
      <c r="A27" s="16"/>
      <c r="B27" s="29" t="s">
        <v>808</v>
      </c>
      <c r="C27" s="215"/>
      <c r="D27" s="215"/>
      <c r="E27" s="215"/>
      <c r="F27" s="215"/>
      <c r="G27" s="215"/>
      <c r="H27" s="215"/>
      <c r="I27" s="215"/>
      <c r="J27" s="215"/>
      <c r="K27" s="215"/>
      <c r="L27" s="215"/>
      <c r="M27" s="215"/>
      <c r="N27" s="215"/>
      <c r="O27" s="215"/>
      <c r="P27" s="215"/>
      <c r="Q27" s="215"/>
      <c r="R27" s="215"/>
      <c r="S27" s="215"/>
      <c r="T27" s="215"/>
      <c r="U27" s="215"/>
      <c r="V27" s="215"/>
      <c r="W27" s="215"/>
      <c r="X27" s="215"/>
      <c r="Y27" s="215"/>
      <c r="Z27" s="215"/>
      <c r="AA27" s="215"/>
      <c r="AB27" s="215"/>
      <c r="AC27" s="215"/>
      <c r="AD27" s="215"/>
      <c r="AE27" s="215"/>
      <c r="AF27" s="215"/>
      <c r="AG27" s="215"/>
      <c r="AH27" s="215"/>
      <c r="AI27" s="215"/>
      <c r="AJ27" s="215"/>
      <c r="AK27" s="215"/>
      <c r="AL27" s="215"/>
      <c r="AM27" s="215"/>
      <c r="AN27" s="215"/>
      <c r="AO27" s="215"/>
      <c r="AP27" s="215"/>
      <c r="AQ27" s="215"/>
      <c r="AR27" s="215"/>
      <c r="AS27" s="215"/>
      <c r="AT27" s="215"/>
      <c r="AU27" s="215"/>
      <c r="AV27" s="215"/>
      <c r="AW27" s="215"/>
      <c r="AX27" s="215"/>
      <c r="AY27" s="215"/>
      <c r="AZ27" s="323"/>
      <c r="BA27" s="323"/>
      <c r="BB27" s="323"/>
      <c r="BC27" s="323"/>
      <c r="BD27" s="323"/>
      <c r="BE27" s="323"/>
      <c r="BF27" s="323"/>
      <c r="BG27" s="323"/>
      <c r="BH27" s="323"/>
      <c r="BI27" s="323"/>
      <c r="BJ27" s="323"/>
      <c r="BK27" s="323"/>
      <c r="BL27" s="323"/>
      <c r="BM27" s="323"/>
      <c r="BN27" s="323"/>
      <c r="BO27" s="323"/>
      <c r="BP27" s="323"/>
      <c r="BQ27" s="323"/>
      <c r="BR27" s="323"/>
      <c r="BS27" s="323"/>
      <c r="BT27" s="323"/>
      <c r="BU27" s="323"/>
      <c r="BV27" s="323"/>
    </row>
    <row r="28" spans="1:74" ht="11.1" customHeight="1" x14ac:dyDescent="0.2">
      <c r="A28" s="16" t="s">
        <v>626</v>
      </c>
      <c r="B28" s="27" t="s">
        <v>101</v>
      </c>
      <c r="C28" s="215">
        <v>10.73582944</v>
      </c>
      <c r="D28" s="215">
        <v>10.616690930000001</v>
      </c>
      <c r="E28" s="215">
        <v>9.5931623380000008</v>
      </c>
      <c r="F28" s="215">
        <v>9.3472501539999993</v>
      </c>
      <c r="G28" s="215">
        <v>9.5511917690000008</v>
      </c>
      <c r="H28" s="215">
        <v>11.38790897</v>
      </c>
      <c r="I28" s="215">
        <v>12.41094657</v>
      </c>
      <c r="J28" s="215">
        <v>12.70533176</v>
      </c>
      <c r="K28" s="215">
        <v>11.61376739</v>
      </c>
      <c r="L28" s="215">
        <v>9.9364685769999994</v>
      </c>
      <c r="M28" s="215">
        <v>9.6195098940000001</v>
      </c>
      <c r="N28" s="215">
        <v>10.401550110000001</v>
      </c>
      <c r="O28" s="215">
        <v>10.65387563</v>
      </c>
      <c r="P28" s="215">
        <v>10.23819623</v>
      </c>
      <c r="Q28" s="215">
        <v>9.7769945020000009</v>
      </c>
      <c r="R28" s="215">
        <v>9.4662947919999993</v>
      </c>
      <c r="S28" s="215">
        <v>9.7854352539999994</v>
      </c>
      <c r="T28" s="215">
        <v>11.351659229999999</v>
      </c>
      <c r="U28" s="215">
        <v>12.27018161</v>
      </c>
      <c r="V28" s="215">
        <v>12.026465099999999</v>
      </c>
      <c r="W28" s="215">
        <v>11.097962040000001</v>
      </c>
      <c r="X28" s="215">
        <v>10.02877762</v>
      </c>
      <c r="Y28" s="215">
        <v>9.8267426269999998</v>
      </c>
      <c r="Z28" s="215">
        <v>10.47508193</v>
      </c>
      <c r="AA28" s="215">
        <v>11.514733039999999</v>
      </c>
      <c r="AB28" s="215">
        <v>10.85136404</v>
      </c>
      <c r="AC28" s="215">
        <v>9.954701665</v>
      </c>
      <c r="AD28" s="215">
        <v>9.6521969530000007</v>
      </c>
      <c r="AE28" s="215">
        <v>10.163473209999999</v>
      </c>
      <c r="AF28" s="215">
        <v>11.6730105</v>
      </c>
      <c r="AG28" s="215">
        <v>12.51937858</v>
      </c>
      <c r="AH28" s="215">
        <v>12.719152279999999</v>
      </c>
      <c r="AI28" s="215">
        <v>11.64502012</v>
      </c>
      <c r="AJ28" s="215">
        <v>10.356742819999999</v>
      </c>
      <c r="AK28" s="215">
        <v>10.085361880000001</v>
      </c>
      <c r="AL28" s="215">
        <v>10.472680629999999</v>
      </c>
      <c r="AM28" s="215">
        <v>10.84730948</v>
      </c>
      <c r="AN28" s="215">
        <v>10.797213599999999</v>
      </c>
      <c r="AO28" s="215">
        <v>9.9650326570000001</v>
      </c>
      <c r="AP28" s="215">
        <v>9.3449560179999995</v>
      </c>
      <c r="AQ28" s="215">
        <v>9.786532352</v>
      </c>
      <c r="AR28" s="215">
        <v>10.91827292</v>
      </c>
      <c r="AS28" s="215">
        <v>12.36081735</v>
      </c>
      <c r="AT28" s="215">
        <v>12.252126840000001</v>
      </c>
      <c r="AU28" s="215">
        <v>11.571096389999999</v>
      </c>
      <c r="AV28" s="215">
        <v>10.15364244</v>
      </c>
      <c r="AW28" s="215">
        <v>9.7708789724000003</v>
      </c>
      <c r="AX28" s="215">
        <v>10.328290000000001</v>
      </c>
      <c r="AY28" s="215">
        <v>10.48373</v>
      </c>
      <c r="AZ28" s="323">
        <v>10.68336</v>
      </c>
      <c r="BA28" s="323">
        <v>9.9324739999999991</v>
      </c>
      <c r="BB28" s="323">
        <v>9.3725850000000008</v>
      </c>
      <c r="BC28" s="323">
        <v>9.7929060000000003</v>
      </c>
      <c r="BD28" s="323">
        <v>11.04635</v>
      </c>
      <c r="BE28" s="323">
        <v>12.282819999999999</v>
      </c>
      <c r="BF28" s="323">
        <v>12.20275</v>
      </c>
      <c r="BG28" s="323">
        <v>11.107469999999999</v>
      </c>
      <c r="BH28" s="323">
        <v>9.9498709999999999</v>
      </c>
      <c r="BI28" s="323">
        <v>9.5668399999999991</v>
      </c>
      <c r="BJ28" s="323">
        <v>10.401579999999999</v>
      </c>
      <c r="BK28" s="323">
        <v>11.191039999999999</v>
      </c>
      <c r="BL28" s="323">
        <v>10.89045</v>
      </c>
      <c r="BM28" s="323">
        <v>9.9511409999999998</v>
      </c>
      <c r="BN28" s="323">
        <v>9.3909310000000001</v>
      </c>
      <c r="BO28" s="323">
        <v>9.8165309999999995</v>
      </c>
      <c r="BP28" s="323">
        <v>11.07859</v>
      </c>
      <c r="BQ28" s="323">
        <v>12.31521</v>
      </c>
      <c r="BR28" s="323">
        <v>12.23447</v>
      </c>
      <c r="BS28" s="323">
        <v>11.13721</v>
      </c>
      <c r="BT28" s="323">
        <v>9.979177</v>
      </c>
      <c r="BU28" s="323">
        <v>9.5944249999999993</v>
      </c>
      <c r="BV28" s="323">
        <v>10.43862</v>
      </c>
    </row>
    <row r="29" spans="1:74" ht="11.1" customHeight="1" x14ac:dyDescent="0.2">
      <c r="A29" s="16"/>
      <c r="B29" s="25"/>
      <c r="C29" s="215"/>
      <c r="D29" s="215"/>
      <c r="E29" s="215"/>
      <c r="F29" s="215"/>
      <c r="G29" s="215"/>
      <c r="H29" s="215"/>
      <c r="I29" s="215"/>
      <c r="J29" s="215"/>
      <c r="K29" s="215"/>
      <c r="L29" s="215"/>
      <c r="M29" s="215"/>
      <c r="N29" s="215"/>
      <c r="O29" s="215"/>
      <c r="P29" s="215"/>
      <c r="Q29" s="215"/>
      <c r="R29" s="215"/>
      <c r="S29" s="215"/>
      <c r="T29" s="215"/>
      <c r="U29" s="215"/>
      <c r="V29" s="215"/>
      <c r="W29" s="215"/>
      <c r="X29" s="215"/>
      <c r="Y29" s="215"/>
      <c r="Z29" s="215"/>
      <c r="AA29" s="215"/>
      <c r="AB29" s="215"/>
      <c r="AC29" s="215"/>
      <c r="AD29" s="215"/>
      <c r="AE29" s="215"/>
      <c r="AF29" s="215"/>
      <c r="AG29" s="215"/>
      <c r="AH29" s="215"/>
      <c r="AI29" s="215"/>
      <c r="AJ29" s="215"/>
      <c r="AK29" s="215"/>
      <c r="AL29" s="215"/>
      <c r="AM29" s="215"/>
      <c r="AN29" s="215"/>
      <c r="AO29" s="215"/>
      <c r="AP29" s="215"/>
      <c r="AQ29" s="215"/>
      <c r="AR29" s="215"/>
      <c r="AS29" s="215"/>
      <c r="AT29" s="215"/>
      <c r="AU29" s="215"/>
      <c r="AV29" s="215"/>
      <c r="AW29" s="215"/>
      <c r="AX29" s="215"/>
      <c r="AY29" s="215"/>
      <c r="AZ29" s="323"/>
      <c r="BA29" s="323"/>
      <c r="BB29" s="323"/>
      <c r="BC29" s="323"/>
      <c r="BD29" s="323"/>
      <c r="BE29" s="323"/>
      <c r="BF29" s="323"/>
      <c r="BG29" s="323"/>
      <c r="BH29" s="323"/>
      <c r="BI29" s="323"/>
      <c r="BJ29" s="323"/>
      <c r="BK29" s="323"/>
      <c r="BL29" s="323"/>
      <c r="BM29" s="323"/>
      <c r="BN29" s="323"/>
      <c r="BO29" s="323"/>
      <c r="BP29" s="323"/>
      <c r="BQ29" s="323"/>
      <c r="BR29" s="323"/>
      <c r="BS29" s="323"/>
      <c r="BT29" s="323"/>
      <c r="BU29" s="323"/>
      <c r="BV29" s="323"/>
    </row>
    <row r="30" spans="1:74" ht="11.1" customHeight="1" x14ac:dyDescent="0.2">
      <c r="A30" s="16"/>
      <c r="B30" s="25" t="s">
        <v>235</v>
      </c>
      <c r="C30" s="215"/>
      <c r="D30" s="215"/>
      <c r="E30" s="215"/>
      <c r="F30" s="215"/>
      <c r="G30" s="215"/>
      <c r="H30" s="215"/>
      <c r="I30" s="215"/>
      <c r="J30" s="215"/>
      <c r="K30" s="215"/>
      <c r="L30" s="215"/>
      <c r="M30" s="215"/>
      <c r="N30" s="215"/>
      <c r="O30" s="215"/>
      <c r="P30" s="215"/>
      <c r="Q30" s="215"/>
      <c r="R30" s="215"/>
      <c r="S30" s="215"/>
      <c r="T30" s="215"/>
      <c r="U30" s="215"/>
      <c r="V30" s="215"/>
      <c r="W30" s="215"/>
      <c r="X30" s="215"/>
      <c r="Y30" s="215"/>
      <c r="Z30" s="215"/>
      <c r="AA30" s="215"/>
      <c r="AB30" s="215"/>
      <c r="AC30" s="215"/>
      <c r="AD30" s="215"/>
      <c r="AE30" s="215"/>
      <c r="AF30" s="215"/>
      <c r="AG30" s="215"/>
      <c r="AH30" s="215"/>
      <c r="AI30" s="215"/>
      <c r="AJ30" s="215"/>
      <c r="AK30" s="215"/>
      <c r="AL30" s="215"/>
      <c r="AM30" s="215"/>
      <c r="AN30" s="215"/>
      <c r="AO30" s="215"/>
      <c r="AP30" s="215"/>
      <c r="AQ30" s="215"/>
      <c r="AR30" s="215"/>
      <c r="AS30" s="215"/>
      <c r="AT30" s="215"/>
      <c r="AU30" s="215"/>
      <c r="AV30" s="215"/>
      <c r="AW30" s="215"/>
      <c r="AX30" s="215"/>
      <c r="AY30" s="215"/>
      <c r="AZ30" s="323"/>
      <c r="BA30" s="323"/>
      <c r="BB30" s="323"/>
      <c r="BC30" s="323"/>
      <c r="BD30" s="323"/>
      <c r="BE30" s="323"/>
      <c r="BF30" s="323"/>
      <c r="BG30" s="323"/>
      <c r="BH30" s="323"/>
      <c r="BI30" s="323"/>
      <c r="BJ30" s="323"/>
      <c r="BK30" s="323"/>
      <c r="BL30" s="323"/>
      <c r="BM30" s="323"/>
      <c r="BN30" s="323"/>
      <c r="BO30" s="323"/>
      <c r="BP30" s="323"/>
      <c r="BQ30" s="323"/>
      <c r="BR30" s="323"/>
      <c r="BS30" s="323"/>
      <c r="BT30" s="323"/>
      <c r="BU30" s="323"/>
      <c r="BV30" s="323"/>
    </row>
    <row r="31" spans="1:74" ht="11.1" customHeight="1" x14ac:dyDescent="0.2">
      <c r="A31" s="133" t="s">
        <v>26</v>
      </c>
      <c r="B31" s="30" t="s">
        <v>102</v>
      </c>
      <c r="C31" s="215">
        <v>0.85505524953000001</v>
      </c>
      <c r="D31" s="215">
        <v>0.85388729243000006</v>
      </c>
      <c r="E31" s="215">
        <v>0.93058807833000001</v>
      </c>
      <c r="F31" s="215">
        <v>0.88289176410000003</v>
      </c>
      <c r="G31" s="215">
        <v>0.89671426477000005</v>
      </c>
      <c r="H31" s="215">
        <v>0.85046848417999998</v>
      </c>
      <c r="I31" s="215">
        <v>0.86850294174999998</v>
      </c>
      <c r="J31" s="215">
        <v>0.81926620336</v>
      </c>
      <c r="K31" s="215">
        <v>0.78553680611999999</v>
      </c>
      <c r="L31" s="215">
        <v>0.82796863311000002</v>
      </c>
      <c r="M31" s="215">
        <v>0.83113955272999995</v>
      </c>
      <c r="N31" s="215">
        <v>0.93094974920999995</v>
      </c>
      <c r="O31" s="215">
        <v>0.90192346079999997</v>
      </c>
      <c r="P31" s="215">
        <v>0.84924902392000001</v>
      </c>
      <c r="Q31" s="215">
        <v>1.0071031640000001</v>
      </c>
      <c r="R31" s="215">
        <v>0.98970004571000003</v>
      </c>
      <c r="S31" s="215">
        <v>1.0307519361999999</v>
      </c>
      <c r="T31" s="215">
        <v>0.98809427246000003</v>
      </c>
      <c r="U31" s="215">
        <v>0.92381434692999997</v>
      </c>
      <c r="V31" s="215">
        <v>0.86625752017000002</v>
      </c>
      <c r="W31" s="215">
        <v>0.83966974318999998</v>
      </c>
      <c r="X31" s="215">
        <v>0.91118362441</v>
      </c>
      <c r="Y31" s="215">
        <v>0.90227323880999999</v>
      </c>
      <c r="Z31" s="215">
        <v>0.93817285227000002</v>
      </c>
      <c r="AA31" s="215">
        <v>0.9633236677</v>
      </c>
      <c r="AB31" s="215">
        <v>0.90061055091999997</v>
      </c>
      <c r="AC31" s="215">
        <v>1.0014099908</v>
      </c>
      <c r="AD31" s="215">
        <v>1.0092647396000001</v>
      </c>
      <c r="AE31" s="215">
        <v>1.0518021705</v>
      </c>
      <c r="AF31" s="215">
        <v>1.0242088754000001</v>
      </c>
      <c r="AG31" s="215">
        <v>0.93764299954999997</v>
      </c>
      <c r="AH31" s="215">
        <v>0.94472998160999999</v>
      </c>
      <c r="AI31" s="215">
        <v>0.85433345196999999</v>
      </c>
      <c r="AJ31" s="215">
        <v>0.89141739081000004</v>
      </c>
      <c r="AK31" s="215">
        <v>0.89666293457000001</v>
      </c>
      <c r="AL31" s="215">
        <v>0.92925526847999995</v>
      </c>
      <c r="AM31" s="215">
        <v>0.94279757163</v>
      </c>
      <c r="AN31" s="215">
        <v>0.87113174192999998</v>
      </c>
      <c r="AO31" s="215">
        <v>0.99528111698999999</v>
      </c>
      <c r="AP31" s="215">
        <v>1.0242744855000001</v>
      </c>
      <c r="AQ31" s="215">
        <v>1.0628180892000001</v>
      </c>
      <c r="AR31" s="215">
        <v>0.99728419231999998</v>
      </c>
      <c r="AS31" s="215">
        <v>0.97538965068000005</v>
      </c>
      <c r="AT31" s="215">
        <v>0.93470104892000005</v>
      </c>
      <c r="AU31" s="215">
        <v>0.88527141756000005</v>
      </c>
      <c r="AV31" s="215">
        <v>0.92568939184999999</v>
      </c>
      <c r="AW31" s="215">
        <v>0.90876610000000002</v>
      </c>
      <c r="AX31" s="215">
        <v>0.95120539999999998</v>
      </c>
      <c r="AY31" s="215">
        <v>0.99484249999999996</v>
      </c>
      <c r="AZ31" s="323">
        <v>0.92449380000000003</v>
      </c>
      <c r="BA31" s="323">
        <v>1.0441290000000001</v>
      </c>
      <c r="BB31" s="323">
        <v>1.103437</v>
      </c>
      <c r="BC31" s="323">
        <v>1.123435</v>
      </c>
      <c r="BD31" s="323">
        <v>1.0758840000000001</v>
      </c>
      <c r="BE31" s="323">
        <v>1.047987</v>
      </c>
      <c r="BF31" s="323">
        <v>1.0077750000000001</v>
      </c>
      <c r="BG31" s="323">
        <v>0.91696520000000004</v>
      </c>
      <c r="BH31" s="323">
        <v>1.003244</v>
      </c>
      <c r="BI31" s="323">
        <v>0.9597601</v>
      </c>
      <c r="BJ31" s="323">
        <v>1.0514060000000001</v>
      </c>
      <c r="BK31" s="323">
        <v>1.061936</v>
      </c>
      <c r="BL31" s="323">
        <v>0.96322399999999997</v>
      </c>
      <c r="BM31" s="323">
        <v>1.1181350000000001</v>
      </c>
      <c r="BN31" s="323">
        <v>1.171341</v>
      </c>
      <c r="BO31" s="323">
        <v>1.177119</v>
      </c>
      <c r="BP31" s="323">
        <v>1.1576409999999999</v>
      </c>
      <c r="BQ31" s="323">
        <v>1.133391</v>
      </c>
      <c r="BR31" s="323">
        <v>1.0817349999999999</v>
      </c>
      <c r="BS31" s="323">
        <v>0.99123479999999997</v>
      </c>
      <c r="BT31" s="323">
        <v>1.0698019999999999</v>
      </c>
      <c r="BU31" s="323">
        <v>1.0147280000000001</v>
      </c>
      <c r="BV31" s="323">
        <v>1.0949409999999999</v>
      </c>
    </row>
    <row r="32" spans="1:74" ht="11.1" customHeight="1" x14ac:dyDescent="0.2">
      <c r="A32" s="16"/>
      <c r="B32" s="25"/>
      <c r="C32" s="215"/>
      <c r="D32" s="215"/>
      <c r="E32" s="215"/>
      <c r="F32" s="215"/>
      <c r="G32" s="215"/>
      <c r="H32" s="215"/>
      <c r="I32" s="215"/>
      <c r="J32" s="215"/>
      <c r="K32" s="215"/>
      <c r="L32" s="215"/>
      <c r="M32" s="215"/>
      <c r="N32" s="215"/>
      <c r="O32" s="215"/>
      <c r="P32" s="215"/>
      <c r="Q32" s="215"/>
      <c r="R32" s="215"/>
      <c r="S32" s="215"/>
      <c r="T32" s="215"/>
      <c r="U32" s="215"/>
      <c r="V32" s="215"/>
      <c r="W32" s="215"/>
      <c r="X32" s="215"/>
      <c r="Y32" s="215"/>
      <c r="Z32" s="215"/>
      <c r="AA32" s="215"/>
      <c r="AB32" s="215"/>
      <c r="AC32" s="215"/>
      <c r="AD32" s="215"/>
      <c r="AE32" s="215"/>
      <c r="AF32" s="215"/>
      <c r="AG32" s="215"/>
      <c r="AH32" s="215"/>
      <c r="AI32" s="215"/>
      <c r="AJ32" s="215"/>
      <c r="AK32" s="215"/>
      <c r="AL32" s="215"/>
      <c r="AM32" s="215"/>
      <c r="AN32" s="215"/>
      <c r="AO32" s="215"/>
      <c r="AP32" s="215"/>
      <c r="AQ32" s="215"/>
      <c r="AR32" s="215"/>
      <c r="AS32" s="215"/>
      <c r="AT32" s="215"/>
      <c r="AU32" s="215"/>
      <c r="AV32" s="215"/>
      <c r="AW32" s="215"/>
      <c r="AX32" s="215"/>
      <c r="AY32" s="215"/>
      <c r="AZ32" s="323"/>
      <c r="BA32" s="323"/>
      <c r="BB32" s="323"/>
      <c r="BC32" s="323"/>
      <c r="BD32" s="323"/>
      <c r="BE32" s="323"/>
      <c r="BF32" s="323"/>
      <c r="BG32" s="323"/>
      <c r="BH32" s="323"/>
      <c r="BI32" s="323"/>
      <c r="BJ32" s="323"/>
      <c r="BK32" s="323"/>
      <c r="BL32" s="323"/>
      <c r="BM32" s="323"/>
      <c r="BN32" s="323"/>
      <c r="BO32" s="323"/>
      <c r="BP32" s="323"/>
      <c r="BQ32" s="323"/>
      <c r="BR32" s="323"/>
      <c r="BS32" s="323"/>
      <c r="BT32" s="323"/>
      <c r="BU32" s="323"/>
      <c r="BV32" s="323"/>
    </row>
    <row r="33" spans="1:74" ht="11.1" customHeight="1" x14ac:dyDescent="0.2">
      <c r="A33" s="16"/>
      <c r="B33" s="29" t="s">
        <v>236</v>
      </c>
      <c r="C33" s="217"/>
      <c r="D33" s="217"/>
      <c r="E33" s="217"/>
      <c r="F33" s="217"/>
      <c r="G33" s="217"/>
      <c r="H33" s="217"/>
      <c r="I33" s="217"/>
      <c r="J33" s="217"/>
      <c r="K33" s="217"/>
      <c r="L33" s="217"/>
      <c r="M33" s="217"/>
      <c r="N33" s="217"/>
      <c r="O33" s="217"/>
      <c r="P33" s="217"/>
      <c r="Q33" s="217"/>
      <c r="R33" s="217"/>
      <c r="S33" s="217"/>
      <c r="T33" s="217"/>
      <c r="U33" s="217"/>
      <c r="V33" s="217"/>
      <c r="W33" s="217"/>
      <c r="X33" s="217"/>
      <c r="Y33" s="217"/>
      <c r="Z33" s="217"/>
      <c r="AA33" s="217"/>
      <c r="AB33" s="217"/>
      <c r="AC33" s="217"/>
      <c r="AD33" s="217"/>
      <c r="AE33" s="217"/>
      <c r="AF33" s="217"/>
      <c r="AG33" s="217"/>
      <c r="AH33" s="217"/>
      <c r="AI33" s="217"/>
      <c r="AJ33" s="217"/>
      <c r="AK33" s="217"/>
      <c r="AL33" s="217"/>
      <c r="AM33" s="217"/>
      <c r="AN33" s="217"/>
      <c r="AO33" s="217"/>
      <c r="AP33" s="217"/>
      <c r="AQ33" s="217"/>
      <c r="AR33" s="217"/>
      <c r="AS33" s="217"/>
      <c r="AT33" s="217"/>
      <c r="AU33" s="217"/>
      <c r="AV33" s="217"/>
      <c r="AW33" s="217"/>
      <c r="AX33" s="217"/>
      <c r="AY33" s="217"/>
      <c r="AZ33" s="327"/>
      <c r="BA33" s="327"/>
      <c r="BB33" s="327"/>
      <c r="BC33" s="327"/>
      <c r="BD33" s="327"/>
      <c r="BE33" s="327"/>
      <c r="BF33" s="327"/>
      <c r="BG33" s="327"/>
      <c r="BH33" s="327"/>
      <c r="BI33" s="327"/>
      <c r="BJ33" s="327"/>
      <c r="BK33" s="327"/>
      <c r="BL33" s="327"/>
      <c r="BM33" s="327"/>
      <c r="BN33" s="327"/>
      <c r="BO33" s="327"/>
      <c r="BP33" s="327"/>
      <c r="BQ33" s="327"/>
      <c r="BR33" s="327"/>
      <c r="BS33" s="327"/>
      <c r="BT33" s="327"/>
      <c r="BU33" s="327"/>
      <c r="BV33" s="327"/>
    </row>
    <row r="34" spans="1:74" ht="11.1" customHeight="1" x14ac:dyDescent="0.2">
      <c r="A34" s="26" t="s">
        <v>629</v>
      </c>
      <c r="B34" s="30" t="s">
        <v>102</v>
      </c>
      <c r="C34" s="215">
        <v>9.0535859970000008</v>
      </c>
      <c r="D34" s="215">
        <v>8.2227133640000005</v>
      </c>
      <c r="E34" s="215">
        <v>7.9758757999999998</v>
      </c>
      <c r="F34" s="215">
        <v>7.4429134819999998</v>
      </c>
      <c r="G34" s="215">
        <v>7.5724581400000002</v>
      </c>
      <c r="H34" s="215">
        <v>7.9261713279999997</v>
      </c>
      <c r="I34" s="215">
        <v>8.4593900239999993</v>
      </c>
      <c r="J34" s="215">
        <v>8.5281947020000004</v>
      </c>
      <c r="K34" s="215">
        <v>7.7370643640000001</v>
      </c>
      <c r="L34" s="215">
        <v>7.6412919199999996</v>
      </c>
      <c r="M34" s="215">
        <v>7.7036185819999998</v>
      </c>
      <c r="N34" s="215">
        <v>9.0706709320000005</v>
      </c>
      <c r="O34" s="215">
        <v>8.9735110539999994</v>
      </c>
      <c r="P34" s="215">
        <v>7.6152883349999998</v>
      </c>
      <c r="Q34" s="215">
        <v>8.4214546170000002</v>
      </c>
      <c r="R34" s="215">
        <v>7.4444750380000002</v>
      </c>
      <c r="S34" s="215">
        <v>7.7912489039999997</v>
      </c>
      <c r="T34" s="215">
        <v>7.95576068</v>
      </c>
      <c r="U34" s="215">
        <v>8.4241168910000006</v>
      </c>
      <c r="V34" s="215">
        <v>8.2892899530000008</v>
      </c>
      <c r="W34" s="215">
        <v>7.6224363679999998</v>
      </c>
      <c r="X34" s="215">
        <v>7.8300058750000003</v>
      </c>
      <c r="Y34" s="215">
        <v>8.1215048559999996</v>
      </c>
      <c r="Z34" s="215">
        <v>9.2185565650000001</v>
      </c>
      <c r="AA34" s="215">
        <v>9.6603444169999992</v>
      </c>
      <c r="AB34" s="215">
        <v>8.0589744159999999</v>
      </c>
      <c r="AC34" s="215">
        <v>8.7082106929999998</v>
      </c>
      <c r="AD34" s="215">
        <v>7.8852866710000002</v>
      </c>
      <c r="AE34" s="215">
        <v>7.9810102479999996</v>
      </c>
      <c r="AF34" s="215">
        <v>8.1445667030000006</v>
      </c>
      <c r="AG34" s="215">
        <v>8.6082343199999993</v>
      </c>
      <c r="AH34" s="215">
        <v>8.6870576639999992</v>
      </c>
      <c r="AI34" s="215">
        <v>7.8584427290000001</v>
      </c>
      <c r="AJ34" s="215">
        <v>8.0740696940000003</v>
      </c>
      <c r="AK34" s="215">
        <v>8.5088550040000008</v>
      </c>
      <c r="AL34" s="215">
        <v>9.0179433049999993</v>
      </c>
      <c r="AM34" s="215">
        <v>9.5032940099999994</v>
      </c>
      <c r="AN34" s="215">
        <v>8.3517658489999995</v>
      </c>
      <c r="AO34" s="215">
        <v>8.6766588339999995</v>
      </c>
      <c r="AP34" s="215">
        <v>7.6235207369999998</v>
      </c>
      <c r="AQ34" s="215">
        <v>7.9112472760000001</v>
      </c>
      <c r="AR34" s="215">
        <v>7.9023305490000002</v>
      </c>
      <c r="AS34" s="215">
        <v>8.5654143349999998</v>
      </c>
      <c r="AT34" s="215">
        <v>8.5463796750000007</v>
      </c>
      <c r="AU34" s="215">
        <v>7.86155106</v>
      </c>
      <c r="AV34" s="215">
        <v>7.9767690079999998</v>
      </c>
      <c r="AW34" s="215">
        <v>8.3668980000000008</v>
      </c>
      <c r="AX34" s="215">
        <v>9.0189389999999996</v>
      </c>
      <c r="AY34" s="215">
        <v>8.9943679999999997</v>
      </c>
      <c r="AZ34" s="323">
        <v>8.4711990000000004</v>
      </c>
      <c r="BA34" s="323">
        <v>8.5065620000000006</v>
      </c>
      <c r="BB34" s="323">
        <v>7.6105640000000001</v>
      </c>
      <c r="BC34" s="323">
        <v>7.7800039999999999</v>
      </c>
      <c r="BD34" s="323">
        <v>7.8778040000000003</v>
      </c>
      <c r="BE34" s="323">
        <v>8.4618690000000001</v>
      </c>
      <c r="BF34" s="323">
        <v>8.4173530000000003</v>
      </c>
      <c r="BG34" s="323">
        <v>7.6223859999999997</v>
      </c>
      <c r="BH34" s="323">
        <v>7.9067590000000001</v>
      </c>
      <c r="BI34" s="323">
        <v>8.0769660000000005</v>
      </c>
      <c r="BJ34" s="323">
        <v>9.0828209999999991</v>
      </c>
      <c r="BK34" s="323">
        <v>9.4386320000000001</v>
      </c>
      <c r="BL34" s="323">
        <v>8.1962430000000008</v>
      </c>
      <c r="BM34" s="323">
        <v>8.4932280000000002</v>
      </c>
      <c r="BN34" s="323">
        <v>7.626557</v>
      </c>
      <c r="BO34" s="323">
        <v>7.771255</v>
      </c>
      <c r="BP34" s="323">
        <v>7.8399320000000001</v>
      </c>
      <c r="BQ34" s="323">
        <v>8.4608760000000007</v>
      </c>
      <c r="BR34" s="323">
        <v>8.3851650000000006</v>
      </c>
      <c r="BS34" s="323">
        <v>7.6385360000000002</v>
      </c>
      <c r="BT34" s="323">
        <v>7.9109129999999999</v>
      </c>
      <c r="BU34" s="323">
        <v>8.0812299999999997</v>
      </c>
      <c r="BV34" s="323">
        <v>9.1158959999999993</v>
      </c>
    </row>
    <row r="35" spans="1:74" ht="11.1" customHeight="1" x14ac:dyDescent="0.2">
      <c r="A35" s="16"/>
      <c r="B35" s="25"/>
      <c r="C35" s="218"/>
      <c r="D35" s="218"/>
      <c r="E35" s="218"/>
      <c r="F35" s="218"/>
      <c r="G35" s="218"/>
      <c r="H35" s="218"/>
      <c r="I35" s="218"/>
      <c r="J35" s="218"/>
      <c r="K35" s="218"/>
      <c r="L35" s="218"/>
      <c r="M35" s="218"/>
      <c r="N35" s="218"/>
      <c r="O35" s="218"/>
      <c r="P35" s="218"/>
      <c r="Q35" s="218"/>
      <c r="R35" s="218"/>
      <c r="S35" s="218"/>
      <c r="T35" s="218"/>
      <c r="U35" s="218"/>
      <c r="V35" s="218"/>
      <c r="W35" s="218"/>
      <c r="X35" s="218"/>
      <c r="Y35" s="218"/>
      <c r="Z35" s="218"/>
      <c r="AA35" s="218"/>
      <c r="AB35" s="218"/>
      <c r="AC35" s="218"/>
      <c r="AD35" s="218"/>
      <c r="AE35" s="218"/>
      <c r="AF35" s="218"/>
      <c r="AG35" s="218"/>
      <c r="AH35" s="218"/>
      <c r="AI35" s="218"/>
      <c r="AJ35" s="218"/>
      <c r="AK35" s="218"/>
      <c r="AL35" s="218"/>
      <c r="AM35" s="218"/>
      <c r="AN35" s="218"/>
      <c r="AO35" s="218"/>
      <c r="AP35" s="218"/>
      <c r="AQ35" s="218"/>
      <c r="AR35" s="218"/>
      <c r="AS35" s="218"/>
      <c r="AT35" s="218"/>
      <c r="AU35" s="218"/>
      <c r="AV35" s="218"/>
      <c r="AW35" s="218"/>
      <c r="AX35" s="218"/>
      <c r="AY35" s="218"/>
      <c r="AZ35" s="328"/>
      <c r="BA35" s="328"/>
      <c r="BB35" s="328"/>
      <c r="BC35" s="328"/>
      <c r="BD35" s="328"/>
      <c r="BE35" s="328"/>
      <c r="BF35" s="328"/>
      <c r="BG35" s="328"/>
      <c r="BH35" s="328"/>
      <c r="BI35" s="328"/>
      <c r="BJ35" s="328"/>
      <c r="BK35" s="328"/>
      <c r="BL35" s="328"/>
      <c r="BM35" s="328"/>
      <c r="BN35" s="328"/>
      <c r="BO35" s="328"/>
      <c r="BP35" s="328"/>
      <c r="BQ35" s="328"/>
      <c r="BR35" s="328"/>
      <c r="BS35" s="328"/>
      <c r="BT35" s="328"/>
      <c r="BU35" s="328"/>
      <c r="BV35" s="328"/>
    </row>
    <row r="36" spans="1:74" ht="11.1" customHeight="1" x14ac:dyDescent="0.2">
      <c r="A36" s="16"/>
      <c r="B36" s="31" t="s">
        <v>131</v>
      </c>
      <c r="C36" s="218"/>
      <c r="D36" s="218"/>
      <c r="E36" s="218"/>
      <c r="F36" s="218"/>
      <c r="G36" s="218"/>
      <c r="H36" s="218"/>
      <c r="I36" s="218"/>
      <c r="J36" s="218"/>
      <c r="K36" s="218"/>
      <c r="L36" s="218"/>
      <c r="M36" s="218"/>
      <c r="N36" s="218"/>
      <c r="O36" s="218"/>
      <c r="P36" s="218"/>
      <c r="Q36" s="218"/>
      <c r="R36" s="218"/>
      <c r="S36" s="218"/>
      <c r="T36" s="218"/>
      <c r="U36" s="218"/>
      <c r="V36" s="218"/>
      <c r="W36" s="218"/>
      <c r="X36" s="218"/>
      <c r="Y36" s="218"/>
      <c r="Z36" s="218"/>
      <c r="AA36" s="218"/>
      <c r="AB36" s="218"/>
      <c r="AC36" s="218"/>
      <c r="AD36" s="218"/>
      <c r="AE36" s="218"/>
      <c r="AF36" s="218"/>
      <c r="AG36" s="218"/>
      <c r="AH36" s="218"/>
      <c r="AI36" s="218"/>
      <c r="AJ36" s="218"/>
      <c r="AK36" s="218"/>
      <c r="AL36" s="218"/>
      <c r="AM36" s="218"/>
      <c r="AN36" s="218"/>
      <c r="AO36" s="218"/>
      <c r="AP36" s="218"/>
      <c r="AQ36" s="218"/>
      <c r="AR36" s="218"/>
      <c r="AS36" s="218"/>
      <c r="AT36" s="218"/>
      <c r="AU36" s="218"/>
      <c r="AV36" s="218"/>
      <c r="AW36" s="218"/>
      <c r="AX36" s="218"/>
      <c r="AY36" s="218"/>
      <c r="AZ36" s="328"/>
      <c r="BA36" s="328"/>
      <c r="BB36" s="328"/>
      <c r="BC36" s="328"/>
      <c r="BD36" s="328"/>
      <c r="BE36" s="328"/>
      <c r="BF36" s="328"/>
      <c r="BG36" s="328"/>
      <c r="BH36" s="328"/>
      <c r="BI36" s="328"/>
      <c r="BJ36" s="328"/>
      <c r="BK36" s="328"/>
      <c r="BL36" s="328"/>
      <c r="BM36" s="328"/>
      <c r="BN36" s="328"/>
      <c r="BO36" s="328"/>
      <c r="BP36" s="328"/>
      <c r="BQ36" s="328"/>
      <c r="BR36" s="328"/>
      <c r="BS36" s="328"/>
      <c r="BT36" s="328"/>
      <c r="BU36" s="328"/>
      <c r="BV36" s="328"/>
    </row>
    <row r="37" spans="1:74" ht="11.1" customHeight="1" x14ac:dyDescent="0.2">
      <c r="A37" s="19"/>
      <c r="B37" s="22"/>
      <c r="C37" s="216"/>
      <c r="D37" s="216"/>
      <c r="E37" s="216"/>
      <c r="F37" s="216"/>
      <c r="G37" s="216"/>
      <c r="H37" s="216"/>
      <c r="I37" s="216"/>
      <c r="J37" s="216"/>
      <c r="K37" s="216"/>
      <c r="L37" s="216"/>
      <c r="M37" s="216"/>
      <c r="N37" s="216"/>
      <c r="O37" s="216"/>
      <c r="P37" s="216"/>
      <c r="Q37" s="216"/>
      <c r="R37" s="216"/>
      <c r="S37" s="216"/>
      <c r="T37" s="216"/>
      <c r="U37" s="216"/>
      <c r="V37" s="216"/>
      <c r="W37" s="216"/>
      <c r="X37" s="216"/>
      <c r="Y37" s="216"/>
      <c r="Z37" s="216"/>
      <c r="AA37" s="216"/>
      <c r="AB37" s="216"/>
      <c r="AC37" s="216"/>
      <c r="AD37" s="216"/>
      <c r="AE37" s="216"/>
      <c r="AF37" s="216"/>
      <c r="AG37" s="216"/>
      <c r="AH37" s="216"/>
      <c r="AI37" s="216"/>
      <c r="AJ37" s="216"/>
      <c r="AK37" s="216"/>
      <c r="AL37" s="216"/>
      <c r="AM37" s="216"/>
      <c r="AN37" s="216"/>
      <c r="AO37" s="216"/>
      <c r="AP37" s="216"/>
      <c r="AQ37" s="216"/>
      <c r="AR37" s="216"/>
      <c r="AS37" s="216"/>
      <c r="AT37" s="216"/>
      <c r="AU37" s="216"/>
      <c r="AV37" s="216"/>
      <c r="AW37" s="216"/>
      <c r="AX37" s="216"/>
      <c r="AY37" s="216"/>
      <c r="AZ37" s="324"/>
      <c r="BA37" s="324"/>
      <c r="BB37" s="324"/>
      <c r="BC37" s="324"/>
      <c r="BD37" s="324"/>
      <c r="BE37" s="324"/>
      <c r="BF37" s="324"/>
      <c r="BG37" s="324"/>
      <c r="BH37" s="324"/>
      <c r="BI37" s="324"/>
      <c r="BJ37" s="324"/>
      <c r="BK37" s="324"/>
      <c r="BL37" s="324"/>
      <c r="BM37" s="324"/>
      <c r="BN37" s="324"/>
      <c r="BO37" s="324"/>
      <c r="BP37" s="324"/>
      <c r="BQ37" s="324"/>
      <c r="BR37" s="324"/>
      <c r="BS37" s="324"/>
      <c r="BT37" s="324"/>
      <c r="BU37" s="324"/>
      <c r="BV37" s="324"/>
    </row>
    <row r="38" spans="1:74" ht="11.1" customHeight="1" x14ac:dyDescent="0.2">
      <c r="A38" s="706"/>
      <c r="B38" s="22" t="s">
        <v>1034</v>
      </c>
      <c r="C38" s="216"/>
      <c r="D38" s="216"/>
      <c r="E38" s="216"/>
      <c r="F38" s="216"/>
      <c r="G38" s="216"/>
      <c r="H38" s="216"/>
      <c r="I38" s="216"/>
      <c r="J38" s="216"/>
      <c r="K38" s="216"/>
      <c r="L38" s="216"/>
      <c r="M38" s="216"/>
      <c r="N38" s="216"/>
      <c r="O38" s="216"/>
      <c r="P38" s="216"/>
      <c r="Q38" s="216"/>
      <c r="R38" s="216"/>
      <c r="S38" s="216"/>
      <c r="T38" s="216"/>
      <c r="U38" s="216"/>
      <c r="V38" s="216"/>
      <c r="W38" s="216"/>
      <c r="X38" s="216"/>
      <c r="Y38" s="216"/>
      <c r="Z38" s="216"/>
      <c r="AA38" s="216"/>
      <c r="AB38" s="216"/>
      <c r="AC38" s="216"/>
      <c r="AD38" s="216"/>
      <c r="AE38" s="216"/>
      <c r="AF38" s="216"/>
      <c r="AG38" s="216"/>
      <c r="AH38" s="216"/>
      <c r="AI38" s="216"/>
      <c r="AJ38" s="216"/>
      <c r="AK38" s="216"/>
      <c r="AL38" s="216"/>
      <c r="AM38" s="216"/>
      <c r="AN38" s="216"/>
      <c r="AO38" s="216"/>
      <c r="AP38" s="216"/>
      <c r="AQ38" s="216"/>
      <c r="AR38" s="216"/>
      <c r="AS38" s="216"/>
      <c r="AT38" s="216"/>
      <c r="AU38" s="216"/>
      <c r="AV38" s="216"/>
      <c r="AW38" s="216"/>
      <c r="AX38" s="216"/>
      <c r="AY38" s="216"/>
      <c r="AZ38" s="324"/>
      <c r="BA38" s="324"/>
      <c r="BB38" s="324"/>
      <c r="BC38" s="324"/>
      <c r="BD38" s="324"/>
      <c r="BE38" s="324"/>
      <c r="BF38" s="324"/>
      <c r="BG38" s="324"/>
      <c r="BH38" s="324"/>
      <c r="BI38" s="324"/>
      <c r="BJ38" s="324"/>
      <c r="BK38" s="324"/>
      <c r="BL38" s="324"/>
      <c r="BM38" s="324"/>
      <c r="BN38" s="324"/>
      <c r="BO38" s="324"/>
      <c r="BP38" s="324"/>
      <c r="BQ38" s="324"/>
      <c r="BR38" s="324"/>
      <c r="BS38" s="324"/>
      <c r="BT38" s="324"/>
      <c r="BU38" s="324"/>
      <c r="BV38" s="324"/>
    </row>
    <row r="39" spans="1:74" ht="11.1" customHeight="1" x14ac:dyDescent="0.2">
      <c r="A39" s="706" t="s">
        <v>535</v>
      </c>
      <c r="B39" s="32" t="s">
        <v>106</v>
      </c>
      <c r="C39" s="215">
        <v>31.683</v>
      </c>
      <c r="D39" s="215">
        <v>30.323</v>
      </c>
      <c r="E39" s="215">
        <v>37.545000000000002</v>
      </c>
      <c r="F39" s="215">
        <v>40.753999999999998</v>
      </c>
      <c r="G39" s="215">
        <v>46.712000000000003</v>
      </c>
      <c r="H39" s="215">
        <v>48.756999999999998</v>
      </c>
      <c r="I39" s="215">
        <v>44.651000000000003</v>
      </c>
      <c r="J39" s="215">
        <v>44.723999999999997</v>
      </c>
      <c r="K39" s="215">
        <v>45.182000000000002</v>
      </c>
      <c r="L39" s="215">
        <v>49.774999999999999</v>
      </c>
      <c r="M39" s="215">
        <v>45.661000000000001</v>
      </c>
      <c r="N39" s="215">
        <v>51.972000000000001</v>
      </c>
      <c r="O39" s="215">
        <v>52.503999999999998</v>
      </c>
      <c r="P39" s="215">
        <v>53.468000000000004</v>
      </c>
      <c r="Q39" s="215">
        <v>49.328000000000003</v>
      </c>
      <c r="R39" s="215">
        <v>51.06</v>
      </c>
      <c r="S39" s="215">
        <v>48.475999999999999</v>
      </c>
      <c r="T39" s="215">
        <v>45.177999999999997</v>
      </c>
      <c r="U39" s="215">
        <v>46.63</v>
      </c>
      <c r="V39" s="215">
        <v>48.036999999999999</v>
      </c>
      <c r="W39" s="215">
        <v>49.822000000000003</v>
      </c>
      <c r="X39" s="215">
        <v>51.578000000000003</v>
      </c>
      <c r="Y39" s="215">
        <v>56.639000000000003</v>
      </c>
      <c r="Z39" s="215">
        <v>57.881</v>
      </c>
      <c r="AA39" s="215">
        <v>63.698</v>
      </c>
      <c r="AB39" s="215">
        <v>62.228999999999999</v>
      </c>
      <c r="AC39" s="215">
        <v>62.725000000000001</v>
      </c>
      <c r="AD39" s="215">
        <v>66.254000000000005</v>
      </c>
      <c r="AE39" s="215">
        <v>69.977999999999994</v>
      </c>
      <c r="AF39" s="215">
        <v>67.873000000000005</v>
      </c>
      <c r="AG39" s="215">
        <v>70.980999999999995</v>
      </c>
      <c r="AH39" s="215">
        <v>68.055000000000007</v>
      </c>
      <c r="AI39" s="215">
        <v>70.230999999999995</v>
      </c>
      <c r="AJ39" s="215">
        <v>70.748999999999995</v>
      </c>
      <c r="AK39" s="215">
        <v>56.963000000000001</v>
      </c>
      <c r="AL39" s="215">
        <v>49.523000000000003</v>
      </c>
      <c r="AM39" s="215">
        <v>51.375999999999998</v>
      </c>
      <c r="AN39" s="215">
        <v>54.954000000000001</v>
      </c>
      <c r="AO39" s="215">
        <v>58.151000000000003</v>
      </c>
      <c r="AP39" s="215">
        <v>63.862000000000002</v>
      </c>
      <c r="AQ39" s="215">
        <v>60.826999999999998</v>
      </c>
      <c r="AR39" s="215">
        <v>54.656999999999996</v>
      </c>
      <c r="AS39" s="215">
        <v>57.353999999999999</v>
      </c>
      <c r="AT39" s="215">
        <v>54.805</v>
      </c>
      <c r="AU39" s="215">
        <v>56.947000000000003</v>
      </c>
      <c r="AV39" s="215">
        <v>53.963000000000001</v>
      </c>
      <c r="AW39" s="215">
        <v>57.027000000000001</v>
      </c>
      <c r="AX39" s="215">
        <v>59.877000000000002</v>
      </c>
      <c r="AY39" s="215">
        <v>57.57</v>
      </c>
      <c r="AZ39" s="323">
        <v>50.5</v>
      </c>
      <c r="BA39" s="323">
        <v>50.5</v>
      </c>
      <c r="BB39" s="323">
        <v>50.5</v>
      </c>
      <c r="BC39" s="323">
        <v>51.5</v>
      </c>
      <c r="BD39" s="323">
        <v>54.5</v>
      </c>
      <c r="BE39" s="323">
        <v>56.5</v>
      </c>
      <c r="BF39" s="323">
        <v>58.5</v>
      </c>
      <c r="BG39" s="323">
        <v>59.5</v>
      </c>
      <c r="BH39" s="323">
        <v>59.5</v>
      </c>
      <c r="BI39" s="323">
        <v>59.5</v>
      </c>
      <c r="BJ39" s="323">
        <v>59.5</v>
      </c>
      <c r="BK39" s="323">
        <v>60.5</v>
      </c>
      <c r="BL39" s="323">
        <v>60.5</v>
      </c>
      <c r="BM39" s="323">
        <v>60.5</v>
      </c>
      <c r="BN39" s="323">
        <v>61.5</v>
      </c>
      <c r="BO39" s="323">
        <v>61.5</v>
      </c>
      <c r="BP39" s="323">
        <v>61.5</v>
      </c>
      <c r="BQ39" s="323">
        <v>62.5</v>
      </c>
      <c r="BR39" s="323">
        <v>62.5</v>
      </c>
      <c r="BS39" s="323">
        <v>62.5</v>
      </c>
      <c r="BT39" s="323">
        <v>63.5</v>
      </c>
      <c r="BU39" s="323">
        <v>63.5</v>
      </c>
      <c r="BV39" s="323">
        <v>63.5</v>
      </c>
    </row>
    <row r="40" spans="1:74" ht="11.1" customHeight="1" x14ac:dyDescent="0.2">
      <c r="A40" s="19"/>
      <c r="B40" s="22"/>
      <c r="C40" s="216"/>
      <c r="D40" s="216"/>
      <c r="E40" s="216"/>
      <c r="F40" s="216"/>
      <c r="G40" s="216"/>
      <c r="H40" s="216"/>
      <c r="I40" s="216"/>
      <c r="J40" s="216"/>
      <c r="K40" s="216"/>
      <c r="L40" s="216"/>
      <c r="M40" s="216"/>
      <c r="N40" s="216"/>
      <c r="O40" s="216"/>
      <c r="P40" s="216"/>
      <c r="Q40" s="216"/>
      <c r="R40" s="216"/>
      <c r="S40" s="216"/>
      <c r="T40" s="216"/>
      <c r="U40" s="216"/>
      <c r="V40" s="216"/>
      <c r="W40" s="216"/>
      <c r="X40" s="216"/>
      <c r="Y40" s="216"/>
      <c r="Z40" s="216"/>
      <c r="AA40" s="216"/>
      <c r="AB40" s="216"/>
      <c r="AC40" s="216"/>
      <c r="AD40" s="216"/>
      <c r="AE40" s="216"/>
      <c r="AF40" s="216"/>
      <c r="AG40" s="216"/>
      <c r="AH40" s="216"/>
      <c r="AI40" s="216"/>
      <c r="AJ40" s="216"/>
      <c r="AK40" s="216"/>
      <c r="AL40" s="216"/>
      <c r="AM40" s="216"/>
      <c r="AN40" s="216"/>
      <c r="AO40" s="216"/>
      <c r="AP40" s="216"/>
      <c r="AQ40" s="216"/>
      <c r="AR40" s="216"/>
      <c r="AS40" s="216"/>
      <c r="AT40" s="216"/>
      <c r="AU40" s="216"/>
      <c r="AV40" s="216"/>
      <c r="AW40" s="216"/>
      <c r="AX40" s="216"/>
      <c r="AY40" s="216"/>
      <c r="AZ40" s="324"/>
      <c r="BA40" s="324"/>
      <c r="BB40" s="324"/>
      <c r="BC40" s="324"/>
      <c r="BD40" s="324"/>
      <c r="BE40" s="324"/>
      <c r="BF40" s="324"/>
      <c r="BG40" s="324"/>
      <c r="BH40" s="324"/>
      <c r="BI40" s="324"/>
      <c r="BJ40" s="324"/>
      <c r="BK40" s="324"/>
      <c r="BL40" s="324"/>
      <c r="BM40" s="324"/>
      <c r="BN40" s="324"/>
      <c r="BO40" s="324"/>
      <c r="BP40" s="324"/>
      <c r="BQ40" s="324"/>
      <c r="BR40" s="324"/>
      <c r="BS40" s="324"/>
      <c r="BT40" s="324"/>
      <c r="BU40" s="324"/>
      <c r="BV40" s="324"/>
    </row>
    <row r="41" spans="1:74" ht="11.1" customHeight="1" x14ac:dyDescent="0.2">
      <c r="A41" s="601"/>
      <c r="B41" s="29" t="s">
        <v>838</v>
      </c>
      <c r="C41" s="218"/>
      <c r="D41" s="218"/>
      <c r="E41" s="218"/>
      <c r="F41" s="218"/>
      <c r="G41" s="218"/>
      <c r="H41" s="218"/>
      <c r="I41" s="218"/>
      <c r="J41" s="218"/>
      <c r="K41" s="218"/>
      <c r="L41" s="218"/>
      <c r="M41" s="218"/>
      <c r="N41" s="218"/>
      <c r="O41" s="218"/>
      <c r="P41" s="218"/>
      <c r="Q41" s="218"/>
      <c r="R41" s="218"/>
      <c r="S41" s="218"/>
      <c r="T41" s="218"/>
      <c r="U41" s="218"/>
      <c r="V41" s="218"/>
      <c r="W41" s="218"/>
      <c r="X41" s="218"/>
      <c r="Y41" s="218"/>
      <c r="Z41" s="218"/>
      <c r="AA41" s="218"/>
      <c r="AB41" s="218"/>
      <c r="AC41" s="218"/>
      <c r="AD41" s="218"/>
      <c r="AE41" s="218"/>
      <c r="AF41" s="218"/>
      <c r="AG41" s="218"/>
      <c r="AH41" s="218"/>
      <c r="AI41" s="218"/>
      <c r="AJ41" s="218"/>
      <c r="AK41" s="218"/>
      <c r="AL41" s="218"/>
      <c r="AM41" s="218"/>
      <c r="AN41" s="218"/>
      <c r="AO41" s="218"/>
      <c r="AP41" s="218"/>
      <c r="AQ41" s="218"/>
      <c r="AR41" s="218"/>
      <c r="AS41" s="218"/>
      <c r="AT41" s="218"/>
      <c r="AU41" s="218"/>
      <c r="AV41" s="218"/>
      <c r="AW41" s="218"/>
      <c r="AX41" s="218"/>
      <c r="AY41" s="218"/>
      <c r="AZ41" s="328"/>
      <c r="BA41" s="328"/>
      <c r="BB41" s="328"/>
      <c r="BC41" s="328"/>
      <c r="BD41" s="328"/>
      <c r="BE41" s="328"/>
      <c r="BF41" s="328"/>
      <c r="BG41" s="328"/>
      <c r="BH41" s="328"/>
      <c r="BI41" s="328"/>
      <c r="BJ41" s="328"/>
      <c r="BK41" s="328"/>
      <c r="BL41" s="328"/>
      <c r="BM41" s="328"/>
      <c r="BN41" s="328"/>
      <c r="BO41" s="328"/>
      <c r="BP41" s="328"/>
      <c r="BQ41" s="328"/>
      <c r="BR41" s="328"/>
      <c r="BS41" s="328"/>
      <c r="BT41" s="328"/>
      <c r="BU41" s="328"/>
      <c r="BV41" s="328"/>
    </row>
    <row r="42" spans="1:74" ht="11.1" customHeight="1" x14ac:dyDescent="0.2">
      <c r="A42" s="602" t="s">
        <v>138</v>
      </c>
      <c r="B42" s="30" t="s">
        <v>107</v>
      </c>
      <c r="C42" s="215">
        <v>2.2829999999999999</v>
      </c>
      <c r="D42" s="215">
        <v>1.9890000000000001</v>
      </c>
      <c r="E42" s="215">
        <v>1.7290000000000001</v>
      </c>
      <c r="F42" s="215">
        <v>1.917</v>
      </c>
      <c r="G42" s="215">
        <v>1.9219999999999999</v>
      </c>
      <c r="H42" s="215">
        <v>2.5870000000000002</v>
      </c>
      <c r="I42" s="215">
        <v>2.8220000000000001</v>
      </c>
      <c r="J42" s="215">
        <v>2.8220000000000001</v>
      </c>
      <c r="K42" s="215">
        <v>2.992</v>
      </c>
      <c r="L42" s="215">
        <v>2.9769999999999999</v>
      </c>
      <c r="M42" s="215">
        <v>2.548</v>
      </c>
      <c r="N42" s="215">
        <v>3.5910000000000002</v>
      </c>
      <c r="O42" s="215">
        <v>3.3039999999999998</v>
      </c>
      <c r="P42" s="215">
        <v>2.8519999999999999</v>
      </c>
      <c r="Q42" s="215">
        <v>2.88</v>
      </c>
      <c r="R42" s="215">
        <v>3.1030000000000002</v>
      </c>
      <c r="S42" s="215">
        <v>3.15</v>
      </c>
      <c r="T42" s="215">
        <v>2.9750000000000001</v>
      </c>
      <c r="U42" s="215">
        <v>2.984</v>
      </c>
      <c r="V42" s="215">
        <v>2.9</v>
      </c>
      <c r="W42" s="215">
        <v>2.976</v>
      </c>
      <c r="X42" s="215">
        <v>2.879</v>
      </c>
      <c r="Y42" s="215">
        <v>3.0139999999999998</v>
      </c>
      <c r="Z42" s="215">
        <v>2.8210000000000002</v>
      </c>
      <c r="AA42" s="215">
        <v>3.69</v>
      </c>
      <c r="AB42" s="215">
        <v>2.67</v>
      </c>
      <c r="AC42" s="215">
        <v>2.6930000000000001</v>
      </c>
      <c r="AD42" s="215">
        <v>2.7959999999999998</v>
      </c>
      <c r="AE42" s="215">
        <v>2.8</v>
      </c>
      <c r="AF42" s="215">
        <v>2.9670000000000001</v>
      </c>
      <c r="AG42" s="215">
        <v>2.8330000000000002</v>
      </c>
      <c r="AH42" s="215">
        <v>2.9609999999999999</v>
      </c>
      <c r="AI42" s="215">
        <v>2.9950000000000001</v>
      </c>
      <c r="AJ42" s="215">
        <v>3.2759999999999998</v>
      </c>
      <c r="AK42" s="215">
        <v>4.0910000000000002</v>
      </c>
      <c r="AL42" s="215">
        <v>4.0410000000000004</v>
      </c>
      <c r="AM42" s="215">
        <v>3.109</v>
      </c>
      <c r="AN42" s="215">
        <v>2.6909999999999998</v>
      </c>
      <c r="AO42" s="215">
        <v>2.948</v>
      </c>
      <c r="AP42" s="215">
        <v>2.6469999999999998</v>
      </c>
      <c r="AQ42" s="215">
        <v>2.6379999999999999</v>
      </c>
      <c r="AR42" s="215">
        <v>2.399</v>
      </c>
      <c r="AS42" s="215">
        <v>2.3660000000000001</v>
      </c>
      <c r="AT42" s="215">
        <v>2.2210000000000001</v>
      </c>
      <c r="AU42" s="215">
        <v>2.5590000000000002</v>
      </c>
      <c r="AV42" s="215">
        <v>2.331</v>
      </c>
      <c r="AW42" s="215">
        <v>2.653</v>
      </c>
      <c r="AX42" s="215">
        <v>2.2189999999999999</v>
      </c>
      <c r="AY42" s="215">
        <v>2.02</v>
      </c>
      <c r="AZ42" s="323">
        <v>1.94</v>
      </c>
      <c r="BA42" s="323">
        <v>1.9680200000000001</v>
      </c>
      <c r="BB42" s="323">
        <v>1.996653</v>
      </c>
      <c r="BC42" s="323">
        <v>2.016076</v>
      </c>
      <c r="BD42" s="323">
        <v>2.2456499999999999</v>
      </c>
      <c r="BE42" s="323">
        <v>2.3945020000000001</v>
      </c>
      <c r="BF42" s="323">
        <v>2.3921000000000001</v>
      </c>
      <c r="BG42" s="323">
        <v>2.2800379999999998</v>
      </c>
      <c r="BH42" s="323">
        <v>2.3190529999999998</v>
      </c>
      <c r="BI42" s="323">
        <v>2.4087420000000002</v>
      </c>
      <c r="BJ42" s="323">
        <v>2.5385650000000002</v>
      </c>
      <c r="BK42" s="323">
        <v>2.678315</v>
      </c>
      <c r="BL42" s="323">
        <v>2.6583190000000001</v>
      </c>
      <c r="BM42" s="323">
        <v>2.6088939999999998</v>
      </c>
      <c r="BN42" s="323">
        <v>2.4199709999999999</v>
      </c>
      <c r="BO42" s="323">
        <v>2.4306049999999999</v>
      </c>
      <c r="BP42" s="323">
        <v>2.451549</v>
      </c>
      <c r="BQ42" s="323">
        <v>2.4744429999999999</v>
      </c>
      <c r="BR42" s="323">
        <v>2.4687800000000002</v>
      </c>
      <c r="BS42" s="323">
        <v>2.451702</v>
      </c>
      <c r="BT42" s="323">
        <v>2.4746320000000002</v>
      </c>
      <c r="BU42" s="323">
        <v>2.556165</v>
      </c>
      <c r="BV42" s="323">
        <v>2.6691009999999999</v>
      </c>
    </row>
    <row r="43" spans="1:74" ht="11.1" customHeight="1" x14ac:dyDescent="0.2">
      <c r="A43" s="16"/>
      <c r="B43" s="25"/>
      <c r="C43" s="217"/>
      <c r="D43" s="217"/>
      <c r="E43" s="217"/>
      <c r="F43" s="217"/>
      <c r="G43" s="217"/>
      <c r="H43" s="217"/>
      <c r="I43" s="217"/>
      <c r="J43" s="217"/>
      <c r="K43" s="217"/>
      <c r="L43" s="217"/>
      <c r="M43" s="217"/>
      <c r="N43" s="217"/>
      <c r="O43" s="217"/>
      <c r="P43" s="217"/>
      <c r="Q43" s="217"/>
      <c r="R43" s="217"/>
      <c r="S43" s="217"/>
      <c r="T43" s="217"/>
      <c r="U43" s="217"/>
      <c r="V43" s="217"/>
      <c r="W43" s="217"/>
      <c r="X43" s="217"/>
      <c r="Y43" s="217"/>
      <c r="Z43" s="217"/>
      <c r="AA43" s="217"/>
      <c r="AB43" s="217"/>
      <c r="AC43" s="217"/>
      <c r="AD43" s="217"/>
      <c r="AE43" s="217"/>
      <c r="AF43" s="217"/>
      <c r="AG43" s="217"/>
      <c r="AH43" s="217"/>
      <c r="AI43" s="217"/>
      <c r="AJ43" s="217"/>
      <c r="AK43" s="217"/>
      <c r="AL43" s="217"/>
      <c r="AM43" s="217"/>
      <c r="AN43" s="217"/>
      <c r="AO43" s="217"/>
      <c r="AP43" s="217"/>
      <c r="AQ43" s="217"/>
      <c r="AR43" s="217"/>
      <c r="AS43" s="217"/>
      <c r="AT43" s="217"/>
      <c r="AU43" s="217"/>
      <c r="AV43" s="217"/>
      <c r="AW43" s="217"/>
      <c r="AX43" s="217"/>
      <c r="AY43" s="217"/>
      <c r="AZ43" s="327"/>
      <c r="BA43" s="327"/>
      <c r="BB43" s="327"/>
      <c r="BC43" s="327"/>
      <c r="BD43" s="327"/>
      <c r="BE43" s="327"/>
      <c r="BF43" s="327"/>
      <c r="BG43" s="327"/>
      <c r="BH43" s="327"/>
      <c r="BI43" s="327"/>
      <c r="BJ43" s="327"/>
      <c r="BK43" s="327"/>
      <c r="BL43" s="327"/>
      <c r="BM43" s="327"/>
      <c r="BN43" s="327"/>
      <c r="BO43" s="327"/>
      <c r="BP43" s="327"/>
      <c r="BQ43" s="327"/>
      <c r="BR43" s="327"/>
      <c r="BS43" s="327"/>
      <c r="BT43" s="327"/>
      <c r="BU43" s="327"/>
      <c r="BV43" s="327"/>
    </row>
    <row r="44" spans="1:74" ht="11.1" customHeight="1" x14ac:dyDescent="0.2">
      <c r="A44" s="33"/>
      <c r="B44" s="29" t="s">
        <v>812</v>
      </c>
      <c r="C44" s="217"/>
      <c r="D44" s="217"/>
      <c r="E44" s="217"/>
      <c r="F44" s="217"/>
      <c r="G44" s="217"/>
      <c r="H44" s="217"/>
      <c r="I44" s="217"/>
      <c r="J44" s="217"/>
      <c r="K44" s="217"/>
      <c r="L44" s="217"/>
      <c r="M44" s="217"/>
      <c r="N44" s="217"/>
      <c r="O44" s="217"/>
      <c r="P44" s="217"/>
      <c r="Q44" s="217"/>
      <c r="R44" s="217"/>
      <c r="S44" s="217"/>
      <c r="T44" s="217"/>
      <c r="U44" s="217"/>
      <c r="V44" s="217"/>
      <c r="W44" s="217"/>
      <c r="X44" s="217"/>
      <c r="Y44" s="217"/>
      <c r="Z44" s="217"/>
      <c r="AA44" s="217"/>
      <c r="AB44" s="217"/>
      <c r="AC44" s="217"/>
      <c r="AD44" s="217"/>
      <c r="AE44" s="217"/>
      <c r="AF44" s="217"/>
      <c r="AG44" s="217"/>
      <c r="AH44" s="217"/>
      <c r="AI44" s="217"/>
      <c r="AJ44" s="217"/>
      <c r="AK44" s="217"/>
      <c r="AL44" s="217"/>
      <c r="AM44" s="217"/>
      <c r="AN44" s="217"/>
      <c r="AO44" s="217"/>
      <c r="AP44" s="217"/>
      <c r="AQ44" s="217"/>
      <c r="AR44" s="217"/>
      <c r="AS44" s="217"/>
      <c r="AT44" s="217"/>
      <c r="AU44" s="217"/>
      <c r="AV44" s="217"/>
      <c r="AW44" s="217"/>
      <c r="AX44" s="217"/>
      <c r="AY44" s="217"/>
      <c r="AZ44" s="327"/>
      <c r="BA44" s="327"/>
      <c r="BB44" s="327"/>
      <c r="BC44" s="327"/>
      <c r="BD44" s="327"/>
      <c r="BE44" s="327"/>
      <c r="BF44" s="327"/>
      <c r="BG44" s="327"/>
      <c r="BH44" s="327"/>
      <c r="BI44" s="327"/>
      <c r="BJ44" s="327"/>
      <c r="BK44" s="327"/>
      <c r="BL44" s="327"/>
      <c r="BM44" s="327"/>
      <c r="BN44" s="327"/>
      <c r="BO44" s="327"/>
      <c r="BP44" s="327"/>
      <c r="BQ44" s="327"/>
      <c r="BR44" s="327"/>
      <c r="BS44" s="327"/>
      <c r="BT44" s="327"/>
      <c r="BU44" s="327"/>
      <c r="BV44" s="327"/>
    </row>
    <row r="45" spans="1:74" ht="11.1" customHeight="1" x14ac:dyDescent="0.2">
      <c r="A45" s="26" t="s">
        <v>540</v>
      </c>
      <c r="B45" s="30" t="s">
        <v>107</v>
      </c>
      <c r="C45" s="215">
        <v>2.12</v>
      </c>
      <c r="D45" s="215">
        <v>2.11</v>
      </c>
      <c r="E45" s="215">
        <v>2.17</v>
      </c>
      <c r="F45" s="215">
        <v>2.16</v>
      </c>
      <c r="G45" s="215">
        <v>2.16</v>
      </c>
      <c r="H45" s="215">
        <v>2.1</v>
      </c>
      <c r="I45" s="215">
        <v>2.11</v>
      </c>
      <c r="J45" s="215">
        <v>2.11</v>
      </c>
      <c r="K45" s="215">
        <v>2.12</v>
      </c>
      <c r="L45" s="215">
        <v>2.0699999999999998</v>
      </c>
      <c r="M45" s="215">
        <v>2.08</v>
      </c>
      <c r="N45" s="215">
        <v>2.08</v>
      </c>
      <c r="O45" s="215">
        <v>2.09</v>
      </c>
      <c r="P45" s="215">
        <v>2.06</v>
      </c>
      <c r="Q45" s="215">
        <v>2.0699999999999998</v>
      </c>
      <c r="R45" s="215">
        <v>2.08</v>
      </c>
      <c r="S45" s="215">
        <v>2.09</v>
      </c>
      <c r="T45" s="215">
        <v>2.0699999999999998</v>
      </c>
      <c r="U45" s="215">
        <v>2.06</v>
      </c>
      <c r="V45" s="215">
        <v>2.0499999999999998</v>
      </c>
      <c r="W45" s="215">
        <v>2.02</v>
      </c>
      <c r="X45" s="215">
        <v>2.0299999999999998</v>
      </c>
      <c r="Y45" s="215">
        <v>2.04</v>
      </c>
      <c r="Z45" s="215">
        <v>2.04</v>
      </c>
      <c r="AA45" s="215">
        <v>2.06</v>
      </c>
      <c r="AB45" s="215">
        <v>2.0699999999999998</v>
      </c>
      <c r="AC45" s="215">
        <v>2.04</v>
      </c>
      <c r="AD45" s="215">
        <v>2.0699999999999998</v>
      </c>
      <c r="AE45" s="215">
        <v>2.04</v>
      </c>
      <c r="AF45" s="215">
        <v>2.04</v>
      </c>
      <c r="AG45" s="215">
        <v>2.0499999999999998</v>
      </c>
      <c r="AH45" s="215">
        <v>2.06</v>
      </c>
      <c r="AI45" s="215">
        <v>2.0499999999999998</v>
      </c>
      <c r="AJ45" s="215">
        <v>2.04</v>
      </c>
      <c r="AK45" s="215">
        <v>2.06</v>
      </c>
      <c r="AL45" s="215">
        <v>2.11</v>
      </c>
      <c r="AM45" s="215">
        <v>2.1</v>
      </c>
      <c r="AN45" s="215">
        <v>2.0699999999999998</v>
      </c>
      <c r="AO45" s="215">
        <v>2.08</v>
      </c>
      <c r="AP45" s="215">
        <v>2.0699999999999998</v>
      </c>
      <c r="AQ45" s="215">
        <v>2.06</v>
      </c>
      <c r="AR45" s="215">
        <v>2.0299999999999998</v>
      </c>
      <c r="AS45" s="215">
        <v>2.02</v>
      </c>
      <c r="AT45" s="215">
        <v>2</v>
      </c>
      <c r="AU45" s="215">
        <v>1.96</v>
      </c>
      <c r="AV45" s="215">
        <v>1.99</v>
      </c>
      <c r="AW45" s="215">
        <v>2.0844200000000002</v>
      </c>
      <c r="AX45" s="215">
        <v>2.0995919999999999</v>
      </c>
      <c r="AY45" s="215">
        <v>2.0914540000000001</v>
      </c>
      <c r="AZ45" s="323">
        <v>2.0915089999999998</v>
      </c>
      <c r="BA45" s="323">
        <v>2.0976490000000001</v>
      </c>
      <c r="BB45" s="323">
        <v>2.1082640000000001</v>
      </c>
      <c r="BC45" s="323">
        <v>2.0917590000000001</v>
      </c>
      <c r="BD45" s="323">
        <v>2.07592</v>
      </c>
      <c r="BE45" s="323">
        <v>2.074525</v>
      </c>
      <c r="BF45" s="323">
        <v>2.0790479999999998</v>
      </c>
      <c r="BG45" s="323">
        <v>2.0858469999999998</v>
      </c>
      <c r="BH45" s="323">
        <v>2.0756760000000001</v>
      </c>
      <c r="BI45" s="323">
        <v>2.077226</v>
      </c>
      <c r="BJ45" s="323">
        <v>2.0927639999999998</v>
      </c>
      <c r="BK45" s="323">
        <v>2.0827559999999998</v>
      </c>
      <c r="BL45" s="323">
        <v>2.0931799999999998</v>
      </c>
      <c r="BM45" s="323">
        <v>2.1056360000000001</v>
      </c>
      <c r="BN45" s="323">
        <v>2.1234989999999998</v>
      </c>
      <c r="BO45" s="323">
        <v>2.1092740000000001</v>
      </c>
      <c r="BP45" s="323">
        <v>2.0880299999999998</v>
      </c>
      <c r="BQ45" s="323">
        <v>2.0823969999999998</v>
      </c>
      <c r="BR45" s="323">
        <v>2.0850409999999999</v>
      </c>
      <c r="BS45" s="323">
        <v>2.0926619999999998</v>
      </c>
      <c r="BT45" s="323">
        <v>2.0839059999999998</v>
      </c>
      <c r="BU45" s="323">
        <v>2.086487</v>
      </c>
      <c r="BV45" s="323">
        <v>2.102214</v>
      </c>
    </row>
    <row r="46" spans="1:74" ht="11.1" customHeight="1" x14ac:dyDescent="0.2">
      <c r="A46" s="26"/>
      <c r="B46" s="34"/>
      <c r="C46" s="216"/>
      <c r="D46" s="216"/>
      <c r="E46" s="216"/>
      <c r="F46" s="216"/>
      <c r="G46" s="216"/>
      <c r="H46" s="216"/>
      <c r="I46" s="216"/>
      <c r="J46" s="216"/>
      <c r="K46" s="216"/>
      <c r="L46" s="216"/>
      <c r="M46" s="216"/>
      <c r="N46" s="216"/>
      <c r="O46" s="216"/>
      <c r="P46" s="216"/>
      <c r="Q46" s="216"/>
      <c r="R46" s="216"/>
      <c r="S46" s="216"/>
      <c r="T46" s="216"/>
      <c r="U46" s="216"/>
      <c r="V46" s="216"/>
      <c r="W46" s="216"/>
      <c r="X46" s="216"/>
      <c r="Y46" s="216"/>
      <c r="Z46" s="216"/>
      <c r="AA46" s="216"/>
      <c r="AB46" s="216"/>
      <c r="AC46" s="216"/>
      <c r="AD46" s="216"/>
      <c r="AE46" s="216"/>
      <c r="AF46" s="216"/>
      <c r="AG46" s="216"/>
      <c r="AH46" s="216"/>
      <c r="AI46" s="216"/>
      <c r="AJ46" s="216"/>
      <c r="AK46" s="216"/>
      <c r="AL46" s="216"/>
      <c r="AM46" s="216"/>
      <c r="AN46" s="216"/>
      <c r="AO46" s="216"/>
      <c r="AP46" s="216"/>
      <c r="AQ46" s="216"/>
      <c r="AR46" s="216"/>
      <c r="AS46" s="216"/>
      <c r="AT46" s="216"/>
      <c r="AU46" s="216"/>
      <c r="AV46" s="216"/>
      <c r="AW46" s="216"/>
      <c r="AX46" s="216"/>
      <c r="AY46" s="216"/>
      <c r="AZ46" s="324"/>
      <c r="BA46" s="324"/>
      <c r="BB46" s="324"/>
      <c r="BC46" s="324"/>
      <c r="BD46" s="324"/>
      <c r="BE46" s="324"/>
      <c r="BF46" s="324"/>
      <c r="BG46" s="324"/>
      <c r="BH46" s="324"/>
      <c r="BI46" s="324"/>
      <c r="BJ46" s="324"/>
      <c r="BK46" s="324"/>
      <c r="BL46" s="324"/>
      <c r="BM46" s="324"/>
      <c r="BN46" s="324"/>
      <c r="BO46" s="324"/>
      <c r="BP46" s="324"/>
      <c r="BQ46" s="324"/>
      <c r="BR46" s="324"/>
      <c r="BS46" s="324"/>
      <c r="BT46" s="324"/>
      <c r="BU46" s="324"/>
      <c r="BV46" s="324"/>
    </row>
    <row r="47" spans="1:74" ht="11.1" customHeight="1" x14ac:dyDescent="0.2">
      <c r="A47" s="19"/>
      <c r="B47" s="20" t="s">
        <v>813</v>
      </c>
      <c r="C47" s="216"/>
      <c r="D47" s="216"/>
      <c r="E47" s="216"/>
      <c r="F47" s="216"/>
      <c r="G47" s="216"/>
      <c r="H47" s="216"/>
      <c r="I47" s="216"/>
      <c r="J47" s="216"/>
      <c r="K47" s="216"/>
      <c r="L47" s="216"/>
      <c r="M47" s="216"/>
      <c r="N47" s="216"/>
      <c r="O47" s="216"/>
      <c r="P47" s="216"/>
      <c r="Q47" s="216"/>
      <c r="R47" s="216"/>
      <c r="S47" s="216"/>
      <c r="T47" s="216"/>
      <c r="U47" s="216"/>
      <c r="V47" s="216"/>
      <c r="W47" s="216"/>
      <c r="X47" s="216"/>
      <c r="Y47" s="216"/>
      <c r="Z47" s="216"/>
      <c r="AA47" s="216"/>
      <c r="AB47" s="216"/>
      <c r="AC47" s="216"/>
      <c r="AD47" s="216"/>
      <c r="AE47" s="216"/>
      <c r="AF47" s="216"/>
      <c r="AG47" s="216"/>
      <c r="AH47" s="216"/>
      <c r="AI47" s="216"/>
      <c r="AJ47" s="216"/>
      <c r="AK47" s="216"/>
      <c r="AL47" s="216"/>
      <c r="AM47" s="216"/>
      <c r="AN47" s="216"/>
      <c r="AO47" s="216"/>
      <c r="AP47" s="216"/>
      <c r="AQ47" s="216"/>
      <c r="AR47" s="216"/>
      <c r="AS47" s="216"/>
      <c r="AT47" s="216"/>
      <c r="AU47" s="216"/>
      <c r="AV47" s="216"/>
      <c r="AW47" s="216"/>
      <c r="AX47" s="216"/>
      <c r="AY47" s="216"/>
      <c r="AZ47" s="324"/>
      <c r="BA47" s="324"/>
      <c r="BB47" s="324"/>
      <c r="BC47" s="324"/>
      <c r="BD47" s="324"/>
      <c r="BE47" s="324"/>
      <c r="BF47" s="324"/>
      <c r="BG47" s="324"/>
      <c r="BH47" s="324"/>
      <c r="BI47" s="324"/>
      <c r="BJ47" s="324"/>
      <c r="BK47" s="324"/>
      <c r="BL47" s="324"/>
      <c r="BM47" s="324"/>
      <c r="BN47" s="324"/>
      <c r="BO47" s="324"/>
      <c r="BP47" s="324"/>
      <c r="BQ47" s="324"/>
      <c r="BR47" s="324"/>
      <c r="BS47" s="324"/>
      <c r="BT47" s="324"/>
      <c r="BU47" s="324"/>
      <c r="BV47" s="324"/>
    </row>
    <row r="48" spans="1:74" ht="11.1" customHeight="1" x14ac:dyDescent="0.2">
      <c r="A48" s="19"/>
      <c r="B48" s="22"/>
      <c r="C48" s="216"/>
      <c r="D48" s="216"/>
      <c r="E48" s="216"/>
      <c r="F48" s="216"/>
      <c r="G48" s="216"/>
      <c r="H48" s="216"/>
      <c r="I48" s="216"/>
      <c r="J48" s="216"/>
      <c r="K48" s="216"/>
      <c r="L48" s="216"/>
      <c r="M48" s="216"/>
      <c r="N48" s="216"/>
      <c r="O48" s="216"/>
      <c r="P48" s="216"/>
      <c r="Q48" s="216"/>
      <c r="R48" s="216"/>
      <c r="S48" s="216"/>
      <c r="T48" s="216"/>
      <c r="U48" s="216"/>
      <c r="V48" s="216"/>
      <c r="W48" s="216"/>
      <c r="X48" s="216"/>
      <c r="Y48" s="216"/>
      <c r="Z48" s="216"/>
      <c r="AA48" s="216"/>
      <c r="AB48" s="216"/>
      <c r="AC48" s="216"/>
      <c r="AD48" s="216"/>
      <c r="AE48" s="216"/>
      <c r="AF48" s="216"/>
      <c r="AG48" s="216"/>
      <c r="AH48" s="216"/>
      <c r="AI48" s="216"/>
      <c r="AJ48" s="216"/>
      <c r="AK48" s="216"/>
      <c r="AL48" s="216"/>
      <c r="AM48" s="216"/>
      <c r="AN48" s="216"/>
      <c r="AO48" s="216"/>
      <c r="AP48" s="216"/>
      <c r="AQ48" s="216"/>
      <c r="AR48" s="216"/>
      <c r="AS48" s="216"/>
      <c r="AT48" s="216"/>
      <c r="AU48" s="216"/>
      <c r="AV48" s="216"/>
      <c r="AW48" s="216"/>
      <c r="AX48" s="216"/>
      <c r="AY48" s="216"/>
      <c r="AZ48" s="324"/>
      <c r="BA48" s="324"/>
      <c r="BB48" s="324"/>
      <c r="BC48" s="324"/>
      <c r="BD48" s="324"/>
      <c r="BE48" s="324"/>
      <c r="BF48" s="324"/>
      <c r="BG48" s="324"/>
      <c r="BH48" s="324"/>
      <c r="BI48" s="324"/>
      <c r="BJ48" s="324"/>
      <c r="BK48" s="324"/>
      <c r="BL48" s="324"/>
      <c r="BM48" s="324"/>
      <c r="BN48" s="324"/>
      <c r="BO48" s="324"/>
      <c r="BP48" s="324"/>
      <c r="BQ48" s="324"/>
      <c r="BR48" s="324"/>
      <c r="BS48" s="324"/>
      <c r="BT48" s="324"/>
      <c r="BU48" s="324"/>
      <c r="BV48" s="324"/>
    </row>
    <row r="49" spans="1:74" ht="11.1" customHeight="1" x14ac:dyDescent="0.2">
      <c r="A49" s="35"/>
      <c r="B49" s="36" t="s">
        <v>573</v>
      </c>
      <c r="C49" s="216"/>
      <c r="D49" s="216"/>
      <c r="E49" s="216"/>
      <c r="F49" s="216"/>
      <c r="G49" s="216"/>
      <c r="H49" s="216"/>
      <c r="I49" s="216"/>
      <c r="J49" s="216"/>
      <c r="K49" s="216"/>
      <c r="L49" s="216"/>
      <c r="M49" s="216"/>
      <c r="N49" s="216"/>
      <c r="O49" s="216"/>
      <c r="P49" s="216"/>
      <c r="Q49" s="216"/>
      <c r="R49" s="216"/>
      <c r="S49" s="216"/>
      <c r="T49" s="216"/>
      <c r="U49" s="216"/>
      <c r="V49" s="216"/>
      <c r="W49" s="216"/>
      <c r="X49" s="216"/>
      <c r="Y49" s="216"/>
      <c r="Z49" s="216"/>
      <c r="AA49" s="216"/>
      <c r="AB49" s="216"/>
      <c r="AC49" s="216"/>
      <c r="AD49" s="216"/>
      <c r="AE49" s="216"/>
      <c r="AF49" s="216"/>
      <c r="AG49" s="216"/>
      <c r="AH49" s="216"/>
      <c r="AI49" s="216"/>
      <c r="AJ49" s="216"/>
      <c r="AK49" s="216"/>
      <c r="AL49" s="216"/>
      <c r="AM49" s="216"/>
      <c r="AN49" s="216"/>
      <c r="AO49" s="216"/>
      <c r="AP49" s="216"/>
      <c r="AQ49" s="216"/>
      <c r="AR49" s="216"/>
      <c r="AS49" s="216"/>
      <c r="AT49" s="216"/>
      <c r="AU49" s="216"/>
      <c r="AV49" s="216"/>
      <c r="AW49" s="216"/>
      <c r="AX49" s="216"/>
      <c r="AY49" s="216"/>
      <c r="AZ49" s="324"/>
      <c r="BA49" s="324"/>
      <c r="BB49" s="324"/>
      <c r="BC49" s="324"/>
      <c r="BD49" s="324"/>
      <c r="BE49" s="324"/>
      <c r="BF49" s="324"/>
      <c r="BG49" s="324"/>
      <c r="BH49" s="324"/>
      <c r="BI49" s="324"/>
      <c r="BJ49" s="324"/>
      <c r="BK49" s="324"/>
      <c r="BL49" s="324"/>
      <c r="BM49" s="324"/>
      <c r="BN49" s="324"/>
      <c r="BO49" s="324"/>
      <c r="BP49" s="324"/>
      <c r="BQ49" s="324"/>
      <c r="BR49" s="324"/>
      <c r="BS49" s="324"/>
      <c r="BT49" s="324"/>
      <c r="BU49" s="324"/>
      <c r="BV49" s="324"/>
    </row>
    <row r="50" spans="1:74" ht="11.1" customHeight="1" x14ac:dyDescent="0.2">
      <c r="A50" s="37" t="s">
        <v>574</v>
      </c>
      <c r="B50" s="38" t="s">
        <v>1162</v>
      </c>
      <c r="C50" s="238">
        <v>17528.320593</v>
      </c>
      <c r="D50" s="238">
        <v>17557.037480999999</v>
      </c>
      <c r="E50" s="238">
        <v>17585.158926</v>
      </c>
      <c r="F50" s="238">
        <v>17609.953369999999</v>
      </c>
      <c r="G50" s="238">
        <v>17638.932593000001</v>
      </c>
      <c r="H50" s="238">
        <v>17669.365037</v>
      </c>
      <c r="I50" s="238">
        <v>17704.151296</v>
      </c>
      <c r="J50" s="238">
        <v>17735.314740999998</v>
      </c>
      <c r="K50" s="238">
        <v>17765.755963</v>
      </c>
      <c r="L50" s="238">
        <v>17792.753777999998</v>
      </c>
      <c r="M50" s="238">
        <v>17823.791443999999</v>
      </c>
      <c r="N50" s="238">
        <v>17856.147777999999</v>
      </c>
      <c r="O50" s="238">
        <v>17892.356259</v>
      </c>
      <c r="P50" s="238">
        <v>17925.449815</v>
      </c>
      <c r="Q50" s="238">
        <v>17957.961926</v>
      </c>
      <c r="R50" s="238">
        <v>17982.196147999999</v>
      </c>
      <c r="S50" s="238">
        <v>18019.317704000001</v>
      </c>
      <c r="T50" s="238">
        <v>18061.630148</v>
      </c>
      <c r="U50" s="238">
        <v>18113.625629999999</v>
      </c>
      <c r="V50" s="238">
        <v>18162.950741000001</v>
      </c>
      <c r="W50" s="238">
        <v>18214.09763</v>
      </c>
      <c r="X50" s="238">
        <v>18275.882889</v>
      </c>
      <c r="Y50" s="238">
        <v>18324.060889</v>
      </c>
      <c r="Z50" s="238">
        <v>18367.448221999999</v>
      </c>
      <c r="AA50" s="238">
        <v>18393.125333</v>
      </c>
      <c r="AB50" s="238">
        <v>18436.620999999999</v>
      </c>
      <c r="AC50" s="238">
        <v>18485.015667</v>
      </c>
      <c r="AD50" s="238">
        <v>18548.588888999999</v>
      </c>
      <c r="AE50" s="238">
        <v>18599.071888999999</v>
      </c>
      <c r="AF50" s="238">
        <v>18646.744222000001</v>
      </c>
      <c r="AG50" s="238">
        <v>18700.266778000001</v>
      </c>
      <c r="AH50" s="238">
        <v>18735.822111000001</v>
      </c>
      <c r="AI50" s="238">
        <v>18762.071111000001</v>
      </c>
      <c r="AJ50" s="238">
        <v>18752.841629999999</v>
      </c>
      <c r="AK50" s="238">
        <v>18780.107074</v>
      </c>
      <c r="AL50" s="238">
        <v>18817.695296000002</v>
      </c>
      <c r="AM50" s="238">
        <v>18886.652074000001</v>
      </c>
      <c r="AN50" s="238">
        <v>18929.101519</v>
      </c>
      <c r="AO50" s="238">
        <v>18966.089406999999</v>
      </c>
      <c r="AP50" s="238">
        <v>18989.641370000001</v>
      </c>
      <c r="AQ50" s="238">
        <v>19021.686925999998</v>
      </c>
      <c r="AR50" s="238">
        <v>19054.251703999998</v>
      </c>
      <c r="AS50" s="238">
        <v>19087.335704000001</v>
      </c>
      <c r="AT50" s="238">
        <v>19120.938925999999</v>
      </c>
      <c r="AU50" s="238">
        <v>19155.061369999999</v>
      </c>
      <c r="AV50" s="238">
        <v>19179.574815</v>
      </c>
      <c r="AW50" s="238">
        <v>19207.701036999999</v>
      </c>
      <c r="AX50" s="238">
        <v>19235.164148</v>
      </c>
      <c r="AY50" s="238">
        <v>19256.502221999999</v>
      </c>
      <c r="AZ50" s="329">
        <v>19286.740000000002</v>
      </c>
      <c r="BA50" s="329">
        <v>19320.400000000001</v>
      </c>
      <c r="BB50" s="329">
        <v>19361.77</v>
      </c>
      <c r="BC50" s="329">
        <v>19399.099999999999</v>
      </c>
      <c r="BD50" s="329">
        <v>19436.66</v>
      </c>
      <c r="BE50" s="329">
        <v>19477.97</v>
      </c>
      <c r="BF50" s="329">
        <v>19513.34</v>
      </c>
      <c r="BG50" s="329">
        <v>19546.310000000001</v>
      </c>
      <c r="BH50" s="329">
        <v>19573.2</v>
      </c>
      <c r="BI50" s="329">
        <v>19604.09</v>
      </c>
      <c r="BJ50" s="329">
        <v>19635.310000000001</v>
      </c>
      <c r="BK50" s="329">
        <v>19669.560000000001</v>
      </c>
      <c r="BL50" s="329">
        <v>19699.419999999998</v>
      </c>
      <c r="BM50" s="329">
        <v>19727.59</v>
      </c>
      <c r="BN50" s="329">
        <v>19750.79</v>
      </c>
      <c r="BO50" s="329">
        <v>19778.03</v>
      </c>
      <c r="BP50" s="329">
        <v>19806.03</v>
      </c>
      <c r="BQ50" s="329">
        <v>19833.47</v>
      </c>
      <c r="BR50" s="329">
        <v>19863.990000000002</v>
      </c>
      <c r="BS50" s="329">
        <v>19896.25</v>
      </c>
      <c r="BT50" s="329">
        <v>19931.71</v>
      </c>
      <c r="BU50" s="329">
        <v>19966.400000000001</v>
      </c>
      <c r="BV50" s="329">
        <v>20001.78</v>
      </c>
    </row>
    <row r="51" spans="1:74" ht="11.1" customHeight="1" x14ac:dyDescent="0.2">
      <c r="A51" s="37" t="s">
        <v>27</v>
      </c>
      <c r="B51" s="39" t="s">
        <v>11</v>
      </c>
      <c r="C51" s="68">
        <v>1.7096277624</v>
      </c>
      <c r="D51" s="68">
        <v>1.6160516642</v>
      </c>
      <c r="E51" s="68">
        <v>1.5237171785000001</v>
      </c>
      <c r="F51" s="68">
        <v>1.3614526826</v>
      </c>
      <c r="G51" s="68">
        <v>1.3249507074</v>
      </c>
      <c r="H51" s="68">
        <v>1.3424597464000001</v>
      </c>
      <c r="I51" s="68">
        <v>1.4464402579</v>
      </c>
      <c r="J51" s="68">
        <v>1.5469184253999999</v>
      </c>
      <c r="K51" s="68">
        <v>1.6766387586</v>
      </c>
      <c r="L51" s="68">
        <v>1.9360342072000001</v>
      </c>
      <c r="M51" s="68">
        <v>2.0493470882999998</v>
      </c>
      <c r="N51" s="68">
        <v>2.1166594512999999</v>
      </c>
      <c r="O51" s="68">
        <v>2.0768428140999999</v>
      </c>
      <c r="P51" s="68">
        <v>2.0983741346999998</v>
      </c>
      <c r="Q51" s="68">
        <v>2.1199865271</v>
      </c>
      <c r="R51" s="68">
        <v>2.1138203489</v>
      </c>
      <c r="S51" s="68">
        <v>2.1565086725999998</v>
      </c>
      <c r="T51" s="68">
        <v>2.2200294707000001</v>
      </c>
      <c r="U51" s="68">
        <v>2.3128718597</v>
      </c>
      <c r="V51" s="68">
        <v>2.4112117898999998</v>
      </c>
      <c r="W51" s="68">
        <v>2.5236284209000002</v>
      </c>
      <c r="X51" s="68">
        <v>2.7153138696000001</v>
      </c>
      <c r="Y51" s="68">
        <v>2.8067509991000001</v>
      </c>
      <c r="Z51" s="68">
        <v>2.8634420526</v>
      </c>
      <c r="AA51" s="68">
        <v>2.7987877439000002</v>
      </c>
      <c r="AB51" s="68">
        <v>2.8516505329999999</v>
      </c>
      <c r="AC51" s="68">
        <v>2.9349307171999999</v>
      </c>
      <c r="AD51" s="68">
        <v>3.1497417561000001</v>
      </c>
      <c r="AE51" s="68">
        <v>3.2174036481999999</v>
      </c>
      <c r="AF51" s="68">
        <v>3.2395418867000001</v>
      </c>
      <c r="AG51" s="68">
        <v>3.2386732514999999</v>
      </c>
      <c r="AH51" s="68">
        <v>3.1540655401</v>
      </c>
      <c r="AI51" s="68">
        <v>3.0085129256999998</v>
      </c>
      <c r="AJ51" s="68">
        <v>2.6097712686999999</v>
      </c>
      <c r="AK51" s="68">
        <v>2.4887833976999998</v>
      </c>
      <c r="AL51" s="68">
        <v>2.4513316636</v>
      </c>
      <c r="AM51" s="68">
        <v>2.6832130581000002</v>
      </c>
      <c r="AN51" s="68">
        <v>2.6712081270999999</v>
      </c>
      <c r="AO51" s="68">
        <v>2.6025065350999999</v>
      </c>
      <c r="AP51" s="68">
        <v>2.3778222921999999</v>
      </c>
      <c r="AQ51" s="68">
        <v>2.2722372361000001</v>
      </c>
      <c r="AR51" s="68">
        <v>2.1854082226</v>
      </c>
      <c r="AS51" s="68">
        <v>2.0698577754</v>
      </c>
      <c r="AT51" s="68">
        <v>2.0555106284</v>
      </c>
      <c r="AU51" s="68">
        <v>2.0945995616999999</v>
      </c>
      <c r="AV51" s="68">
        <v>2.2755654508999998</v>
      </c>
      <c r="AW51" s="68">
        <v>2.2768451813000001</v>
      </c>
      <c r="AX51" s="68">
        <v>2.2184908687</v>
      </c>
      <c r="AY51" s="68">
        <v>1.9582620927000001</v>
      </c>
      <c r="AZ51" s="325">
        <v>1.8893340000000001</v>
      </c>
      <c r="BA51" s="325">
        <v>1.8681380000000001</v>
      </c>
      <c r="BB51" s="325">
        <v>1.959665</v>
      </c>
      <c r="BC51" s="325">
        <v>1.9841390000000001</v>
      </c>
      <c r="BD51" s="325">
        <v>2.0069520000000001</v>
      </c>
      <c r="BE51" s="325">
        <v>2.0465529999999998</v>
      </c>
      <c r="BF51" s="325">
        <v>2.052225</v>
      </c>
      <c r="BG51" s="325">
        <v>2.0425239999999998</v>
      </c>
      <c r="BH51" s="325">
        <v>2.0523259999999999</v>
      </c>
      <c r="BI51" s="325">
        <v>2.0636920000000001</v>
      </c>
      <c r="BJ51" s="325">
        <v>2.0802770000000002</v>
      </c>
      <c r="BK51" s="325">
        <v>2.1450529999999999</v>
      </c>
      <c r="BL51" s="325">
        <v>2.1397550000000001</v>
      </c>
      <c r="BM51" s="325">
        <v>2.1075590000000002</v>
      </c>
      <c r="BN51" s="325">
        <v>2.0091860000000001</v>
      </c>
      <c r="BO51" s="325">
        <v>1.9532959999999999</v>
      </c>
      <c r="BP51" s="325">
        <v>1.900347</v>
      </c>
      <c r="BQ51" s="325">
        <v>1.8251500000000001</v>
      </c>
      <c r="BR51" s="325">
        <v>1.7969360000000001</v>
      </c>
      <c r="BS51" s="325">
        <v>1.790341</v>
      </c>
      <c r="BT51" s="325">
        <v>1.831607</v>
      </c>
      <c r="BU51" s="325">
        <v>1.8481609999999999</v>
      </c>
      <c r="BV51" s="325">
        <v>1.8663860000000001</v>
      </c>
    </row>
    <row r="52" spans="1:74" ht="11.1" customHeight="1" x14ac:dyDescent="0.2">
      <c r="A52" s="19"/>
      <c r="B52" s="22"/>
      <c r="C52" s="216"/>
      <c r="D52" s="216"/>
      <c r="E52" s="216"/>
      <c r="F52" s="216"/>
      <c r="G52" s="216"/>
      <c r="H52" s="216"/>
      <c r="I52" s="216"/>
      <c r="J52" s="216"/>
      <c r="K52" s="216"/>
      <c r="L52" s="216"/>
      <c r="M52" s="216"/>
      <c r="N52" s="216"/>
      <c r="O52" s="216"/>
      <c r="P52" s="216"/>
      <c r="Q52" s="216"/>
      <c r="R52" s="216"/>
      <c r="S52" s="216"/>
      <c r="T52" s="216"/>
      <c r="U52" s="216"/>
      <c r="V52" s="216"/>
      <c r="W52" s="216"/>
      <c r="X52" s="216"/>
      <c r="Y52" s="216"/>
      <c r="Z52" s="216"/>
      <c r="AA52" s="216"/>
      <c r="AB52" s="216"/>
      <c r="AC52" s="216"/>
      <c r="AD52" s="216"/>
      <c r="AE52" s="216"/>
      <c r="AF52" s="216"/>
      <c r="AG52" s="216"/>
      <c r="AH52" s="216"/>
      <c r="AI52" s="216"/>
      <c r="AJ52" s="216"/>
      <c r="AK52" s="216"/>
      <c r="AL52" s="216"/>
      <c r="AM52" s="216"/>
      <c r="AN52" s="216"/>
      <c r="AO52" s="216"/>
      <c r="AP52" s="216"/>
      <c r="AQ52" s="216"/>
      <c r="AR52" s="216"/>
      <c r="AS52" s="216"/>
      <c r="AT52" s="216"/>
      <c r="AU52" s="216"/>
      <c r="AV52" s="216"/>
      <c r="AW52" s="216"/>
      <c r="AX52" s="216"/>
      <c r="AY52" s="216"/>
      <c r="AZ52" s="324"/>
      <c r="BA52" s="324"/>
      <c r="BB52" s="324"/>
      <c r="BC52" s="324"/>
      <c r="BD52" s="324"/>
      <c r="BE52" s="324"/>
      <c r="BF52" s="324"/>
      <c r="BG52" s="324"/>
      <c r="BH52" s="324"/>
      <c r="BI52" s="324"/>
      <c r="BJ52" s="324"/>
      <c r="BK52" s="324"/>
      <c r="BL52" s="324"/>
      <c r="BM52" s="324"/>
      <c r="BN52" s="324"/>
      <c r="BO52" s="324"/>
      <c r="BP52" s="324"/>
      <c r="BQ52" s="324"/>
      <c r="BR52" s="324"/>
      <c r="BS52" s="324"/>
      <c r="BT52" s="324"/>
      <c r="BU52" s="324"/>
      <c r="BV52" s="324"/>
    </row>
    <row r="53" spans="1:74" ht="11.1" customHeight="1" x14ac:dyDescent="0.2">
      <c r="A53" s="35"/>
      <c r="B53" s="36" t="s">
        <v>575</v>
      </c>
      <c r="C53" s="218"/>
      <c r="D53" s="218"/>
      <c r="E53" s="218"/>
      <c r="F53" s="218"/>
      <c r="G53" s="218"/>
      <c r="H53" s="218"/>
      <c r="I53" s="218"/>
      <c r="J53" s="218"/>
      <c r="K53" s="218"/>
      <c r="L53" s="218"/>
      <c r="M53" s="218"/>
      <c r="N53" s="218"/>
      <c r="O53" s="218"/>
      <c r="P53" s="218"/>
      <c r="Q53" s="218"/>
      <c r="R53" s="218"/>
      <c r="S53" s="218"/>
      <c r="T53" s="218"/>
      <c r="U53" s="218"/>
      <c r="V53" s="218"/>
      <c r="W53" s="218"/>
      <c r="X53" s="218"/>
      <c r="Y53" s="218"/>
      <c r="Z53" s="218"/>
      <c r="AA53" s="218"/>
      <c r="AB53" s="218"/>
      <c r="AC53" s="218"/>
      <c r="AD53" s="218"/>
      <c r="AE53" s="218"/>
      <c r="AF53" s="218"/>
      <c r="AG53" s="218"/>
      <c r="AH53" s="218"/>
      <c r="AI53" s="218"/>
      <c r="AJ53" s="218"/>
      <c r="AK53" s="218"/>
      <c r="AL53" s="218"/>
      <c r="AM53" s="218"/>
      <c r="AN53" s="218"/>
      <c r="AO53" s="218"/>
      <c r="AP53" s="218"/>
      <c r="AQ53" s="218"/>
      <c r="AR53" s="218"/>
      <c r="AS53" s="218"/>
      <c r="AT53" s="218"/>
      <c r="AU53" s="218"/>
      <c r="AV53" s="218"/>
      <c r="AW53" s="218"/>
      <c r="AX53" s="218"/>
      <c r="AY53" s="218"/>
      <c r="AZ53" s="328"/>
      <c r="BA53" s="328"/>
      <c r="BB53" s="328"/>
      <c r="BC53" s="328"/>
      <c r="BD53" s="328"/>
      <c r="BE53" s="328"/>
      <c r="BF53" s="328"/>
      <c r="BG53" s="328"/>
      <c r="BH53" s="328"/>
      <c r="BI53" s="328"/>
      <c r="BJ53" s="328"/>
      <c r="BK53" s="328"/>
      <c r="BL53" s="328"/>
      <c r="BM53" s="328"/>
      <c r="BN53" s="328"/>
      <c r="BO53" s="328"/>
      <c r="BP53" s="328"/>
      <c r="BQ53" s="328"/>
      <c r="BR53" s="328"/>
      <c r="BS53" s="328"/>
      <c r="BT53" s="328"/>
      <c r="BU53" s="328"/>
      <c r="BV53" s="328"/>
    </row>
    <row r="54" spans="1:74" ht="11.1" customHeight="1" x14ac:dyDescent="0.2">
      <c r="A54" s="37" t="s">
        <v>576</v>
      </c>
      <c r="B54" s="38" t="s">
        <v>1140</v>
      </c>
      <c r="C54" s="68">
        <v>104.84337037</v>
      </c>
      <c r="D54" s="68">
        <v>104.90525925999999</v>
      </c>
      <c r="E54" s="68">
        <v>105.05037037</v>
      </c>
      <c r="F54" s="68">
        <v>105.43648148</v>
      </c>
      <c r="G54" s="68">
        <v>105.62970369999999</v>
      </c>
      <c r="H54" s="68">
        <v>105.78781481</v>
      </c>
      <c r="I54" s="68">
        <v>105.8362963</v>
      </c>
      <c r="J54" s="68">
        <v>105.98007407</v>
      </c>
      <c r="K54" s="68">
        <v>106.14462963</v>
      </c>
      <c r="L54" s="68">
        <v>106.36640740999999</v>
      </c>
      <c r="M54" s="68">
        <v>106.54518519</v>
      </c>
      <c r="N54" s="68">
        <v>106.71740741000001</v>
      </c>
      <c r="O54" s="68">
        <v>106.89551852</v>
      </c>
      <c r="P54" s="68">
        <v>107.0452963</v>
      </c>
      <c r="Q54" s="68">
        <v>107.17918519</v>
      </c>
      <c r="R54" s="68">
        <v>107.23392593</v>
      </c>
      <c r="S54" s="68">
        <v>107.38348148</v>
      </c>
      <c r="T54" s="68">
        <v>107.56459259</v>
      </c>
      <c r="U54" s="68">
        <v>107.81266667</v>
      </c>
      <c r="V54" s="68">
        <v>108.03033333</v>
      </c>
      <c r="W54" s="68">
        <v>108.253</v>
      </c>
      <c r="X54" s="68">
        <v>108.49577778</v>
      </c>
      <c r="Y54" s="68">
        <v>108.71711111</v>
      </c>
      <c r="Z54" s="68">
        <v>108.93211110999999</v>
      </c>
      <c r="AA54" s="68">
        <v>109.09648147999999</v>
      </c>
      <c r="AB54" s="68">
        <v>109.33203704</v>
      </c>
      <c r="AC54" s="68">
        <v>109.59448148</v>
      </c>
      <c r="AD54" s="68">
        <v>109.96588889</v>
      </c>
      <c r="AE54" s="68">
        <v>110.22055555999999</v>
      </c>
      <c r="AF54" s="68">
        <v>110.44055556000001</v>
      </c>
      <c r="AG54" s="68">
        <v>110.59581480999999</v>
      </c>
      <c r="AH54" s="68">
        <v>110.76903704</v>
      </c>
      <c r="AI54" s="68">
        <v>110.93014814999999</v>
      </c>
      <c r="AJ54" s="68">
        <v>111.08596296</v>
      </c>
      <c r="AK54" s="68">
        <v>111.21774074</v>
      </c>
      <c r="AL54" s="68">
        <v>111.3322963</v>
      </c>
      <c r="AM54" s="68">
        <v>111.35081481</v>
      </c>
      <c r="AN54" s="68">
        <v>111.49003704</v>
      </c>
      <c r="AO54" s="68">
        <v>111.67114814999999</v>
      </c>
      <c r="AP54" s="68">
        <v>111.97414815</v>
      </c>
      <c r="AQ54" s="68">
        <v>112.17903704</v>
      </c>
      <c r="AR54" s="68">
        <v>112.36581481</v>
      </c>
      <c r="AS54" s="68">
        <v>112.53448148</v>
      </c>
      <c r="AT54" s="68">
        <v>112.68503704</v>
      </c>
      <c r="AU54" s="68">
        <v>112.81748148</v>
      </c>
      <c r="AV54" s="68">
        <v>112.96771111</v>
      </c>
      <c r="AW54" s="68">
        <v>113.14267778</v>
      </c>
      <c r="AX54" s="68">
        <v>113.33601111</v>
      </c>
      <c r="AY54" s="68">
        <v>113.58411110999999</v>
      </c>
      <c r="AZ54" s="325">
        <v>113.7869</v>
      </c>
      <c r="BA54" s="325">
        <v>113.9807</v>
      </c>
      <c r="BB54" s="325">
        <v>114.13030000000001</v>
      </c>
      <c r="BC54" s="325">
        <v>114.3327</v>
      </c>
      <c r="BD54" s="325">
        <v>114.5528</v>
      </c>
      <c r="BE54" s="325">
        <v>114.8096</v>
      </c>
      <c r="BF54" s="325">
        <v>115.05029999999999</v>
      </c>
      <c r="BG54" s="325">
        <v>115.294</v>
      </c>
      <c r="BH54" s="325">
        <v>115.54940000000001</v>
      </c>
      <c r="BI54" s="325">
        <v>115.7929</v>
      </c>
      <c r="BJ54" s="325">
        <v>116.0331</v>
      </c>
      <c r="BK54" s="325">
        <v>116.2621</v>
      </c>
      <c r="BL54" s="325">
        <v>116.5017</v>
      </c>
      <c r="BM54" s="325">
        <v>116.744</v>
      </c>
      <c r="BN54" s="325">
        <v>116.995</v>
      </c>
      <c r="BO54" s="325">
        <v>117.2383</v>
      </c>
      <c r="BP54" s="325">
        <v>117.4798</v>
      </c>
      <c r="BQ54" s="325">
        <v>117.71729999999999</v>
      </c>
      <c r="BR54" s="325">
        <v>117.9569</v>
      </c>
      <c r="BS54" s="325">
        <v>118.1964</v>
      </c>
      <c r="BT54" s="325">
        <v>118.4302</v>
      </c>
      <c r="BU54" s="325">
        <v>118.6737</v>
      </c>
      <c r="BV54" s="325">
        <v>118.92140000000001</v>
      </c>
    </row>
    <row r="55" spans="1:74" ht="11.1" customHeight="1" x14ac:dyDescent="0.2">
      <c r="A55" s="37" t="s">
        <v>28</v>
      </c>
      <c r="B55" s="39" t="s">
        <v>11</v>
      </c>
      <c r="C55" s="68">
        <v>0.82795315164000005</v>
      </c>
      <c r="D55" s="68">
        <v>0.82283081422000004</v>
      </c>
      <c r="E55" s="68">
        <v>0.83114703979000004</v>
      </c>
      <c r="F55" s="68">
        <v>0.87313049935999998</v>
      </c>
      <c r="G55" s="68">
        <v>0.89282303014999997</v>
      </c>
      <c r="H55" s="68">
        <v>0.91061778571999996</v>
      </c>
      <c r="I55" s="68">
        <v>0.85225267449999997</v>
      </c>
      <c r="J55" s="68">
        <v>0.92204792476999997</v>
      </c>
      <c r="K55" s="68">
        <v>1.0456063625000001</v>
      </c>
      <c r="L55" s="68">
        <v>1.2945516879000001</v>
      </c>
      <c r="M55" s="68">
        <v>1.4723207923999999</v>
      </c>
      <c r="N55" s="68">
        <v>1.6504344371999999</v>
      </c>
      <c r="O55" s="68">
        <v>1.9573466026999999</v>
      </c>
      <c r="P55" s="68">
        <v>2.0399711627000001</v>
      </c>
      <c r="Q55" s="68">
        <v>2.0264705468000002</v>
      </c>
      <c r="R55" s="68">
        <v>1.7047652</v>
      </c>
      <c r="S55" s="68">
        <v>1.6603073910999999</v>
      </c>
      <c r="T55" s="68">
        <v>1.67956752</v>
      </c>
      <c r="U55" s="68">
        <v>1.8673842902</v>
      </c>
      <c r="V55" s="68">
        <v>1.9345705097999999</v>
      </c>
      <c r="W55" s="68">
        <v>1.9863184578999999</v>
      </c>
      <c r="X55" s="68">
        <v>2.001919988</v>
      </c>
      <c r="Y55" s="68">
        <v>2.0385021829999999</v>
      </c>
      <c r="Z55" s="68">
        <v>2.0752975146999999</v>
      </c>
      <c r="AA55" s="68">
        <v>2.0589852534999999</v>
      </c>
      <c r="AB55" s="68">
        <v>2.1362365465000002</v>
      </c>
      <c r="AC55" s="68">
        <v>2.2535124633999999</v>
      </c>
      <c r="AD55" s="68">
        <v>2.5476666450000001</v>
      </c>
      <c r="AE55" s="68">
        <v>2.6420023219000002</v>
      </c>
      <c r="AF55" s="68">
        <v>2.6737078565000001</v>
      </c>
      <c r="AG55" s="68">
        <v>2.5814667554000001</v>
      </c>
      <c r="AH55" s="68">
        <v>2.5351247368999998</v>
      </c>
      <c r="AI55" s="68">
        <v>2.4730475351000001</v>
      </c>
      <c r="AJ55" s="68">
        <v>2.3873603547000002</v>
      </c>
      <c r="AK55" s="68">
        <v>2.3001251634000002</v>
      </c>
      <c r="AL55" s="68">
        <v>2.2033770949</v>
      </c>
      <c r="AM55" s="68">
        <v>2.0663666717</v>
      </c>
      <c r="AN55" s="68">
        <v>1.9738038899999999</v>
      </c>
      <c r="AO55" s="68">
        <v>1.8948642656000001</v>
      </c>
      <c r="AP55" s="68">
        <v>1.8262565597</v>
      </c>
      <c r="AQ55" s="68">
        <v>1.7768749863</v>
      </c>
      <c r="AR55" s="68">
        <v>1.7432538704</v>
      </c>
      <c r="AS55" s="68">
        <v>1.7529295027</v>
      </c>
      <c r="AT55" s="68">
        <v>1.7297252475</v>
      </c>
      <c r="AU55" s="68">
        <v>1.7013709662000001</v>
      </c>
      <c r="AV55" s="68">
        <v>1.6939567322</v>
      </c>
      <c r="AW55" s="68">
        <v>1.7307823592</v>
      </c>
      <c r="AX55" s="68">
        <v>1.7997606099000001</v>
      </c>
      <c r="AY55" s="68">
        <v>2.005639833</v>
      </c>
      <c r="AZ55" s="325">
        <v>2.0601310000000002</v>
      </c>
      <c r="BA55" s="325">
        <v>2.0681820000000002</v>
      </c>
      <c r="BB55" s="325">
        <v>1.925573</v>
      </c>
      <c r="BC55" s="325">
        <v>1.9198869999999999</v>
      </c>
      <c r="BD55" s="325">
        <v>1.946272</v>
      </c>
      <c r="BE55" s="325">
        <v>2.0217209999999999</v>
      </c>
      <c r="BF55" s="325">
        <v>2.0989770000000001</v>
      </c>
      <c r="BG55" s="325">
        <v>2.1951679999999998</v>
      </c>
      <c r="BH55" s="325">
        <v>2.285304</v>
      </c>
      <c r="BI55" s="325">
        <v>2.3423720000000001</v>
      </c>
      <c r="BJ55" s="325">
        <v>2.3797570000000001</v>
      </c>
      <c r="BK55" s="325">
        <v>2.357685</v>
      </c>
      <c r="BL55" s="325">
        <v>2.3858830000000002</v>
      </c>
      <c r="BM55" s="325">
        <v>2.4243769999999998</v>
      </c>
      <c r="BN55" s="325">
        <v>2.5100519999999999</v>
      </c>
      <c r="BO55" s="325">
        <v>2.5413019999999999</v>
      </c>
      <c r="BP55" s="325">
        <v>2.55518</v>
      </c>
      <c r="BQ55" s="325">
        <v>2.5326279999999999</v>
      </c>
      <c r="BR55" s="325">
        <v>2.5264319999999998</v>
      </c>
      <c r="BS55" s="325">
        <v>2.5174189999999999</v>
      </c>
      <c r="BT55" s="325">
        <v>2.4931269999999999</v>
      </c>
      <c r="BU55" s="325">
        <v>2.4879030000000002</v>
      </c>
      <c r="BV55" s="325">
        <v>2.4891960000000002</v>
      </c>
    </row>
    <row r="56" spans="1:74" ht="11.1" customHeight="1" x14ac:dyDescent="0.2">
      <c r="A56" s="16"/>
      <c r="B56" s="25"/>
      <c r="C56" s="219"/>
      <c r="D56" s="219"/>
      <c r="E56" s="219"/>
      <c r="F56" s="219"/>
      <c r="G56" s="219"/>
      <c r="H56" s="219"/>
      <c r="I56" s="219"/>
      <c r="J56" s="219"/>
      <c r="K56" s="219"/>
      <c r="L56" s="219"/>
      <c r="M56" s="219"/>
      <c r="N56" s="219"/>
      <c r="O56" s="219"/>
      <c r="P56" s="219"/>
      <c r="Q56" s="219"/>
      <c r="R56" s="219"/>
      <c r="S56" s="219"/>
      <c r="T56" s="219"/>
      <c r="U56" s="219"/>
      <c r="V56" s="219"/>
      <c r="W56" s="219"/>
      <c r="X56" s="219"/>
      <c r="Y56" s="219"/>
      <c r="Z56" s="219"/>
      <c r="AA56" s="219"/>
      <c r="AB56" s="219"/>
      <c r="AC56" s="219"/>
      <c r="AD56" s="219"/>
      <c r="AE56" s="219"/>
      <c r="AF56" s="219"/>
      <c r="AG56" s="219"/>
      <c r="AH56" s="219"/>
      <c r="AI56" s="219"/>
      <c r="AJ56" s="219"/>
      <c r="AK56" s="219"/>
      <c r="AL56" s="219"/>
      <c r="AM56" s="219"/>
      <c r="AN56" s="219"/>
      <c r="AO56" s="219"/>
      <c r="AP56" s="219"/>
      <c r="AQ56" s="219"/>
      <c r="AR56" s="219"/>
      <c r="AS56" s="219"/>
      <c r="AT56" s="219"/>
      <c r="AU56" s="219"/>
      <c r="AV56" s="219"/>
      <c r="AW56" s="219"/>
      <c r="AX56" s="219"/>
      <c r="AY56" s="219"/>
      <c r="AZ56" s="330"/>
      <c r="BA56" s="330"/>
      <c r="BB56" s="330"/>
      <c r="BC56" s="330"/>
      <c r="BD56" s="330"/>
      <c r="BE56" s="330"/>
      <c r="BF56" s="330"/>
      <c r="BG56" s="330"/>
      <c r="BH56" s="330"/>
      <c r="BI56" s="330"/>
      <c r="BJ56" s="330"/>
      <c r="BK56" s="330"/>
      <c r="BL56" s="330"/>
      <c r="BM56" s="330"/>
      <c r="BN56" s="330"/>
      <c r="BO56" s="330"/>
      <c r="BP56" s="330"/>
      <c r="BQ56" s="330"/>
      <c r="BR56" s="330"/>
      <c r="BS56" s="330"/>
      <c r="BT56" s="330"/>
      <c r="BU56" s="330"/>
      <c r="BV56" s="330"/>
    </row>
    <row r="57" spans="1:74" ht="11.1" customHeight="1" x14ac:dyDescent="0.2">
      <c r="A57" s="35"/>
      <c r="B57" s="36" t="s">
        <v>577</v>
      </c>
      <c r="C57" s="218"/>
      <c r="D57" s="218"/>
      <c r="E57" s="218"/>
      <c r="F57" s="218"/>
      <c r="G57" s="218"/>
      <c r="H57" s="218"/>
      <c r="I57" s="218"/>
      <c r="J57" s="218"/>
      <c r="K57" s="218"/>
      <c r="L57" s="218"/>
      <c r="M57" s="218"/>
      <c r="N57" s="218"/>
      <c r="O57" s="218"/>
      <c r="P57" s="218"/>
      <c r="Q57" s="218"/>
      <c r="R57" s="218"/>
      <c r="S57" s="218"/>
      <c r="T57" s="218"/>
      <c r="U57" s="218"/>
      <c r="V57" s="218"/>
      <c r="W57" s="218"/>
      <c r="X57" s="218"/>
      <c r="Y57" s="218"/>
      <c r="Z57" s="218"/>
      <c r="AA57" s="218"/>
      <c r="AB57" s="218"/>
      <c r="AC57" s="218"/>
      <c r="AD57" s="218"/>
      <c r="AE57" s="218"/>
      <c r="AF57" s="218"/>
      <c r="AG57" s="218"/>
      <c r="AH57" s="218"/>
      <c r="AI57" s="218"/>
      <c r="AJ57" s="218"/>
      <c r="AK57" s="218"/>
      <c r="AL57" s="218"/>
      <c r="AM57" s="218"/>
      <c r="AN57" s="218"/>
      <c r="AO57" s="218"/>
      <c r="AP57" s="218"/>
      <c r="AQ57" s="218"/>
      <c r="AR57" s="218"/>
      <c r="AS57" s="218"/>
      <c r="AT57" s="218"/>
      <c r="AU57" s="218"/>
      <c r="AV57" s="218"/>
      <c r="AW57" s="218"/>
      <c r="AX57" s="218"/>
      <c r="AY57" s="218"/>
      <c r="AZ57" s="328"/>
      <c r="BA57" s="328"/>
      <c r="BB57" s="328"/>
      <c r="BC57" s="328"/>
      <c r="BD57" s="328"/>
      <c r="BE57" s="328"/>
      <c r="BF57" s="328"/>
      <c r="BG57" s="328"/>
      <c r="BH57" s="328"/>
      <c r="BI57" s="328"/>
      <c r="BJ57" s="328"/>
      <c r="BK57" s="328"/>
      <c r="BL57" s="328"/>
      <c r="BM57" s="328"/>
      <c r="BN57" s="328"/>
      <c r="BO57" s="328"/>
      <c r="BP57" s="328"/>
      <c r="BQ57" s="328"/>
      <c r="BR57" s="328"/>
      <c r="BS57" s="328"/>
      <c r="BT57" s="328"/>
      <c r="BU57" s="328"/>
      <c r="BV57" s="328"/>
    </row>
    <row r="58" spans="1:74" ht="11.1" customHeight="1" x14ac:dyDescent="0.2">
      <c r="A58" s="37" t="s">
        <v>578</v>
      </c>
      <c r="B58" s="38" t="s">
        <v>1162</v>
      </c>
      <c r="C58" s="238">
        <v>13556.7</v>
      </c>
      <c r="D58" s="238">
        <v>13568.3</v>
      </c>
      <c r="E58" s="238">
        <v>13581.1</v>
      </c>
      <c r="F58" s="238">
        <v>13560.8</v>
      </c>
      <c r="G58" s="238">
        <v>13548.6</v>
      </c>
      <c r="H58" s="238">
        <v>13553.7</v>
      </c>
      <c r="I58" s="238">
        <v>13591.7</v>
      </c>
      <c r="J58" s="238">
        <v>13606.6</v>
      </c>
      <c r="K58" s="238">
        <v>13646.9</v>
      </c>
      <c r="L58" s="238">
        <v>13672</v>
      </c>
      <c r="M58" s="238">
        <v>13699.7</v>
      </c>
      <c r="N58" s="238">
        <v>13718.5</v>
      </c>
      <c r="O58" s="238">
        <v>13802.7</v>
      </c>
      <c r="P58" s="238">
        <v>13855.3</v>
      </c>
      <c r="Q58" s="238">
        <v>13924.9</v>
      </c>
      <c r="R58" s="238">
        <v>13917</v>
      </c>
      <c r="S58" s="238">
        <v>13977.7</v>
      </c>
      <c r="T58" s="238">
        <v>13965.5</v>
      </c>
      <c r="U58" s="238">
        <v>14005.4</v>
      </c>
      <c r="V58" s="238">
        <v>14031.2</v>
      </c>
      <c r="W58" s="238">
        <v>14067.1</v>
      </c>
      <c r="X58" s="238">
        <v>14113.4</v>
      </c>
      <c r="Y58" s="238">
        <v>14155.7</v>
      </c>
      <c r="Z58" s="238">
        <v>14218.2</v>
      </c>
      <c r="AA58" s="238">
        <v>14358.3</v>
      </c>
      <c r="AB58" s="238">
        <v>14394.8</v>
      </c>
      <c r="AC58" s="238">
        <v>14447.8</v>
      </c>
      <c r="AD58" s="238">
        <v>14463.2</v>
      </c>
      <c r="AE58" s="238">
        <v>14490.8</v>
      </c>
      <c r="AF58" s="238">
        <v>14533.8</v>
      </c>
      <c r="AG58" s="238">
        <v>14577.8</v>
      </c>
      <c r="AH58" s="238">
        <v>14634.2</v>
      </c>
      <c r="AI58" s="238">
        <v>14627.8</v>
      </c>
      <c r="AJ58" s="238">
        <v>14655.6</v>
      </c>
      <c r="AK58" s="238">
        <v>14675.4</v>
      </c>
      <c r="AL58" s="238">
        <v>14814.5</v>
      </c>
      <c r="AM58" s="238">
        <v>14823.6</v>
      </c>
      <c r="AN58" s="238">
        <v>14889</v>
      </c>
      <c r="AO58" s="238">
        <v>14921.7</v>
      </c>
      <c r="AP58" s="238">
        <v>14915</v>
      </c>
      <c r="AQ58" s="238">
        <v>14927.4</v>
      </c>
      <c r="AR58" s="238">
        <v>14960.5</v>
      </c>
      <c r="AS58" s="238">
        <v>14965.6</v>
      </c>
      <c r="AT58" s="238">
        <v>15053.3</v>
      </c>
      <c r="AU58" s="238">
        <v>15108.7</v>
      </c>
      <c r="AV58" s="238">
        <v>15077.8</v>
      </c>
      <c r="AW58" s="238">
        <v>15133.6</v>
      </c>
      <c r="AX58" s="238">
        <v>15136.551185</v>
      </c>
      <c r="AY58" s="238">
        <v>15159.829406999999</v>
      </c>
      <c r="AZ58" s="329">
        <v>15183.91</v>
      </c>
      <c r="BA58" s="329">
        <v>15208.37</v>
      </c>
      <c r="BB58" s="329">
        <v>15234.05</v>
      </c>
      <c r="BC58" s="329">
        <v>15258.66</v>
      </c>
      <c r="BD58" s="329">
        <v>15283.02</v>
      </c>
      <c r="BE58" s="329">
        <v>15305.15</v>
      </c>
      <c r="BF58" s="329">
        <v>15330.53</v>
      </c>
      <c r="BG58" s="329">
        <v>15357.16</v>
      </c>
      <c r="BH58" s="329">
        <v>15381.76</v>
      </c>
      <c r="BI58" s="329">
        <v>15413.35</v>
      </c>
      <c r="BJ58" s="329">
        <v>15448.64</v>
      </c>
      <c r="BK58" s="329">
        <v>15496.76</v>
      </c>
      <c r="BL58" s="329">
        <v>15532.62</v>
      </c>
      <c r="BM58" s="329">
        <v>15565.35</v>
      </c>
      <c r="BN58" s="329">
        <v>15591.18</v>
      </c>
      <c r="BO58" s="329">
        <v>15620.45</v>
      </c>
      <c r="BP58" s="329">
        <v>15649.4</v>
      </c>
      <c r="BQ58" s="329">
        <v>15677.06</v>
      </c>
      <c r="BR58" s="329">
        <v>15706.08</v>
      </c>
      <c r="BS58" s="329">
        <v>15735.5</v>
      </c>
      <c r="BT58" s="329">
        <v>15763</v>
      </c>
      <c r="BU58" s="329">
        <v>15794.94</v>
      </c>
      <c r="BV58" s="329">
        <v>15829</v>
      </c>
    </row>
    <row r="59" spans="1:74" ht="11.1" customHeight="1" x14ac:dyDescent="0.2">
      <c r="A59" s="37" t="s">
        <v>29</v>
      </c>
      <c r="B59" s="39" t="s">
        <v>11</v>
      </c>
      <c r="C59" s="68">
        <v>2.4988280836999999</v>
      </c>
      <c r="D59" s="68">
        <v>2.2918661369</v>
      </c>
      <c r="E59" s="68">
        <v>2.6941806303</v>
      </c>
      <c r="F59" s="68">
        <v>1.9954119815</v>
      </c>
      <c r="G59" s="68">
        <v>1.5370779779999999</v>
      </c>
      <c r="H59" s="68">
        <v>1.3368324249000001</v>
      </c>
      <c r="I59" s="68">
        <v>1.3776385470000001</v>
      </c>
      <c r="J59" s="68">
        <v>1.2847997618</v>
      </c>
      <c r="K59" s="68">
        <v>1.3358580232999999</v>
      </c>
      <c r="L59" s="68">
        <v>1.4529318354</v>
      </c>
      <c r="M59" s="68">
        <v>1.8073050199</v>
      </c>
      <c r="N59" s="68">
        <v>1.5936845068000001</v>
      </c>
      <c r="O59" s="68">
        <v>1.8146008983999999</v>
      </c>
      <c r="P59" s="68">
        <v>2.1152244570000001</v>
      </c>
      <c r="Q59" s="68">
        <v>2.5314591601999998</v>
      </c>
      <c r="R59" s="68">
        <v>2.6266886909</v>
      </c>
      <c r="S59" s="68">
        <v>3.1671168977000002</v>
      </c>
      <c r="T59" s="68">
        <v>3.0382847488000002</v>
      </c>
      <c r="U59" s="68">
        <v>3.0437693592000001</v>
      </c>
      <c r="V59" s="68">
        <v>3.1205444416999999</v>
      </c>
      <c r="W59" s="68">
        <v>3.0790875582999999</v>
      </c>
      <c r="X59" s="68">
        <v>3.2284961966000001</v>
      </c>
      <c r="Y59" s="68">
        <v>3.3285400410000001</v>
      </c>
      <c r="Z59" s="68">
        <v>3.6425265153000002</v>
      </c>
      <c r="AA59" s="68">
        <v>4.0252993978999996</v>
      </c>
      <c r="AB59" s="68">
        <v>3.8938168065999998</v>
      </c>
      <c r="AC59" s="68">
        <v>3.7551436635000002</v>
      </c>
      <c r="AD59" s="68">
        <v>3.9246964145000001</v>
      </c>
      <c r="AE59" s="68">
        <v>3.6708471350999998</v>
      </c>
      <c r="AF59" s="68">
        <v>4.0693136658000002</v>
      </c>
      <c r="AG59" s="68">
        <v>4.0869950162000004</v>
      </c>
      <c r="AH59" s="68">
        <v>4.2975654256000002</v>
      </c>
      <c r="AI59" s="68">
        <v>3.9858961691000001</v>
      </c>
      <c r="AJ59" s="68">
        <v>3.8417390564999998</v>
      </c>
      <c r="AK59" s="68">
        <v>3.6713126160999998</v>
      </c>
      <c r="AL59" s="68">
        <v>4.1939204681</v>
      </c>
      <c r="AM59" s="68">
        <v>3.2406343368999999</v>
      </c>
      <c r="AN59" s="68">
        <v>3.4331842053999999</v>
      </c>
      <c r="AO59" s="68">
        <v>3.2800841650999999</v>
      </c>
      <c r="AP59" s="68">
        <v>3.1237900326000001</v>
      </c>
      <c r="AQ59" s="68">
        <v>3.0129461450999999</v>
      </c>
      <c r="AR59" s="68">
        <v>2.9359149017999999</v>
      </c>
      <c r="AS59" s="68">
        <v>2.6602093594</v>
      </c>
      <c r="AT59" s="68">
        <v>2.8638394993</v>
      </c>
      <c r="AU59" s="68">
        <v>3.2875757120000002</v>
      </c>
      <c r="AV59" s="68">
        <v>2.8808100658</v>
      </c>
      <c r="AW59" s="68">
        <v>3.1222317620000002</v>
      </c>
      <c r="AX59" s="68">
        <v>2.1738916952</v>
      </c>
      <c r="AY59" s="68">
        <v>2.2682034554000001</v>
      </c>
      <c r="AZ59" s="325">
        <v>1.9807049999999999</v>
      </c>
      <c r="BA59" s="325">
        <v>1.9211579999999999</v>
      </c>
      <c r="BB59" s="325">
        <v>2.1391230000000001</v>
      </c>
      <c r="BC59" s="325">
        <v>2.219112</v>
      </c>
      <c r="BD59" s="325">
        <v>2.1558109999999999</v>
      </c>
      <c r="BE59" s="325">
        <v>2.2688860000000002</v>
      </c>
      <c r="BF59" s="325">
        <v>1.841642</v>
      </c>
      <c r="BG59" s="325">
        <v>1.644455</v>
      </c>
      <c r="BH59" s="325">
        <v>2.0159739999999999</v>
      </c>
      <c r="BI59" s="325">
        <v>1.8485370000000001</v>
      </c>
      <c r="BJ59" s="325">
        <v>2.0618310000000002</v>
      </c>
      <c r="BK59" s="325">
        <v>2.222518</v>
      </c>
      <c r="BL59" s="325">
        <v>2.2965979999999999</v>
      </c>
      <c r="BM59" s="325">
        <v>2.3472379999999999</v>
      </c>
      <c r="BN59" s="325">
        <v>2.3443200000000002</v>
      </c>
      <c r="BO59" s="325">
        <v>2.3710939999999998</v>
      </c>
      <c r="BP59" s="325">
        <v>2.3972889999999998</v>
      </c>
      <c r="BQ59" s="325">
        <v>2.4299810000000002</v>
      </c>
      <c r="BR59" s="325">
        <v>2.4497239999999998</v>
      </c>
      <c r="BS59" s="325">
        <v>2.463622</v>
      </c>
      <c r="BT59" s="325">
        <v>2.478478</v>
      </c>
      <c r="BU59" s="325">
        <v>2.4756849999999999</v>
      </c>
      <c r="BV59" s="325">
        <v>2.4620959999999998</v>
      </c>
    </row>
    <row r="60" spans="1:74" ht="11.1" customHeight="1" x14ac:dyDescent="0.2">
      <c r="A60" s="26"/>
      <c r="B60" s="34"/>
      <c r="C60" s="216"/>
      <c r="D60" s="216"/>
      <c r="E60" s="216"/>
      <c r="F60" s="216"/>
      <c r="G60" s="216"/>
      <c r="H60" s="216"/>
      <c r="I60" s="216"/>
      <c r="J60" s="216"/>
      <c r="K60" s="216"/>
      <c r="L60" s="216"/>
      <c r="M60" s="216"/>
      <c r="N60" s="216"/>
      <c r="O60" s="216"/>
      <c r="P60" s="216"/>
      <c r="Q60" s="216"/>
      <c r="R60" s="216"/>
      <c r="S60" s="216"/>
      <c r="T60" s="216"/>
      <c r="U60" s="216"/>
      <c r="V60" s="216"/>
      <c r="W60" s="216"/>
      <c r="X60" s="216"/>
      <c r="Y60" s="216"/>
      <c r="Z60" s="216"/>
      <c r="AA60" s="216"/>
      <c r="AB60" s="216"/>
      <c r="AC60" s="216"/>
      <c r="AD60" s="216"/>
      <c r="AE60" s="216"/>
      <c r="AF60" s="216"/>
      <c r="AG60" s="216"/>
      <c r="AH60" s="216"/>
      <c r="AI60" s="216"/>
      <c r="AJ60" s="216"/>
      <c r="AK60" s="216"/>
      <c r="AL60" s="216"/>
      <c r="AM60" s="216"/>
      <c r="AN60" s="216"/>
      <c r="AO60" s="216"/>
      <c r="AP60" s="216"/>
      <c r="AQ60" s="216"/>
      <c r="AR60" s="216"/>
      <c r="AS60" s="216"/>
      <c r="AT60" s="216"/>
      <c r="AU60" s="216"/>
      <c r="AV60" s="216"/>
      <c r="AW60" s="216"/>
      <c r="AX60" s="216"/>
      <c r="AY60" s="216"/>
      <c r="AZ60" s="324"/>
      <c r="BA60" s="324"/>
      <c r="BB60" s="324"/>
      <c r="BC60" s="324"/>
      <c r="BD60" s="324"/>
      <c r="BE60" s="324"/>
      <c r="BF60" s="324"/>
      <c r="BG60" s="324"/>
      <c r="BH60" s="324"/>
      <c r="BI60" s="324"/>
      <c r="BJ60" s="324"/>
      <c r="BK60" s="324"/>
      <c r="BL60" s="324"/>
      <c r="BM60" s="324"/>
      <c r="BN60" s="324"/>
      <c r="BO60" s="324"/>
      <c r="BP60" s="324"/>
      <c r="BQ60" s="324"/>
      <c r="BR60" s="324"/>
      <c r="BS60" s="324"/>
      <c r="BT60" s="324"/>
      <c r="BU60" s="324"/>
      <c r="BV60" s="324"/>
    </row>
    <row r="61" spans="1:74" ht="11.1" customHeight="1" x14ac:dyDescent="0.2">
      <c r="A61" s="35"/>
      <c r="B61" s="36" t="s">
        <v>814</v>
      </c>
      <c r="C61" s="216"/>
      <c r="D61" s="216"/>
      <c r="E61" s="216"/>
      <c r="F61" s="216"/>
      <c r="G61" s="216"/>
      <c r="H61" s="216"/>
      <c r="I61" s="216"/>
      <c r="J61" s="216"/>
      <c r="K61" s="216"/>
      <c r="L61" s="216"/>
      <c r="M61" s="216"/>
      <c r="N61" s="216"/>
      <c r="O61" s="216"/>
      <c r="P61" s="216"/>
      <c r="Q61" s="216"/>
      <c r="R61" s="216"/>
      <c r="S61" s="216"/>
      <c r="T61" s="216"/>
      <c r="U61" s="216"/>
      <c r="V61" s="216"/>
      <c r="W61" s="216"/>
      <c r="X61" s="216"/>
      <c r="Y61" s="216"/>
      <c r="Z61" s="216"/>
      <c r="AA61" s="216"/>
      <c r="AB61" s="216"/>
      <c r="AC61" s="216"/>
      <c r="AD61" s="216"/>
      <c r="AE61" s="216"/>
      <c r="AF61" s="216"/>
      <c r="AG61" s="216"/>
      <c r="AH61" s="216"/>
      <c r="AI61" s="216"/>
      <c r="AJ61" s="216"/>
      <c r="AK61" s="216"/>
      <c r="AL61" s="216"/>
      <c r="AM61" s="216"/>
      <c r="AN61" s="216"/>
      <c r="AO61" s="216"/>
      <c r="AP61" s="216"/>
      <c r="AQ61" s="216"/>
      <c r="AR61" s="216"/>
      <c r="AS61" s="216"/>
      <c r="AT61" s="216"/>
      <c r="AU61" s="216"/>
      <c r="AV61" s="216"/>
      <c r="AW61" s="216"/>
      <c r="AX61" s="216"/>
      <c r="AY61" s="216"/>
      <c r="AZ61" s="324"/>
      <c r="BA61" s="324"/>
      <c r="BB61" s="324"/>
      <c r="BC61" s="324"/>
      <c r="BD61" s="324"/>
      <c r="BE61" s="324"/>
      <c r="BF61" s="324"/>
      <c r="BG61" s="324"/>
      <c r="BH61" s="324"/>
      <c r="BI61" s="324"/>
      <c r="BJ61" s="324"/>
      <c r="BK61" s="324"/>
      <c r="BL61" s="324"/>
      <c r="BM61" s="324"/>
      <c r="BN61" s="324"/>
      <c r="BO61" s="324"/>
      <c r="BP61" s="324"/>
      <c r="BQ61" s="324"/>
      <c r="BR61" s="324"/>
      <c r="BS61" s="324"/>
      <c r="BT61" s="324"/>
      <c r="BU61" s="324"/>
      <c r="BV61" s="324"/>
    </row>
    <row r="62" spans="1:74" ht="11.1" customHeight="1" x14ac:dyDescent="0.2">
      <c r="A62" s="37" t="s">
        <v>579</v>
      </c>
      <c r="B62" s="40" t="s">
        <v>1140</v>
      </c>
      <c r="C62" s="68">
        <v>101.706</v>
      </c>
      <c r="D62" s="68">
        <v>101.11060000000001</v>
      </c>
      <c r="E62" s="68">
        <v>100.95950000000001</v>
      </c>
      <c r="F62" s="68">
        <v>100.5583</v>
      </c>
      <c r="G62" s="68">
        <v>100.5821</v>
      </c>
      <c r="H62" s="68">
        <v>100.8661</v>
      </c>
      <c r="I62" s="68">
        <v>101.1049</v>
      </c>
      <c r="J62" s="68">
        <v>100.73390000000001</v>
      </c>
      <c r="K62" s="68">
        <v>101.12690000000001</v>
      </c>
      <c r="L62" s="68">
        <v>101.43470000000001</v>
      </c>
      <c r="M62" s="68">
        <v>101.51779999999999</v>
      </c>
      <c r="N62" s="68">
        <v>101.88079999999999</v>
      </c>
      <c r="O62" s="68">
        <v>102.4892</v>
      </c>
      <c r="P62" s="68">
        <v>102.4152</v>
      </c>
      <c r="Q62" s="68">
        <v>102.1635</v>
      </c>
      <c r="R62" s="68">
        <v>103.3416</v>
      </c>
      <c r="S62" s="68">
        <v>103.1555</v>
      </c>
      <c r="T62" s="68">
        <v>103.27930000000001</v>
      </c>
      <c r="U62" s="68">
        <v>103.1101</v>
      </c>
      <c r="V62" s="68">
        <v>102.8276</v>
      </c>
      <c r="W62" s="68">
        <v>102.7012</v>
      </c>
      <c r="X62" s="68">
        <v>104.09310000000001</v>
      </c>
      <c r="Y62" s="68">
        <v>104.4259</v>
      </c>
      <c r="Z62" s="68">
        <v>104.4342</v>
      </c>
      <c r="AA62" s="68">
        <v>104.0461</v>
      </c>
      <c r="AB62" s="68">
        <v>105.16670000000001</v>
      </c>
      <c r="AC62" s="68">
        <v>105.22620000000001</v>
      </c>
      <c r="AD62" s="68">
        <v>105.7471</v>
      </c>
      <c r="AE62" s="68">
        <v>104.965</v>
      </c>
      <c r="AF62" s="68">
        <v>105.79130000000001</v>
      </c>
      <c r="AG62" s="68">
        <v>106.24120000000001</v>
      </c>
      <c r="AH62" s="68">
        <v>106.7033</v>
      </c>
      <c r="AI62" s="68">
        <v>106.71</v>
      </c>
      <c r="AJ62" s="68">
        <v>106.6054</v>
      </c>
      <c r="AK62" s="68">
        <v>106.81010000000001</v>
      </c>
      <c r="AL62" s="68">
        <v>107.49630000000001</v>
      </c>
      <c r="AM62" s="68">
        <v>106.879</v>
      </c>
      <c r="AN62" s="68">
        <v>106.32040000000001</v>
      </c>
      <c r="AO62" s="68">
        <v>106.3014</v>
      </c>
      <c r="AP62" s="68">
        <v>105.3737</v>
      </c>
      <c r="AQ62" s="68">
        <v>105.5026</v>
      </c>
      <c r="AR62" s="68">
        <v>106.0976</v>
      </c>
      <c r="AS62" s="68">
        <v>105.70010000000001</v>
      </c>
      <c r="AT62" s="68">
        <v>106.4237</v>
      </c>
      <c r="AU62" s="68">
        <v>105.628</v>
      </c>
      <c r="AV62" s="68">
        <v>104.8888</v>
      </c>
      <c r="AW62" s="68">
        <v>106.0932</v>
      </c>
      <c r="AX62" s="68">
        <v>105.68713086</v>
      </c>
      <c r="AY62" s="68">
        <v>105.36425556</v>
      </c>
      <c r="AZ62" s="325">
        <v>105.3227</v>
      </c>
      <c r="BA62" s="325">
        <v>105.3828</v>
      </c>
      <c r="BB62" s="325">
        <v>105.66160000000001</v>
      </c>
      <c r="BC62" s="325">
        <v>105.8372</v>
      </c>
      <c r="BD62" s="325">
        <v>106.0266</v>
      </c>
      <c r="BE62" s="325">
        <v>106.30889999999999</v>
      </c>
      <c r="BF62" s="325">
        <v>106.4667</v>
      </c>
      <c r="BG62" s="325">
        <v>106.57899999999999</v>
      </c>
      <c r="BH62" s="325">
        <v>106.58880000000001</v>
      </c>
      <c r="BI62" s="325">
        <v>106.6529</v>
      </c>
      <c r="BJ62" s="325">
        <v>106.7144</v>
      </c>
      <c r="BK62" s="325">
        <v>106.7627</v>
      </c>
      <c r="BL62" s="325">
        <v>106.8266</v>
      </c>
      <c r="BM62" s="325">
        <v>106.8956</v>
      </c>
      <c r="BN62" s="325">
        <v>106.9581</v>
      </c>
      <c r="BO62" s="325">
        <v>107.04600000000001</v>
      </c>
      <c r="BP62" s="325">
        <v>107.1477</v>
      </c>
      <c r="BQ62" s="325">
        <v>107.2381</v>
      </c>
      <c r="BR62" s="325">
        <v>107.3861</v>
      </c>
      <c r="BS62" s="325">
        <v>107.5668</v>
      </c>
      <c r="BT62" s="325">
        <v>107.8026</v>
      </c>
      <c r="BU62" s="325">
        <v>108.0314</v>
      </c>
      <c r="BV62" s="325">
        <v>108.2758</v>
      </c>
    </row>
    <row r="63" spans="1:74" ht="11.1" customHeight="1" x14ac:dyDescent="0.2">
      <c r="A63" s="37" t="s">
        <v>30</v>
      </c>
      <c r="B63" s="39" t="s">
        <v>11</v>
      </c>
      <c r="C63" s="68">
        <v>-0.94568403829000003</v>
      </c>
      <c r="D63" s="68">
        <v>-0.83015388840000004</v>
      </c>
      <c r="E63" s="68">
        <v>-1.2746545671</v>
      </c>
      <c r="F63" s="68">
        <v>-1.5404634804999999</v>
      </c>
      <c r="G63" s="68">
        <v>-1.4730731667999999</v>
      </c>
      <c r="H63" s="68">
        <v>-0.77966765265000004</v>
      </c>
      <c r="I63" s="68">
        <v>-1.1904459408000001</v>
      </c>
      <c r="J63" s="68">
        <v>-1.2618933497</v>
      </c>
      <c r="K63" s="68">
        <v>-0.4856308379</v>
      </c>
      <c r="L63" s="68">
        <v>-0.15689887503</v>
      </c>
      <c r="M63" s="68">
        <v>0.21589530409999999</v>
      </c>
      <c r="N63" s="68">
        <v>0.87277832618999995</v>
      </c>
      <c r="O63" s="68">
        <v>0.77006272983000001</v>
      </c>
      <c r="P63" s="68">
        <v>1.2902702585000001</v>
      </c>
      <c r="Q63" s="68">
        <v>1.1925574116</v>
      </c>
      <c r="R63" s="68">
        <v>2.7678471095999999</v>
      </c>
      <c r="S63" s="68">
        <v>2.5585069312000002</v>
      </c>
      <c r="T63" s="68">
        <v>2.3924787416000002</v>
      </c>
      <c r="U63" s="68">
        <v>1.9832866656000001</v>
      </c>
      <c r="V63" s="68">
        <v>2.0784462826999999</v>
      </c>
      <c r="W63" s="68">
        <v>1.5567569064</v>
      </c>
      <c r="X63" s="68">
        <v>2.6207993910999998</v>
      </c>
      <c r="Y63" s="68">
        <v>2.8646207857000001</v>
      </c>
      <c r="Z63" s="68">
        <v>2.5062622202</v>
      </c>
      <c r="AA63" s="68">
        <v>1.5190868892</v>
      </c>
      <c r="AB63" s="68">
        <v>2.6866129245999999</v>
      </c>
      <c r="AC63" s="68">
        <v>2.9978416949</v>
      </c>
      <c r="AD63" s="68">
        <v>2.3277170084000001</v>
      </c>
      <c r="AE63" s="68">
        <v>1.7541478640999999</v>
      </c>
      <c r="AF63" s="68">
        <v>2.4322395679</v>
      </c>
      <c r="AG63" s="68">
        <v>3.0366569327000001</v>
      </c>
      <c r="AH63" s="68">
        <v>3.7691242428999998</v>
      </c>
      <c r="AI63" s="68">
        <v>3.9033623755</v>
      </c>
      <c r="AJ63" s="68">
        <v>2.4135125191000002</v>
      </c>
      <c r="AK63" s="68">
        <v>2.2831500614000002</v>
      </c>
      <c r="AL63" s="68">
        <v>2.9320854663000002</v>
      </c>
      <c r="AM63" s="68">
        <v>2.7227354029000002</v>
      </c>
      <c r="AN63" s="68">
        <v>1.0970202545000001</v>
      </c>
      <c r="AO63" s="68">
        <v>1.0217987534999999</v>
      </c>
      <c r="AP63" s="68">
        <v>-0.35310661001999999</v>
      </c>
      <c r="AQ63" s="68">
        <v>0.51217072357000004</v>
      </c>
      <c r="AR63" s="68">
        <v>0.28953231503999999</v>
      </c>
      <c r="AS63" s="68">
        <v>-0.50931277131999997</v>
      </c>
      <c r="AT63" s="68">
        <v>-0.26203500735000002</v>
      </c>
      <c r="AU63" s="68">
        <v>-1.0139630774999999</v>
      </c>
      <c r="AV63" s="68">
        <v>-1.6102373801000001</v>
      </c>
      <c r="AW63" s="68">
        <v>-0.67119120756999995</v>
      </c>
      <c r="AX63" s="68">
        <v>-1.68300596</v>
      </c>
      <c r="AY63" s="68">
        <v>-1.4172517</v>
      </c>
      <c r="AZ63" s="325">
        <v>-0.93836909999999996</v>
      </c>
      <c r="BA63" s="325">
        <v>-0.86412580000000005</v>
      </c>
      <c r="BB63" s="325">
        <v>0.27323920000000002</v>
      </c>
      <c r="BC63" s="325">
        <v>0.31713809999999998</v>
      </c>
      <c r="BD63" s="325">
        <v>-6.6930000000000003E-2</v>
      </c>
      <c r="BE63" s="325">
        <v>0.57595870000000005</v>
      </c>
      <c r="BF63" s="325">
        <v>4.0362799999999997E-2</v>
      </c>
      <c r="BG63" s="325">
        <v>0.90028739999999996</v>
      </c>
      <c r="BH63" s="325">
        <v>1.6207180000000001</v>
      </c>
      <c r="BI63" s="325">
        <v>0.52755149999999995</v>
      </c>
      <c r="BJ63" s="325">
        <v>0.97194519999999995</v>
      </c>
      <c r="BK63" s="325">
        <v>1.3272649999999999</v>
      </c>
      <c r="BL63" s="325">
        <v>1.427872</v>
      </c>
      <c r="BM63" s="325">
        <v>1.4354929999999999</v>
      </c>
      <c r="BN63" s="325">
        <v>1.227023</v>
      </c>
      <c r="BO63" s="325">
        <v>1.1421460000000001</v>
      </c>
      <c r="BP63" s="325">
        <v>1.057369</v>
      </c>
      <c r="BQ63" s="325">
        <v>0.8740637</v>
      </c>
      <c r="BR63" s="325">
        <v>0.86363679999999998</v>
      </c>
      <c r="BS63" s="325">
        <v>0.92683159999999998</v>
      </c>
      <c r="BT63" s="325">
        <v>1.138787</v>
      </c>
      <c r="BU63" s="325">
        <v>1.2925070000000001</v>
      </c>
      <c r="BV63" s="325">
        <v>1.463238</v>
      </c>
    </row>
    <row r="64" spans="1:74" ht="11.1" customHeight="1" x14ac:dyDescent="0.2">
      <c r="A64" s="26"/>
      <c r="B64" s="29"/>
      <c r="C64" s="216"/>
      <c r="D64" s="216"/>
      <c r="E64" s="216"/>
      <c r="F64" s="216"/>
      <c r="G64" s="216"/>
      <c r="H64" s="216"/>
      <c r="I64" s="216"/>
      <c r="J64" s="216"/>
      <c r="K64" s="216"/>
      <c r="L64" s="216"/>
      <c r="M64" s="216"/>
      <c r="N64" s="216"/>
      <c r="O64" s="216"/>
      <c r="P64" s="216"/>
      <c r="Q64" s="216"/>
      <c r="R64" s="216"/>
      <c r="S64" s="216"/>
      <c r="T64" s="216"/>
      <c r="U64" s="216"/>
      <c r="V64" s="216"/>
      <c r="W64" s="216"/>
      <c r="X64" s="216"/>
      <c r="Y64" s="216"/>
      <c r="Z64" s="216"/>
      <c r="AA64" s="216"/>
      <c r="AB64" s="216"/>
      <c r="AC64" s="216"/>
      <c r="AD64" s="216"/>
      <c r="AE64" s="216"/>
      <c r="AF64" s="216"/>
      <c r="AG64" s="216"/>
      <c r="AH64" s="216"/>
      <c r="AI64" s="216"/>
      <c r="AJ64" s="216"/>
      <c r="AK64" s="216"/>
      <c r="AL64" s="216"/>
      <c r="AM64" s="216"/>
      <c r="AN64" s="216"/>
      <c r="AO64" s="216"/>
      <c r="AP64" s="216"/>
      <c r="AQ64" s="216"/>
      <c r="AR64" s="216"/>
      <c r="AS64" s="216"/>
      <c r="AT64" s="216"/>
      <c r="AU64" s="216"/>
      <c r="AV64" s="216"/>
      <c r="AW64" s="216"/>
      <c r="AX64" s="216"/>
      <c r="AY64" s="216"/>
      <c r="AZ64" s="324"/>
      <c r="BA64" s="324"/>
      <c r="BB64" s="324"/>
      <c r="BC64" s="324"/>
      <c r="BD64" s="324"/>
      <c r="BE64" s="324"/>
      <c r="BF64" s="324"/>
      <c r="BG64" s="324"/>
      <c r="BH64" s="324"/>
      <c r="BI64" s="324"/>
      <c r="BJ64" s="324"/>
      <c r="BK64" s="324"/>
      <c r="BL64" s="324"/>
      <c r="BM64" s="324"/>
      <c r="BN64" s="324"/>
      <c r="BO64" s="324"/>
      <c r="BP64" s="324"/>
      <c r="BQ64" s="324"/>
      <c r="BR64" s="324"/>
      <c r="BS64" s="324"/>
      <c r="BT64" s="324"/>
      <c r="BU64" s="324"/>
      <c r="BV64" s="324"/>
    </row>
    <row r="65" spans="1:74" ht="11.1" customHeight="1" x14ac:dyDescent="0.2">
      <c r="A65" s="19"/>
      <c r="B65" s="20" t="s">
        <v>815</v>
      </c>
      <c r="C65" s="216"/>
      <c r="D65" s="216"/>
      <c r="E65" s="216"/>
      <c r="F65" s="216"/>
      <c r="G65" s="216"/>
      <c r="H65" s="216"/>
      <c r="I65" s="216"/>
      <c r="J65" s="216"/>
      <c r="K65" s="216"/>
      <c r="L65" s="216"/>
      <c r="M65" s="216"/>
      <c r="N65" s="216"/>
      <c r="O65" s="216"/>
      <c r="P65" s="216"/>
      <c r="Q65" s="216"/>
      <c r="R65" s="216"/>
      <c r="S65" s="216"/>
      <c r="T65" s="216"/>
      <c r="U65" s="216"/>
      <c r="V65" s="216"/>
      <c r="W65" s="216"/>
      <c r="X65" s="216"/>
      <c r="Y65" s="216"/>
      <c r="Z65" s="216"/>
      <c r="AA65" s="216"/>
      <c r="AB65" s="216"/>
      <c r="AC65" s="216"/>
      <c r="AD65" s="216"/>
      <c r="AE65" s="216"/>
      <c r="AF65" s="216"/>
      <c r="AG65" s="216"/>
      <c r="AH65" s="216"/>
      <c r="AI65" s="216"/>
      <c r="AJ65" s="216"/>
      <c r="AK65" s="216"/>
      <c r="AL65" s="216"/>
      <c r="AM65" s="216"/>
      <c r="AN65" s="216"/>
      <c r="AO65" s="216"/>
      <c r="AP65" s="216"/>
      <c r="AQ65" s="216"/>
      <c r="AR65" s="216"/>
      <c r="AS65" s="216"/>
      <c r="AT65" s="216"/>
      <c r="AU65" s="216"/>
      <c r="AV65" s="216"/>
      <c r="AW65" s="216"/>
      <c r="AX65" s="216"/>
      <c r="AY65" s="216"/>
      <c r="AZ65" s="324"/>
      <c r="BA65" s="324"/>
      <c r="BB65" s="324"/>
      <c r="BC65" s="324"/>
      <c r="BD65" s="324"/>
      <c r="BE65" s="324"/>
      <c r="BF65" s="324"/>
      <c r="BG65" s="324"/>
      <c r="BH65" s="324"/>
      <c r="BI65" s="324"/>
      <c r="BJ65" s="324"/>
      <c r="BK65" s="324"/>
      <c r="BL65" s="324"/>
      <c r="BM65" s="324"/>
      <c r="BN65" s="324"/>
      <c r="BO65" s="324"/>
      <c r="BP65" s="324"/>
      <c r="BQ65" s="324"/>
      <c r="BR65" s="324"/>
      <c r="BS65" s="324"/>
      <c r="BT65" s="324"/>
      <c r="BU65" s="324"/>
      <c r="BV65" s="324"/>
    </row>
    <row r="66" spans="1:74" ht="11.1" customHeight="1" x14ac:dyDescent="0.2">
      <c r="A66" s="19"/>
      <c r="B66" s="22"/>
      <c r="C66" s="216"/>
      <c r="D66" s="216"/>
      <c r="E66" s="216"/>
      <c r="F66" s="216"/>
      <c r="G66" s="216"/>
      <c r="H66" s="216"/>
      <c r="I66" s="216"/>
      <c r="J66" s="216"/>
      <c r="K66" s="216"/>
      <c r="L66" s="216"/>
      <c r="M66" s="216"/>
      <c r="N66" s="216"/>
      <c r="O66" s="216"/>
      <c r="P66" s="216"/>
      <c r="Q66" s="216"/>
      <c r="R66" s="216"/>
      <c r="S66" s="216"/>
      <c r="T66" s="216"/>
      <c r="U66" s="216"/>
      <c r="V66" s="216"/>
      <c r="W66" s="216"/>
      <c r="X66" s="216"/>
      <c r="Y66" s="216"/>
      <c r="Z66" s="216"/>
      <c r="AA66" s="216"/>
      <c r="AB66" s="216"/>
      <c r="AC66" s="216"/>
      <c r="AD66" s="216"/>
      <c r="AE66" s="216"/>
      <c r="AF66" s="216"/>
      <c r="AG66" s="216"/>
      <c r="AH66" s="216"/>
      <c r="AI66" s="216"/>
      <c r="AJ66" s="216"/>
      <c r="AK66" s="216"/>
      <c r="AL66" s="216"/>
      <c r="AM66" s="216"/>
      <c r="AN66" s="216"/>
      <c r="AO66" s="216"/>
      <c r="AP66" s="216"/>
      <c r="AQ66" s="216"/>
      <c r="AR66" s="216"/>
      <c r="AS66" s="216"/>
      <c r="AT66" s="216"/>
      <c r="AU66" s="216"/>
      <c r="AV66" s="216"/>
      <c r="AW66" s="216"/>
      <c r="AX66" s="216"/>
      <c r="AY66" s="216"/>
      <c r="AZ66" s="324"/>
      <c r="BA66" s="324"/>
      <c r="BB66" s="324"/>
      <c r="BC66" s="324"/>
      <c r="BD66" s="324"/>
      <c r="BE66" s="324"/>
      <c r="BF66" s="324"/>
      <c r="BG66" s="324"/>
      <c r="BH66" s="324"/>
      <c r="BI66" s="324"/>
      <c r="BJ66" s="324"/>
      <c r="BK66" s="324"/>
      <c r="BL66" s="324"/>
      <c r="BM66" s="324"/>
      <c r="BN66" s="324"/>
      <c r="BO66" s="324"/>
      <c r="BP66" s="324"/>
      <c r="BQ66" s="324"/>
      <c r="BR66" s="324"/>
      <c r="BS66" s="324"/>
      <c r="BT66" s="324"/>
      <c r="BU66" s="324"/>
      <c r="BV66" s="324"/>
    </row>
    <row r="67" spans="1:74" ht="11.1" customHeight="1" x14ac:dyDescent="0.2">
      <c r="A67" s="37" t="s">
        <v>580</v>
      </c>
      <c r="B67" s="41" t="s">
        <v>816</v>
      </c>
      <c r="C67" s="238">
        <v>870.70332482000003</v>
      </c>
      <c r="D67" s="238">
        <v>627.85469725999997</v>
      </c>
      <c r="E67" s="238">
        <v>449.69961275999998</v>
      </c>
      <c r="F67" s="238">
        <v>309.37044967000003</v>
      </c>
      <c r="G67" s="238">
        <v>150.4529306</v>
      </c>
      <c r="H67" s="238">
        <v>20.802811789</v>
      </c>
      <c r="I67" s="238">
        <v>5.6639818971000002</v>
      </c>
      <c r="J67" s="238">
        <v>6.4028873341999999</v>
      </c>
      <c r="K67" s="238">
        <v>38.855767749000002</v>
      </c>
      <c r="L67" s="238">
        <v>197.54607181</v>
      </c>
      <c r="M67" s="238">
        <v>418.06465137999999</v>
      </c>
      <c r="N67" s="238">
        <v>782.91352504999998</v>
      </c>
      <c r="O67" s="238">
        <v>766.29638852999994</v>
      </c>
      <c r="P67" s="238">
        <v>547.07809648</v>
      </c>
      <c r="Q67" s="238">
        <v>542.51256570999999</v>
      </c>
      <c r="R67" s="238">
        <v>247.83569191999999</v>
      </c>
      <c r="S67" s="238">
        <v>153.71244379999999</v>
      </c>
      <c r="T67" s="238">
        <v>24.729329368999998</v>
      </c>
      <c r="U67" s="238">
        <v>5.2156320071</v>
      </c>
      <c r="V67" s="238">
        <v>15.165434734</v>
      </c>
      <c r="W67" s="238">
        <v>44.506802790000002</v>
      </c>
      <c r="X67" s="238">
        <v>192.87689646000001</v>
      </c>
      <c r="Y67" s="238">
        <v>489.98299234000001</v>
      </c>
      <c r="Z67" s="238">
        <v>797.70663006999996</v>
      </c>
      <c r="AA67" s="238">
        <v>896.02193797999996</v>
      </c>
      <c r="AB67" s="238">
        <v>624.88326969000002</v>
      </c>
      <c r="AC67" s="238">
        <v>608.57292265000001</v>
      </c>
      <c r="AD67" s="238">
        <v>410.14319102000002</v>
      </c>
      <c r="AE67" s="238">
        <v>85.372518759000002</v>
      </c>
      <c r="AF67" s="238">
        <v>26.395303787</v>
      </c>
      <c r="AG67" s="238">
        <v>3.5463574732000001</v>
      </c>
      <c r="AH67" s="238">
        <v>6.9664627429000001</v>
      </c>
      <c r="AI67" s="238">
        <v>37.671913386999996</v>
      </c>
      <c r="AJ67" s="238">
        <v>253.52291693000001</v>
      </c>
      <c r="AK67" s="238">
        <v>593.38053729000001</v>
      </c>
      <c r="AL67" s="238">
        <v>731.44181372000003</v>
      </c>
      <c r="AM67" s="238">
        <v>858.62231130999999</v>
      </c>
      <c r="AN67" s="238">
        <v>719.69899244999999</v>
      </c>
      <c r="AO67" s="238">
        <v>631.42728013999999</v>
      </c>
      <c r="AP67" s="238">
        <v>288.23629833000001</v>
      </c>
      <c r="AQ67" s="238">
        <v>158.27326905000001</v>
      </c>
      <c r="AR67" s="238">
        <v>34.221231785999997</v>
      </c>
      <c r="AS67" s="238">
        <v>5.3585642116000001</v>
      </c>
      <c r="AT67" s="238">
        <v>10.311255593</v>
      </c>
      <c r="AU67" s="238">
        <v>41.190842910999997</v>
      </c>
      <c r="AV67" s="238">
        <v>253.82339368999999</v>
      </c>
      <c r="AW67" s="238">
        <v>587.27643628999999</v>
      </c>
      <c r="AX67" s="238">
        <v>714.90965022</v>
      </c>
      <c r="AY67" s="238">
        <v>715.22170905999997</v>
      </c>
      <c r="AZ67" s="329">
        <v>696.48760937999998</v>
      </c>
      <c r="BA67" s="329">
        <v>561.58210644999997</v>
      </c>
      <c r="BB67" s="329">
        <v>313.52824017</v>
      </c>
      <c r="BC67" s="329">
        <v>137.7766068</v>
      </c>
      <c r="BD67" s="329">
        <v>28.847746356999998</v>
      </c>
      <c r="BE67" s="329">
        <v>6.6875363668999999</v>
      </c>
      <c r="BF67" s="329">
        <v>10.281630016999999</v>
      </c>
      <c r="BG67" s="329">
        <v>54.935695260999999</v>
      </c>
      <c r="BH67" s="329">
        <v>245.81760775999999</v>
      </c>
      <c r="BI67" s="329">
        <v>493.48467976000001</v>
      </c>
      <c r="BJ67" s="329">
        <v>780.88535148000005</v>
      </c>
      <c r="BK67" s="329">
        <v>853.71487404000004</v>
      </c>
      <c r="BL67" s="329">
        <v>689.41208847999997</v>
      </c>
      <c r="BM67" s="329">
        <v>562.17442223</v>
      </c>
      <c r="BN67" s="329">
        <v>316.84067356000003</v>
      </c>
      <c r="BO67" s="329">
        <v>137.54724712000001</v>
      </c>
      <c r="BP67" s="329">
        <v>28.848034656999999</v>
      </c>
      <c r="BQ67" s="329">
        <v>6.6926401414000001</v>
      </c>
      <c r="BR67" s="329">
        <v>10.274682501999999</v>
      </c>
      <c r="BS67" s="329">
        <v>54.853617859000003</v>
      </c>
      <c r="BT67" s="329">
        <v>245.40744945</v>
      </c>
      <c r="BU67" s="329">
        <v>492.86679332</v>
      </c>
      <c r="BV67" s="329">
        <v>780.00215834999995</v>
      </c>
    </row>
    <row r="68" spans="1:74" ht="11.1" customHeight="1" x14ac:dyDescent="0.2">
      <c r="A68" s="19"/>
      <c r="B68" s="22"/>
      <c r="C68" s="216"/>
      <c r="D68" s="216"/>
      <c r="E68" s="216"/>
      <c r="F68" s="216"/>
      <c r="G68" s="216"/>
      <c r="H68" s="216"/>
      <c r="I68" s="216"/>
      <c r="J68" s="216"/>
      <c r="K68" s="216"/>
      <c r="L68" s="216"/>
      <c r="M68" s="216"/>
      <c r="N68" s="216"/>
      <c r="O68" s="216"/>
      <c r="P68" s="216"/>
      <c r="Q68" s="216"/>
      <c r="R68" s="216"/>
      <c r="S68" s="216"/>
      <c r="T68" s="216"/>
      <c r="U68" s="216"/>
      <c r="V68" s="216"/>
      <c r="W68" s="216"/>
      <c r="X68" s="216"/>
      <c r="Y68" s="216"/>
      <c r="Z68" s="216"/>
      <c r="AA68" s="216"/>
      <c r="AB68" s="216"/>
      <c r="AC68" s="216"/>
      <c r="AD68" s="216"/>
      <c r="AE68" s="216"/>
      <c r="AF68" s="216"/>
      <c r="AG68" s="216"/>
      <c r="AH68" s="216"/>
      <c r="AI68" s="216"/>
      <c r="AJ68" s="216"/>
      <c r="AK68" s="216"/>
      <c r="AL68" s="216"/>
      <c r="AM68" s="216"/>
      <c r="AN68" s="216"/>
      <c r="AO68" s="216"/>
      <c r="AP68" s="216"/>
      <c r="AQ68" s="216"/>
      <c r="AR68" s="216"/>
      <c r="AS68" s="216"/>
      <c r="AT68" s="216"/>
      <c r="AU68" s="216"/>
      <c r="AV68" s="216"/>
      <c r="AW68" s="216"/>
      <c r="AX68" s="216"/>
      <c r="AY68" s="216"/>
      <c r="AZ68" s="324"/>
      <c r="BA68" s="324"/>
      <c r="BB68" s="324"/>
      <c r="BC68" s="324"/>
      <c r="BD68" s="324"/>
      <c r="BE68" s="324"/>
      <c r="BF68" s="324"/>
      <c r="BG68" s="324"/>
      <c r="BH68" s="324"/>
      <c r="BI68" s="324"/>
      <c r="BJ68" s="324"/>
      <c r="BK68" s="324"/>
      <c r="BL68" s="324"/>
      <c r="BM68" s="324"/>
      <c r="BN68" s="324"/>
      <c r="BO68" s="324"/>
      <c r="BP68" s="324"/>
      <c r="BQ68" s="324"/>
      <c r="BR68" s="324"/>
      <c r="BS68" s="324"/>
      <c r="BT68" s="324"/>
      <c r="BU68" s="324"/>
      <c r="BV68" s="324"/>
    </row>
    <row r="69" spans="1:74" ht="11.1" customHeight="1" x14ac:dyDescent="0.2">
      <c r="A69" s="37" t="s">
        <v>587</v>
      </c>
      <c r="B69" s="42" t="s">
        <v>5</v>
      </c>
      <c r="C69" s="268">
        <v>7.4425918160000002</v>
      </c>
      <c r="D69" s="268">
        <v>11.163289211</v>
      </c>
      <c r="E69" s="268">
        <v>35.224028476000001</v>
      </c>
      <c r="F69" s="268">
        <v>42.506396702000004</v>
      </c>
      <c r="G69" s="268">
        <v>97.612194105</v>
      </c>
      <c r="H69" s="268">
        <v>270.86649248999998</v>
      </c>
      <c r="I69" s="268">
        <v>383.86723615</v>
      </c>
      <c r="J69" s="268">
        <v>361.96219382999999</v>
      </c>
      <c r="K69" s="268">
        <v>219.28881755</v>
      </c>
      <c r="L69" s="268">
        <v>86.493173079000002</v>
      </c>
      <c r="M69" s="268">
        <v>25.54959723</v>
      </c>
      <c r="N69" s="268">
        <v>16.557854432999999</v>
      </c>
      <c r="O69" s="268">
        <v>16.663148091</v>
      </c>
      <c r="P69" s="268">
        <v>21.737311948999999</v>
      </c>
      <c r="Q69" s="268">
        <v>31.944089223999999</v>
      </c>
      <c r="R69" s="268">
        <v>55.953113090999999</v>
      </c>
      <c r="S69" s="268">
        <v>105.75397253</v>
      </c>
      <c r="T69" s="268">
        <v>241.40321084000001</v>
      </c>
      <c r="U69" s="268">
        <v>363.10332433999997</v>
      </c>
      <c r="V69" s="268">
        <v>292.22535173</v>
      </c>
      <c r="W69" s="268">
        <v>184.36093647999999</v>
      </c>
      <c r="X69" s="268">
        <v>77.792516427999999</v>
      </c>
      <c r="Y69" s="268">
        <v>27.433118869000001</v>
      </c>
      <c r="Z69" s="268">
        <v>10.124252989</v>
      </c>
      <c r="AA69" s="268">
        <v>7.5258084455000001</v>
      </c>
      <c r="AB69" s="268">
        <v>22.933456824</v>
      </c>
      <c r="AC69" s="268">
        <v>21.152999414</v>
      </c>
      <c r="AD69" s="268">
        <v>32.714998082000001</v>
      </c>
      <c r="AE69" s="268">
        <v>174.31110803999999</v>
      </c>
      <c r="AF69" s="268">
        <v>270.09285777000002</v>
      </c>
      <c r="AG69" s="268">
        <v>376.18211753000003</v>
      </c>
      <c r="AH69" s="268">
        <v>351.10127908999999</v>
      </c>
      <c r="AI69" s="268">
        <v>231.14543932999999</v>
      </c>
      <c r="AJ69" s="268">
        <v>69.575647205999999</v>
      </c>
      <c r="AK69" s="268">
        <v>17.830144050000001</v>
      </c>
      <c r="AL69" s="268">
        <v>10.719875675999999</v>
      </c>
      <c r="AM69" s="268">
        <v>9.0870720125000002</v>
      </c>
      <c r="AN69" s="268">
        <v>18.095624419</v>
      </c>
      <c r="AO69" s="268">
        <v>18.453934753999999</v>
      </c>
      <c r="AP69" s="268">
        <v>42.080629217999999</v>
      </c>
      <c r="AQ69" s="268">
        <v>129.12774844</v>
      </c>
      <c r="AR69" s="268">
        <v>226.7499023</v>
      </c>
      <c r="AS69" s="268">
        <v>372.21074007999999</v>
      </c>
      <c r="AT69" s="268">
        <v>336.05935032999997</v>
      </c>
      <c r="AU69" s="268">
        <v>242.86838763</v>
      </c>
      <c r="AV69" s="268">
        <v>75.030284984999994</v>
      </c>
      <c r="AW69" s="268">
        <v>15.796164316</v>
      </c>
      <c r="AX69" s="268">
        <v>13.711632583</v>
      </c>
      <c r="AY69" s="268">
        <v>11.8899499</v>
      </c>
      <c r="AZ69" s="331">
        <v>11.713839149</v>
      </c>
      <c r="BA69" s="331">
        <v>23.618600671999999</v>
      </c>
      <c r="BB69" s="331">
        <v>41.525106028000003</v>
      </c>
      <c r="BC69" s="331">
        <v>123.26966203000001</v>
      </c>
      <c r="BD69" s="331">
        <v>242.21215380000001</v>
      </c>
      <c r="BE69" s="331">
        <v>352.84263783</v>
      </c>
      <c r="BF69" s="331">
        <v>327.19301177</v>
      </c>
      <c r="BG69" s="331">
        <v>178.62269436</v>
      </c>
      <c r="BH69" s="331">
        <v>63.435471014000001</v>
      </c>
      <c r="BI69" s="331">
        <v>19.958497953999998</v>
      </c>
      <c r="BJ69" s="331">
        <v>9.5052607746</v>
      </c>
      <c r="BK69" s="331">
        <v>9.8493585614000008</v>
      </c>
      <c r="BL69" s="331">
        <v>10.888429543999999</v>
      </c>
      <c r="BM69" s="331">
        <v>22.009194527999998</v>
      </c>
      <c r="BN69" s="331">
        <v>38.834066133999997</v>
      </c>
      <c r="BO69" s="331">
        <v>123.63648739999999</v>
      </c>
      <c r="BP69" s="331">
        <v>242.63246423000001</v>
      </c>
      <c r="BQ69" s="331">
        <v>353.22392208000002</v>
      </c>
      <c r="BR69" s="331">
        <v>327.60522874999998</v>
      </c>
      <c r="BS69" s="331">
        <v>179.05783460999999</v>
      </c>
      <c r="BT69" s="331">
        <v>63.693078305999997</v>
      </c>
      <c r="BU69" s="331">
        <v>20.054194191000001</v>
      </c>
      <c r="BV69" s="331">
        <v>9.5463987196000009</v>
      </c>
    </row>
    <row r="70" spans="1:74" s="274" customFormat="1" ht="11.1" customHeight="1" x14ac:dyDescent="0.2">
      <c r="A70" s="16"/>
      <c r="C70" s="275"/>
      <c r="D70" s="275"/>
      <c r="E70" s="275"/>
      <c r="F70" s="275"/>
      <c r="G70" s="275"/>
      <c r="H70" s="275"/>
      <c r="I70" s="275"/>
      <c r="J70" s="275"/>
      <c r="K70" s="275"/>
      <c r="L70" s="275"/>
      <c r="M70" s="275"/>
      <c r="N70" s="275"/>
      <c r="O70" s="275"/>
      <c r="P70" s="275"/>
      <c r="Q70" s="275"/>
      <c r="R70" s="275"/>
      <c r="S70" s="275"/>
      <c r="T70" s="275"/>
      <c r="U70" s="275"/>
      <c r="V70" s="275"/>
      <c r="W70" s="275"/>
      <c r="X70" s="275"/>
      <c r="Y70" s="275"/>
      <c r="Z70" s="275"/>
      <c r="AA70" s="275"/>
      <c r="AB70" s="275"/>
      <c r="AC70" s="275"/>
      <c r="AD70" s="275"/>
      <c r="AE70" s="275"/>
      <c r="AF70" s="275"/>
      <c r="AG70" s="275"/>
      <c r="AH70" s="275"/>
      <c r="AI70" s="275"/>
      <c r="AJ70" s="275"/>
      <c r="AK70" s="275"/>
      <c r="AL70" s="275"/>
      <c r="AM70" s="275"/>
      <c r="AN70" s="275"/>
      <c r="AO70" s="275"/>
      <c r="AP70" s="275"/>
      <c r="AQ70" s="275"/>
      <c r="AR70" s="275"/>
      <c r="AS70" s="275"/>
      <c r="AT70" s="275"/>
      <c r="AU70" s="275"/>
      <c r="AV70" s="275"/>
      <c r="AW70" s="275"/>
      <c r="AX70" s="275"/>
      <c r="AY70" s="332"/>
      <c r="AZ70" s="332"/>
      <c r="BA70" s="332"/>
      <c r="BB70" s="332"/>
      <c r="BC70" s="332"/>
      <c r="BD70" s="332"/>
      <c r="BE70" s="275"/>
      <c r="BF70" s="275"/>
      <c r="BG70" s="332"/>
      <c r="BH70" s="332"/>
      <c r="BI70" s="332"/>
      <c r="BJ70" s="332"/>
      <c r="BK70" s="332"/>
      <c r="BL70" s="332"/>
      <c r="BM70" s="332"/>
      <c r="BN70" s="332"/>
      <c r="BO70" s="332"/>
      <c r="BP70" s="332"/>
      <c r="BQ70" s="332"/>
      <c r="BR70" s="332"/>
      <c r="BS70" s="332"/>
      <c r="BT70" s="332"/>
      <c r="BU70" s="332"/>
      <c r="BV70" s="332"/>
    </row>
    <row r="71" spans="1:74" s="274" customFormat="1" ht="12" customHeight="1" x14ac:dyDescent="0.2">
      <c r="A71" s="16"/>
      <c r="B71" s="803" t="s">
        <v>834</v>
      </c>
      <c r="C71" s="800"/>
      <c r="D71" s="800"/>
      <c r="E71" s="800"/>
      <c r="F71" s="800"/>
      <c r="G71" s="800"/>
      <c r="H71" s="800"/>
      <c r="I71" s="800"/>
      <c r="J71" s="800"/>
      <c r="K71" s="800"/>
      <c r="L71" s="800"/>
      <c r="M71" s="800"/>
      <c r="N71" s="800"/>
      <c r="O71" s="800"/>
      <c r="P71" s="800"/>
      <c r="Q71" s="800"/>
      <c r="AY71" s="490"/>
      <c r="AZ71" s="490"/>
      <c r="BA71" s="490"/>
      <c r="BB71" s="490"/>
      <c r="BC71" s="490"/>
      <c r="BD71" s="740"/>
      <c r="BE71" s="740"/>
      <c r="BF71" s="740"/>
      <c r="BG71" s="490"/>
      <c r="BH71" s="490"/>
      <c r="BI71" s="490"/>
      <c r="BJ71" s="490"/>
    </row>
    <row r="72" spans="1:74" s="274" customFormat="1" ht="12" customHeight="1" x14ac:dyDescent="0.2">
      <c r="A72" s="16"/>
      <c r="B72" s="805" t="s">
        <v>133</v>
      </c>
      <c r="C72" s="800"/>
      <c r="D72" s="800"/>
      <c r="E72" s="800"/>
      <c r="F72" s="800"/>
      <c r="G72" s="800"/>
      <c r="H72" s="800"/>
      <c r="I72" s="800"/>
      <c r="J72" s="800"/>
      <c r="K72" s="800"/>
      <c r="L72" s="800"/>
      <c r="M72" s="800"/>
      <c r="N72" s="800"/>
      <c r="O72" s="800"/>
      <c r="P72" s="800"/>
      <c r="Q72" s="800"/>
      <c r="AY72" s="490"/>
      <c r="AZ72" s="490"/>
      <c r="BA72" s="490"/>
      <c r="BB72" s="490"/>
      <c r="BC72" s="490"/>
      <c r="BD72" s="740"/>
      <c r="BE72" s="740"/>
      <c r="BF72" s="740"/>
      <c r="BG72" s="490"/>
      <c r="BH72" s="490"/>
      <c r="BI72" s="490"/>
      <c r="BJ72" s="490"/>
    </row>
    <row r="73" spans="1:74" s="425" customFormat="1" ht="12" customHeight="1" x14ac:dyDescent="0.2">
      <c r="A73" s="424"/>
      <c r="B73" s="781" t="s">
        <v>835</v>
      </c>
      <c r="C73" s="804"/>
      <c r="D73" s="804"/>
      <c r="E73" s="804"/>
      <c r="F73" s="804"/>
      <c r="G73" s="804"/>
      <c r="H73" s="804"/>
      <c r="I73" s="804"/>
      <c r="J73" s="804"/>
      <c r="K73" s="804"/>
      <c r="L73" s="804"/>
      <c r="M73" s="804"/>
      <c r="N73" s="804"/>
      <c r="O73" s="804"/>
      <c r="P73" s="804"/>
      <c r="Q73" s="783"/>
      <c r="AY73" s="491"/>
      <c r="AZ73" s="491"/>
      <c r="BA73" s="491"/>
      <c r="BB73" s="491"/>
      <c r="BC73" s="491"/>
      <c r="BD73" s="591"/>
      <c r="BE73" s="591"/>
      <c r="BF73" s="591"/>
      <c r="BG73" s="491"/>
      <c r="BH73" s="491"/>
      <c r="BI73" s="491"/>
      <c r="BJ73" s="491"/>
    </row>
    <row r="74" spans="1:74" s="425" customFormat="1" ht="12" customHeight="1" x14ac:dyDescent="0.2">
      <c r="A74" s="424"/>
      <c r="B74" s="781" t="s">
        <v>836</v>
      </c>
      <c r="C74" s="782"/>
      <c r="D74" s="782"/>
      <c r="E74" s="782"/>
      <c r="F74" s="782"/>
      <c r="G74" s="782"/>
      <c r="H74" s="782"/>
      <c r="I74" s="782"/>
      <c r="J74" s="782"/>
      <c r="K74" s="782"/>
      <c r="L74" s="782"/>
      <c r="M74" s="782"/>
      <c r="N74" s="782"/>
      <c r="O74" s="782"/>
      <c r="P74" s="782"/>
      <c r="Q74" s="783"/>
      <c r="AY74" s="491"/>
      <c r="AZ74" s="491"/>
      <c r="BA74" s="491"/>
      <c r="BB74" s="491"/>
      <c r="BC74" s="491"/>
      <c r="BD74" s="591"/>
      <c r="BE74" s="591"/>
      <c r="BF74" s="591"/>
      <c r="BG74" s="491"/>
      <c r="BH74" s="491"/>
      <c r="BI74" s="491"/>
      <c r="BJ74" s="491"/>
    </row>
    <row r="75" spans="1:74" s="425" customFormat="1" ht="12" customHeight="1" x14ac:dyDescent="0.2">
      <c r="A75" s="424"/>
      <c r="B75" s="781" t="s">
        <v>837</v>
      </c>
      <c r="C75" s="782"/>
      <c r="D75" s="782"/>
      <c r="E75" s="782"/>
      <c r="F75" s="782"/>
      <c r="G75" s="782"/>
      <c r="H75" s="782"/>
      <c r="I75" s="782"/>
      <c r="J75" s="782"/>
      <c r="K75" s="782"/>
      <c r="L75" s="782"/>
      <c r="M75" s="782"/>
      <c r="N75" s="782"/>
      <c r="O75" s="782"/>
      <c r="P75" s="782"/>
      <c r="Q75" s="783"/>
      <c r="AY75" s="491"/>
      <c r="AZ75" s="491"/>
      <c r="BA75" s="491"/>
      <c r="BB75" s="491"/>
      <c r="BC75" s="491"/>
      <c r="BD75" s="591"/>
      <c r="BE75" s="591"/>
      <c r="BF75" s="591"/>
      <c r="BG75" s="491"/>
      <c r="BH75" s="491"/>
      <c r="BI75" s="491"/>
      <c r="BJ75" s="491"/>
    </row>
    <row r="76" spans="1:74" s="425" customFormat="1" ht="12" customHeight="1" x14ac:dyDescent="0.2">
      <c r="A76" s="424"/>
      <c r="B76" s="781" t="s">
        <v>848</v>
      </c>
      <c r="C76" s="783"/>
      <c r="D76" s="783"/>
      <c r="E76" s="783"/>
      <c r="F76" s="783"/>
      <c r="G76" s="783"/>
      <c r="H76" s="783"/>
      <c r="I76" s="783"/>
      <c r="J76" s="783"/>
      <c r="K76" s="783"/>
      <c r="L76" s="783"/>
      <c r="M76" s="783"/>
      <c r="N76" s="783"/>
      <c r="O76" s="783"/>
      <c r="P76" s="783"/>
      <c r="Q76" s="783"/>
      <c r="AY76" s="491"/>
      <c r="AZ76" s="491"/>
      <c r="BA76" s="491"/>
      <c r="BB76" s="491"/>
      <c r="BC76" s="491"/>
      <c r="BD76" s="591"/>
      <c r="BE76" s="591"/>
      <c r="BF76" s="591"/>
      <c r="BG76" s="491"/>
      <c r="BH76" s="491"/>
      <c r="BI76" s="491"/>
      <c r="BJ76" s="491"/>
    </row>
    <row r="77" spans="1:74" s="425" customFormat="1" ht="12" customHeight="1" x14ac:dyDescent="0.2">
      <c r="A77" s="424"/>
      <c r="B77" s="781" t="s">
        <v>851</v>
      </c>
      <c r="C77" s="782"/>
      <c r="D77" s="782"/>
      <c r="E77" s="782"/>
      <c r="F77" s="782"/>
      <c r="G77" s="782"/>
      <c r="H77" s="782"/>
      <c r="I77" s="782"/>
      <c r="J77" s="782"/>
      <c r="K77" s="782"/>
      <c r="L77" s="782"/>
      <c r="M77" s="782"/>
      <c r="N77" s="782"/>
      <c r="O77" s="782"/>
      <c r="P77" s="782"/>
      <c r="Q77" s="783"/>
      <c r="AY77" s="491"/>
      <c r="AZ77" s="491"/>
      <c r="BA77" s="491"/>
      <c r="BB77" s="491"/>
      <c r="BC77" s="491"/>
      <c r="BD77" s="591"/>
      <c r="BE77" s="591"/>
      <c r="BF77" s="591"/>
      <c r="BG77" s="491"/>
      <c r="BH77" s="491"/>
      <c r="BI77" s="491"/>
      <c r="BJ77" s="491"/>
    </row>
    <row r="78" spans="1:74" s="425" customFormat="1" ht="12" customHeight="1" x14ac:dyDescent="0.2">
      <c r="A78" s="424"/>
      <c r="B78" s="781" t="s">
        <v>852</v>
      </c>
      <c r="C78" s="783"/>
      <c r="D78" s="783"/>
      <c r="E78" s="783"/>
      <c r="F78" s="783"/>
      <c r="G78" s="783"/>
      <c r="H78" s="783"/>
      <c r="I78" s="783"/>
      <c r="J78" s="783"/>
      <c r="K78" s="783"/>
      <c r="L78" s="783"/>
      <c r="M78" s="783"/>
      <c r="N78" s="783"/>
      <c r="O78" s="783"/>
      <c r="P78" s="783"/>
      <c r="Q78" s="783"/>
      <c r="AY78" s="491"/>
      <c r="AZ78" s="491"/>
      <c r="BA78" s="491"/>
      <c r="BB78" s="491"/>
      <c r="BC78" s="491"/>
      <c r="BD78" s="591"/>
      <c r="BE78" s="591"/>
      <c r="BF78" s="591"/>
      <c r="BG78" s="491"/>
      <c r="BH78" s="491"/>
      <c r="BI78" s="491"/>
      <c r="BJ78" s="491"/>
    </row>
    <row r="79" spans="1:74" s="425" customFormat="1" ht="12" customHeight="1" x14ac:dyDescent="0.2">
      <c r="A79" s="424"/>
      <c r="B79" s="781" t="s">
        <v>858</v>
      </c>
      <c r="C79" s="782"/>
      <c r="D79" s="782"/>
      <c r="E79" s="782"/>
      <c r="F79" s="782"/>
      <c r="G79" s="782"/>
      <c r="H79" s="782"/>
      <c r="I79" s="782"/>
      <c r="J79" s="782"/>
      <c r="K79" s="782"/>
      <c r="L79" s="782"/>
      <c r="M79" s="782"/>
      <c r="N79" s="782"/>
      <c r="O79" s="782"/>
      <c r="P79" s="782"/>
      <c r="Q79" s="783"/>
      <c r="AY79" s="491"/>
      <c r="AZ79" s="491"/>
      <c r="BA79" s="491"/>
      <c r="BB79" s="491"/>
      <c r="BC79" s="491"/>
      <c r="BD79" s="591"/>
      <c r="BE79" s="591"/>
      <c r="BF79" s="591"/>
      <c r="BG79" s="491"/>
      <c r="BH79" s="491"/>
      <c r="BI79" s="491"/>
      <c r="BJ79" s="491"/>
    </row>
    <row r="80" spans="1:74" s="425" customFormat="1" ht="12" customHeight="1" x14ac:dyDescent="0.2">
      <c r="A80" s="424"/>
      <c r="B80" s="789" t="s">
        <v>859</v>
      </c>
      <c r="C80" s="790"/>
      <c r="D80" s="790"/>
      <c r="E80" s="790"/>
      <c r="F80" s="790"/>
      <c r="G80" s="790"/>
      <c r="H80" s="790"/>
      <c r="I80" s="790"/>
      <c r="J80" s="790"/>
      <c r="K80" s="790"/>
      <c r="L80" s="790"/>
      <c r="M80" s="790"/>
      <c r="N80" s="790"/>
      <c r="O80" s="790"/>
      <c r="P80" s="790"/>
      <c r="Q80" s="786"/>
      <c r="AY80" s="491"/>
      <c r="AZ80" s="491"/>
      <c r="BA80" s="491"/>
      <c r="BB80" s="491"/>
      <c r="BC80" s="491"/>
      <c r="BD80" s="591"/>
      <c r="BE80" s="591"/>
      <c r="BF80" s="591"/>
      <c r="BG80" s="491"/>
      <c r="BH80" s="491"/>
      <c r="BI80" s="491"/>
      <c r="BJ80" s="491"/>
    </row>
    <row r="81" spans="1:74" s="425" customFormat="1" ht="12" customHeight="1" x14ac:dyDescent="0.2">
      <c r="A81" s="424"/>
      <c r="B81" s="789" t="s">
        <v>860</v>
      </c>
      <c r="C81" s="790"/>
      <c r="D81" s="790"/>
      <c r="E81" s="790"/>
      <c r="F81" s="790"/>
      <c r="G81" s="790"/>
      <c r="H81" s="790"/>
      <c r="I81" s="790"/>
      <c r="J81" s="790"/>
      <c r="K81" s="790"/>
      <c r="L81" s="790"/>
      <c r="M81" s="790"/>
      <c r="N81" s="790"/>
      <c r="O81" s="790"/>
      <c r="P81" s="790"/>
      <c r="Q81" s="786"/>
      <c r="AY81" s="491"/>
      <c r="AZ81" s="491"/>
      <c r="BA81" s="491"/>
      <c r="BB81" s="491"/>
      <c r="BC81" s="491"/>
      <c r="BD81" s="591"/>
      <c r="BE81" s="591"/>
      <c r="BF81" s="591"/>
      <c r="BG81" s="491"/>
      <c r="BH81" s="491"/>
      <c r="BI81" s="491"/>
      <c r="BJ81" s="491"/>
    </row>
    <row r="82" spans="1:74" s="425" customFormat="1" ht="12" customHeight="1" x14ac:dyDescent="0.2">
      <c r="A82" s="424"/>
      <c r="B82" s="791" t="s">
        <v>861</v>
      </c>
      <c r="C82" s="786"/>
      <c r="D82" s="786"/>
      <c r="E82" s="786"/>
      <c r="F82" s="786"/>
      <c r="G82" s="786"/>
      <c r="H82" s="786"/>
      <c r="I82" s="786"/>
      <c r="J82" s="786"/>
      <c r="K82" s="786"/>
      <c r="L82" s="786"/>
      <c r="M82" s="786"/>
      <c r="N82" s="786"/>
      <c r="O82" s="786"/>
      <c r="P82" s="786"/>
      <c r="Q82" s="786"/>
      <c r="AY82" s="491"/>
      <c r="AZ82" s="491"/>
      <c r="BA82" s="491"/>
      <c r="BB82" s="491"/>
      <c r="BC82" s="491"/>
      <c r="BD82" s="591"/>
      <c r="BE82" s="591"/>
      <c r="BF82" s="591"/>
      <c r="BG82" s="491"/>
      <c r="BH82" s="491"/>
      <c r="BI82" s="491"/>
      <c r="BJ82" s="491"/>
    </row>
    <row r="83" spans="1:74" s="425" customFormat="1" ht="12" customHeight="1" x14ac:dyDescent="0.2">
      <c r="A83" s="424"/>
      <c r="B83" s="791" t="s">
        <v>862</v>
      </c>
      <c r="C83" s="786"/>
      <c r="D83" s="786"/>
      <c r="E83" s="786"/>
      <c r="F83" s="786"/>
      <c r="G83" s="786"/>
      <c r="H83" s="786"/>
      <c r="I83" s="786"/>
      <c r="J83" s="786"/>
      <c r="K83" s="786"/>
      <c r="L83" s="786"/>
      <c r="M83" s="786"/>
      <c r="N83" s="786"/>
      <c r="O83" s="786"/>
      <c r="P83" s="786"/>
      <c r="Q83" s="786"/>
      <c r="AY83" s="491"/>
      <c r="AZ83" s="491"/>
      <c r="BA83" s="491"/>
      <c r="BB83" s="491"/>
      <c r="BC83" s="491"/>
      <c r="BD83" s="591"/>
      <c r="BE83" s="591"/>
      <c r="BF83" s="591"/>
      <c r="BG83" s="491"/>
      <c r="BH83" s="491"/>
      <c r="BI83" s="491"/>
      <c r="BJ83" s="491"/>
    </row>
    <row r="84" spans="1:74" s="425" customFormat="1" ht="12" customHeight="1" x14ac:dyDescent="0.2">
      <c r="A84" s="424"/>
      <c r="B84" s="784" t="s">
        <v>863</v>
      </c>
      <c r="C84" s="785"/>
      <c r="D84" s="785"/>
      <c r="E84" s="785"/>
      <c r="F84" s="785"/>
      <c r="G84" s="785"/>
      <c r="H84" s="785"/>
      <c r="I84" s="785"/>
      <c r="J84" s="785"/>
      <c r="K84" s="785"/>
      <c r="L84" s="785"/>
      <c r="M84" s="785"/>
      <c r="N84" s="785"/>
      <c r="O84" s="785"/>
      <c r="P84" s="785"/>
      <c r="Q84" s="786"/>
      <c r="AY84" s="491"/>
      <c r="AZ84" s="491"/>
      <c r="BA84" s="491"/>
      <c r="BB84" s="491"/>
      <c r="BC84" s="491"/>
      <c r="BD84" s="591"/>
      <c r="BE84" s="591"/>
      <c r="BF84" s="591"/>
      <c r="BG84" s="491"/>
      <c r="BH84" s="491"/>
      <c r="BI84" s="491"/>
      <c r="BJ84" s="491"/>
    </row>
    <row r="85" spans="1:74" s="426" customFormat="1" ht="12" customHeight="1" x14ac:dyDescent="0.2">
      <c r="A85" s="424"/>
      <c r="B85" s="787" t="s">
        <v>1150</v>
      </c>
      <c r="C85" s="786"/>
      <c r="D85" s="786"/>
      <c r="E85" s="786"/>
      <c r="F85" s="786"/>
      <c r="G85" s="786"/>
      <c r="H85" s="786"/>
      <c r="I85" s="786"/>
      <c r="J85" s="786"/>
      <c r="K85" s="786"/>
      <c r="L85" s="786"/>
      <c r="M85" s="786"/>
      <c r="N85" s="786"/>
      <c r="O85" s="786"/>
      <c r="P85" s="786"/>
      <c r="Q85" s="786"/>
      <c r="AY85" s="492"/>
      <c r="AZ85" s="492"/>
      <c r="BA85" s="492"/>
      <c r="BB85" s="492"/>
      <c r="BC85" s="492"/>
      <c r="BD85" s="741"/>
      <c r="BE85" s="741"/>
      <c r="BF85" s="741"/>
      <c r="BG85" s="492"/>
      <c r="BH85" s="492"/>
      <c r="BI85" s="492"/>
      <c r="BJ85" s="492"/>
    </row>
    <row r="86" spans="1:74" s="426" customFormat="1" ht="12" customHeight="1" x14ac:dyDescent="0.2">
      <c r="A86" s="424"/>
      <c r="B86" s="788" t="s">
        <v>864</v>
      </c>
      <c r="C86" s="786"/>
      <c r="D86" s="786"/>
      <c r="E86" s="786"/>
      <c r="F86" s="786"/>
      <c r="G86" s="786"/>
      <c r="H86" s="786"/>
      <c r="I86" s="786"/>
      <c r="J86" s="786"/>
      <c r="K86" s="786"/>
      <c r="L86" s="786"/>
      <c r="M86" s="786"/>
      <c r="N86" s="786"/>
      <c r="O86" s="786"/>
      <c r="P86" s="786"/>
      <c r="Q86" s="786"/>
      <c r="AY86" s="492"/>
      <c r="AZ86" s="492"/>
      <c r="BA86" s="492"/>
      <c r="BB86" s="492"/>
      <c r="BC86" s="492"/>
      <c r="BD86" s="741"/>
      <c r="BE86" s="741"/>
      <c r="BF86" s="741"/>
      <c r="BG86" s="492"/>
      <c r="BH86" s="492"/>
      <c r="BI86" s="492"/>
      <c r="BJ86" s="492"/>
    </row>
    <row r="87" spans="1:74" x14ac:dyDescent="0.2">
      <c r="BK87" s="333"/>
      <c r="BL87" s="333"/>
      <c r="BM87" s="333"/>
      <c r="BN87" s="333"/>
      <c r="BO87" s="333"/>
      <c r="BP87" s="333"/>
      <c r="BQ87" s="333"/>
      <c r="BR87" s="333"/>
      <c r="BS87" s="333"/>
      <c r="BT87" s="333"/>
      <c r="BU87" s="333"/>
      <c r="BV87" s="333"/>
    </row>
    <row r="88" spans="1:74" x14ac:dyDescent="0.2">
      <c r="BK88" s="333"/>
      <c r="BL88" s="333"/>
      <c r="BM88" s="333"/>
      <c r="BN88" s="333"/>
      <c r="BO88" s="333"/>
      <c r="BP88" s="333"/>
      <c r="BQ88" s="333"/>
      <c r="BR88" s="333"/>
      <c r="BS88" s="333"/>
      <c r="BT88" s="333"/>
      <c r="BU88" s="333"/>
      <c r="BV88" s="333"/>
    </row>
    <row r="89" spans="1:74" x14ac:dyDescent="0.2">
      <c r="BK89" s="333"/>
      <c r="BL89" s="333"/>
      <c r="BM89" s="333"/>
      <c r="BN89" s="333"/>
      <c r="BO89" s="333"/>
      <c r="BP89" s="333"/>
      <c r="BQ89" s="333"/>
      <c r="BR89" s="333"/>
      <c r="BS89" s="333"/>
      <c r="BT89" s="333"/>
      <c r="BU89" s="333"/>
      <c r="BV89" s="333"/>
    </row>
    <row r="90" spans="1:74" x14ac:dyDescent="0.2">
      <c r="BK90" s="333"/>
      <c r="BL90" s="333"/>
      <c r="BM90" s="333"/>
      <c r="BN90" s="333"/>
      <c r="BO90" s="333"/>
      <c r="BP90" s="333"/>
      <c r="BQ90" s="333"/>
      <c r="BR90" s="333"/>
      <c r="BS90" s="333"/>
      <c r="BT90" s="333"/>
      <c r="BU90" s="333"/>
      <c r="BV90" s="333"/>
    </row>
    <row r="91" spans="1:74" x14ac:dyDescent="0.2">
      <c r="BK91" s="333"/>
      <c r="BL91" s="333"/>
      <c r="BM91" s="333"/>
      <c r="BN91" s="333"/>
      <c r="BO91" s="333"/>
      <c r="BP91" s="333"/>
      <c r="BQ91" s="333"/>
      <c r="BR91" s="333"/>
      <c r="BS91" s="333"/>
      <c r="BT91" s="333"/>
      <c r="BU91" s="333"/>
      <c r="BV91" s="333"/>
    </row>
    <row r="92" spans="1:74" x14ac:dyDescent="0.2">
      <c r="BK92" s="333"/>
      <c r="BL92" s="333"/>
      <c r="BM92" s="333"/>
      <c r="BN92" s="333"/>
      <c r="BO92" s="333"/>
      <c r="BP92" s="333"/>
      <c r="BQ92" s="333"/>
      <c r="BR92" s="333"/>
      <c r="BS92" s="333"/>
      <c r="BT92" s="333"/>
      <c r="BU92" s="333"/>
      <c r="BV92" s="333"/>
    </row>
    <row r="93" spans="1:74" x14ac:dyDescent="0.2">
      <c r="BK93" s="333"/>
      <c r="BL93" s="333"/>
      <c r="BM93" s="333"/>
      <c r="BN93" s="333"/>
      <c r="BO93" s="333"/>
      <c r="BP93" s="333"/>
      <c r="BQ93" s="333"/>
      <c r="BR93" s="333"/>
      <c r="BS93" s="333"/>
      <c r="BT93" s="333"/>
      <c r="BU93" s="333"/>
      <c r="BV93" s="333"/>
    </row>
    <row r="94" spans="1:74" x14ac:dyDescent="0.2">
      <c r="BK94" s="333"/>
      <c r="BL94" s="333"/>
      <c r="BM94" s="333"/>
      <c r="BN94" s="333"/>
      <c r="BO94" s="333"/>
      <c r="BP94" s="333"/>
      <c r="BQ94" s="333"/>
      <c r="BR94" s="333"/>
      <c r="BS94" s="333"/>
      <c r="BT94" s="333"/>
      <c r="BU94" s="333"/>
      <c r="BV94" s="333"/>
    </row>
    <row r="95" spans="1:74" x14ac:dyDescent="0.2">
      <c r="BK95" s="333"/>
      <c r="BL95" s="333"/>
      <c r="BM95" s="333"/>
      <c r="BN95" s="333"/>
      <c r="BO95" s="333"/>
      <c r="BP95" s="333"/>
      <c r="BQ95" s="333"/>
      <c r="BR95" s="333"/>
      <c r="BS95" s="333"/>
      <c r="BT95" s="333"/>
      <c r="BU95" s="333"/>
      <c r="BV95" s="333"/>
    </row>
    <row r="96" spans="1:74" x14ac:dyDescent="0.2">
      <c r="BK96" s="333"/>
      <c r="BL96" s="333"/>
      <c r="BM96" s="333"/>
      <c r="BN96" s="333"/>
      <c r="BO96" s="333"/>
      <c r="BP96" s="333"/>
      <c r="BQ96" s="333"/>
      <c r="BR96" s="333"/>
      <c r="BS96" s="333"/>
      <c r="BT96" s="333"/>
      <c r="BU96" s="333"/>
      <c r="BV96" s="333"/>
    </row>
    <row r="97" spans="63:74" x14ac:dyDescent="0.2">
      <c r="BK97" s="333"/>
      <c r="BL97" s="333"/>
      <c r="BM97" s="333"/>
      <c r="BN97" s="333"/>
      <c r="BO97" s="333"/>
      <c r="BP97" s="333"/>
      <c r="BQ97" s="333"/>
      <c r="BR97" s="333"/>
      <c r="BS97" s="333"/>
      <c r="BT97" s="333"/>
      <c r="BU97" s="333"/>
      <c r="BV97" s="333"/>
    </row>
    <row r="98" spans="63:74" x14ac:dyDescent="0.2">
      <c r="BK98" s="333"/>
      <c r="BL98" s="333"/>
      <c r="BM98" s="333"/>
      <c r="BN98" s="333"/>
      <c r="BO98" s="333"/>
      <c r="BP98" s="333"/>
      <c r="BQ98" s="333"/>
      <c r="BR98" s="333"/>
      <c r="BS98" s="333"/>
      <c r="BT98" s="333"/>
      <c r="BU98" s="333"/>
      <c r="BV98" s="333"/>
    </row>
    <row r="99" spans="63:74" x14ac:dyDescent="0.2">
      <c r="BK99" s="333"/>
      <c r="BL99" s="333"/>
      <c r="BM99" s="333"/>
      <c r="BN99" s="333"/>
      <c r="BO99" s="333"/>
      <c r="BP99" s="333"/>
      <c r="BQ99" s="333"/>
      <c r="BR99" s="333"/>
      <c r="BS99" s="333"/>
      <c r="BT99" s="333"/>
      <c r="BU99" s="333"/>
      <c r="BV99" s="333"/>
    </row>
    <row r="100" spans="63:74" x14ac:dyDescent="0.2">
      <c r="BK100" s="333"/>
      <c r="BL100" s="333"/>
      <c r="BM100" s="333"/>
      <c r="BN100" s="333"/>
      <c r="BO100" s="333"/>
      <c r="BP100" s="333"/>
      <c r="BQ100" s="333"/>
      <c r="BR100" s="333"/>
      <c r="BS100" s="333"/>
      <c r="BT100" s="333"/>
      <c r="BU100" s="333"/>
      <c r="BV100" s="333"/>
    </row>
    <row r="101" spans="63:74" x14ac:dyDescent="0.2">
      <c r="BK101" s="333"/>
      <c r="BL101" s="333"/>
      <c r="BM101" s="333"/>
      <c r="BN101" s="333"/>
      <c r="BO101" s="333"/>
      <c r="BP101" s="333"/>
      <c r="BQ101" s="333"/>
      <c r="BR101" s="333"/>
      <c r="BS101" s="333"/>
      <c r="BT101" s="333"/>
      <c r="BU101" s="333"/>
      <c r="BV101" s="333"/>
    </row>
    <row r="102" spans="63:74" x14ac:dyDescent="0.2">
      <c r="BK102" s="333"/>
      <c r="BL102" s="333"/>
      <c r="BM102" s="333"/>
      <c r="BN102" s="333"/>
      <c r="BO102" s="333"/>
      <c r="BP102" s="333"/>
      <c r="BQ102" s="333"/>
      <c r="BR102" s="333"/>
      <c r="BS102" s="333"/>
      <c r="BT102" s="333"/>
      <c r="BU102" s="333"/>
      <c r="BV102" s="333"/>
    </row>
    <row r="103" spans="63:74" x14ac:dyDescent="0.2">
      <c r="BK103" s="333"/>
      <c r="BL103" s="333"/>
      <c r="BM103" s="333"/>
      <c r="BN103" s="333"/>
      <c r="BO103" s="333"/>
      <c r="BP103" s="333"/>
      <c r="BQ103" s="333"/>
      <c r="BR103" s="333"/>
      <c r="BS103" s="333"/>
      <c r="BT103" s="333"/>
      <c r="BU103" s="333"/>
      <c r="BV103" s="333"/>
    </row>
    <row r="104" spans="63:74" x14ac:dyDescent="0.2">
      <c r="BK104" s="333"/>
      <c r="BL104" s="333"/>
      <c r="BM104" s="333"/>
      <c r="BN104" s="333"/>
      <c r="BO104" s="333"/>
      <c r="BP104" s="333"/>
      <c r="BQ104" s="333"/>
      <c r="BR104" s="333"/>
      <c r="BS104" s="333"/>
      <c r="BT104" s="333"/>
      <c r="BU104" s="333"/>
      <c r="BV104" s="333"/>
    </row>
    <row r="105" spans="63:74" x14ac:dyDescent="0.2">
      <c r="BK105" s="333"/>
      <c r="BL105" s="333"/>
      <c r="BM105" s="333"/>
      <c r="BN105" s="333"/>
      <c r="BO105" s="333"/>
      <c r="BP105" s="333"/>
      <c r="BQ105" s="333"/>
      <c r="BR105" s="333"/>
      <c r="BS105" s="333"/>
      <c r="BT105" s="333"/>
      <c r="BU105" s="333"/>
      <c r="BV105" s="333"/>
    </row>
    <row r="106" spans="63:74" x14ac:dyDescent="0.2">
      <c r="BK106" s="333"/>
      <c r="BL106" s="333"/>
      <c r="BM106" s="333"/>
      <c r="BN106" s="333"/>
      <c r="BO106" s="333"/>
      <c r="BP106" s="333"/>
      <c r="BQ106" s="333"/>
      <c r="BR106" s="333"/>
      <c r="BS106" s="333"/>
      <c r="BT106" s="333"/>
      <c r="BU106" s="333"/>
      <c r="BV106" s="333"/>
    </row>
    <row r="107" spans="63:74" x14ac:dyDescent="0.2">
      <c r="BK107" s="333"/>
      <c r="BL107" s="333"/>
      <c r="BM107" s="333"/>
      <c r="BN107" s="333"/>
      <c r="BO107" s="333"/>
      <c r="BP107" s="333"/>
      <c r="BQ107" s="333"/>
      <c r="BR107" s="333"/>
      <c r="BS107" s="333"/>
      <c r="BT107" s="333"/>
      <c r="BU107" s="333"/>
      <c r="BV107" s="333"/>
    </row>
    <row r="108" spans="63:74" x14ac:dyDescent="0.2">
      <c r="BK108" s="333"/>
      <c r="BL108" s="333"/>
      <c r="BM108" s="333"/>
      <c r="BN108" s="333"/>
      <c r="BO108" s="333"/>
      <c r="BP108" s="333"/>
      <c r="BQ108" s="333"/>
      <c r="BR108" s="333"/>
      <c r="BS108" s="333"/>
      <c r="BT108" s="333"/>
      <c r="BU108" s="333"/>
      <c r="BV108" s="333"/>
    </row>
    <row r="109" spans="63:74" x14ac:dyDescent="0.2">
      <c r="BK109" s="333"/>
      <c r="BL109" s="333"/>
      <c r="BM109" s="333"/>
      <c r="BN109" s="333"/>
      <c r="BO109" s="333"/>
      <c r="BP109" s="333"/>
      <c r="BQ109" s="333"/>
      <c r="BR109" s="333"/>
      <c r="BS109" s="333"/>
      <c r="BT109" s="333"/>
      <c r="BU109" s="333"/>
      <c r="BV109" s="333"/>
    </row>
    <row r="110" spans="63:74" x14ac:dyDescent="0.2">
      <c r="BK110" s="333"/>
      <c r="BL110" s="333"/>
      <c r="BM110" s="333"/>
      <c r="BN110" s="333"/>
      <c r="BO110" s="333"/>
      <c r="BP110" s="333"/>
      <c r="BQ110" s="333"/>
      <c r="BR110" s="333"/>
      <c r="BS110" s="333"/>
      <c r="BT110" s="333"/>
      <c r="BU110" s="333"/>
      <c r="BV110" s="333"/>
    </row>
    <row r="111" spans="63:74" x14ac:dyDescent="0.2">
      <c r="BK111" s="333"/>
      <c r="BL111" s="333"/>
      <c r="BM111" s="333"/>
      <c r="BN111" s="333"/>
      <c r="BO111" s="333"/>
      <c r="BP111" s="333"/>
      <c r="BQ111" s="333"/>
      <c r="BR111" s="333"/>
      <c r="BS111" s="333"/>
      <c r="BT111" s="333"/>
      <c r="BU111" s="333"/>
      <c r="BV111" s="333"/>
    </row>
    <row r="112" spans="63:74" x14ac:dyDescent="0.2">
      <c r="BK112" s="333"/>
      <c r="BL112" s="333"/>
      <c r="BM112" s="333"/>
      <c r="BN112" s="333"/>
      <c r="BO112" s="333"/>
      <c r="BP112" s="333"/>
      <c r="BQ112" s="333"/>
      <c r="BR112" s="333"/>
      <c r="BS112" s="333"/>
      <c r="BT112" s="333"/>
      <c r="BU112" s="333"/>
      <c r="BV112" s="333"/>
    </row>
    <row r="113" spans="63:74" x14ac:dyDescent="0.2">
      <c r="BK113" s="333"/>
      <c r="BL113" s="333"/>
      <c r="BM113" s="333"/>
      <c r="BN113" s="333"/>
      <c r="BO113" s="333"/>
      <c r="BP113" s="333"/>
      <c r="BQ113" s="333"/>
      <c r="BR113" s="333"/>
      <c r="BS113" s="333"/>
      <c r="BT113" s="333"/>
      <c r="BU113" s="333"/>
      <c r="BV113" s="333"/>
    </row>
    <row r="114" spans="63:74" x14ac:dyDescent="0.2">
      <c r="BK114" s="333"/>
      <c r="BL114" s="333"/>
      <c r="BM114" s="333"/>
      <c r="BN114" s="333"/>
      <c r="BO114" s="333"/>
      <c r="BP114" s="333"/>
      <c r="BQ114" s="333"/>
      <c r="BR114" s="333"/>
      <c r="BS114" s="333"/>
      <c r="BT114" s="333"/>
      <c r="BU114" s="333"/>
      <c r="BV114" s="333"/>
    </row>
    <row r="115" spans="63:74" x14ac:dyDescent="0.2">
      <c r="BK115" s="333"/>
      <c r="BL115" s="333"/>
      <c r="BM115" s="333"/>
      <c r="BN115" s="333"/>
      <c r="BO115" s="333"/>
      <c r="BP115" s="333"/>
      <c r="BQ115" s="333"/>
      <c r="BR115" s="333"/>
      <c r="BS115" s="333"/>
      <c r="BT115" s="333"/>
      <c r="BU115" s="333"/>
      <c r="BV115" s="333"/>
    </row>
    <row r="116" spans="63:74" x14ac:dyDescent="0.2">
      <c r="BK116" s="333"/>
      <c r="BL116" s="333"/>
      <c r="BM116" s="333"/>
      <c r="BN116" s="333"/>
      <c r="BO116" s="333"/>
      <c r="BP116" s="333"/>
      <c r="BQ116" s="333"/>
      <c r="BR116" s="333"/>
      <c r="BS116" s="333"/>
      <c r="BT116" s="333"/>
      <c r="BU116" s="333"/>
      <c r="BV116" s="333"/>
    </row>
    <row r="117" spans="63:74" x14ac:dyDescent="0.2">
      <c r="BK117" s="333"/>
      <c r="BL117" s="333"/>
      <c r="BM117" s="333"/>
      <c r="BN117" s="333"/>
      <c r="BO117" s="333"/>
      <c r="BP117" s="333"/>
      <c r="BQ117" s="333"/>
      <c r="BR117" s="333"/>
      <c r="BS117" s="333"/>
      <c r="BT117" s="333"/>
      <c r="BU117" s="333"/>
      <c r="BV117" s="333"/>
    </row>
    <row r="118" spans="63:74" x14ac:dyDescent="0.2">
      <c r="BK118" s="333"/>
      <c r="BL118" s="333"/>
      <c r="BM118" s="333"/>
      <c r="BN118" s="333"/>
      <c r="BO118" s="333"/>
      <c r="BP118" s="333"/>
      <c r="BQ118" s="333"/>
      <c r="BR118" s="333"/>
      <c r="BS118" s="333"/>
      <c r="BT118" s="333"/>
      <c r="BU118" s="333"/>
      <c r="BV118" s="333"/>
    </row>
    <row r="119" spans="63:74" x14ac:dyDescent="0.2">
      <c r="BK119" s="333"/>
      <c r="BL119" s="333"/>
      <c r="BM119" s="333"/>
      <c r="BN119" s="333"/>
      <c r="BO119" s="333"/>
      <c r="BP119" s="333"/>
      <c r="BQ119" s="333"/>
      <c r="BR119" s="333"/>
      <c r="BS119" s="333"/>
      <c r="BT119" s="333"/>
      <c r="BU119" s="333"/>
      <c r="BV119" s="333"/>
    </row>
    <row r="120" spans="63:74" x14ac:dyDescent="0.2">
      <c r="BK120" s="333"/>
      <c r="BL120" s="333"/>
      <c r="BM120" s="333"/>
      <c r="BN120" s="333"/>
      <c r="BO120" s="333"/>
      <c r="BP120" s="333"/>
      <c r="BQ120" s="333"/>
      <c r="BR120" s="333"/>
      <c r="BS120" s="333"/>
      <c r="BT120" s="333"/>
      <c r="BU120" s="333"/>
      <c r="BV120" s="333"/>
    </row>
    <row r="121" spans="63:74" x14ac:dyDescent="0.2">
      <c r="BK121" s="333"/>
      <c r="BL121" s="333"/>
      <c r="BM121" s="333"/>
      <c r="BN121" s="333"/>
      <c r="BO121" s="333"/>
      <c r="BP121" s="333"/>
      <c r="BQ121" s="333"/>
      <c r="BR121" s="333"/>
      <c r="BS121" s="333"/>
      <c r="BT121" s="333"/>
      <c r="BU121" s="333"/>
      <c r="BV121" s="333"/>
    </row>
    <row r="122" spans="63:74" x14ac:dyDescent="0.2">
      <c r="BK122" s="333"/>
      <c r="BL122" s="333"/>
      <c r="BM122" s="333"/>
      <c r="BN122" s="333"/>
      <c r="BO122" s="333"/>
      <c r="BP122" s="333"/>
      <c r="BQ122" s="333"/>
      <c r="BR122" s="333"/>
      <c r="BS122" s="333"/>
      <c r="BT122" s="333"/>
      <c r="BU122" s="333"/>
      <c r="BV122" s="333"/>
    </row>
    <row r="123" spans="63:74" x14ac:dyDescent="0.2">
      <c r="BK123" s="333"/>
      <c r="BL123" s="333"/>
      <c r="BM123" s="333"/>
      <c r="BN123" s="333"/>
      <c r="BO123" s="333"/>
      <c r="BP123" s="333"/>
      <c r="BQ123" s="333"/>
      <c r="BR123" s="333"/>
      <c r="BS123" s="333"/>
      <c r="BT123" s="333"/>
      <c r="BU123" s="333"/>
      <c r="BV123" s="333"/>
    </row>
    <row r="124" spans="63:74" x14ac:dyDescent="0.2">
      <c r="BK124" s="333"/>
      <c r="BL124" s="333"/>
      <c r="BM124" s="333"/>
      <c r="BN124" s="333"/>
      <c r="BO124" s="333"/>
      <c r="BP124" s="333"/>
      <c r="BQ124" s="333"/>
      <c r="BR124" s="333"/>
      <c r="BS124" s="333"/>
      <c r="BT124" s="333"/>
      <c r="BU124" s="333"/>
      <c r="BV124" s="333"/>
    </row>
    <row r="125" spans="63:74" x14ac:dyDescent="0.2">
      <c r="BK125" s="333"/>
      <c r="BL125" s="333"/>
      <c r="BM125" s="333"/>
      <c r="BN125" s="333"/>
      <c r="BO125" s="333"/>
      <c r="BP125" s="333"/>
      <c r="BQ125" s="333"/>
      <c r="BR125" s="333"/>
      <c r="BS125" s="333"/>
      <c r="BT125" s="333"/>
      <c r="BU125" s="333"/>
      <c r="BV125" s="333"/>
    </row>
    <row r="126" spans="63:74" x14ac:dyDescent="0.2">
      <c r="BK126" s="333"/>
      <c r="BL126" s="333"/>
      <c r="BM126" s="333"/>
      <c r="BN126" s="333"/>
      <c r="BO126" s="333"/>
      <c r="BP126" s="333"/>
      <c r="BQ126" s="333"/>
      <c r="BR126" s="333"/>
      <c r="BS126" s="333"/>
      <c r="BT126" s="333"/>
      <c r="BU126" s="333"/>
      <c r="BV126" s="333"/>
    </row>
    <row r="127" spans="63:74" x14ac:dyDescent="0.2">
      <c r="BK127" s="333"/>
      <c r="BL127" s="333"/>
      <c r="BM127" s="333"/>
      <c r="BN127" s="333"/>
      <c r="BO127" s="333"/>
      <c r="BP127" s="333"/>
      <c r="BQ127" s="333"/>
      <c r="BR127" s="333"/>
      <c r="BS127" s="333"/>
      <c r="BT127" s="333"/>
      <c r="BU127" s="333"/>
      <c r="BV127" s="333"/>
    </row>
    <row r="128" spans="63:74" x14ac:dyDescent="0.2">
      <c r="BK128" s="333"/>
      <c r="BL128" s="333"/>
      <c r="BM128" s="333"/>
      <c r="BN128" s="333"/>
      <c r="BO128" s="333"/>
      <c r="BP128" s="333"/>
      <c r="BQ128" s="333"/>
      <c r="BR128" s="333"/>
      <c r="BS128" s="333"/>
      <c r="BT128" s="333"/>
      <c r="BU128" s="333"/>
      <c r="BV128" s="333"/>
    </row>
    <row r="129" spans="63:74" x14ac:dyDescent="0.2">
      <c r="BK129" s="333"/>
      <c r="BL129" s="333"/>
      <c r="BM129" s="333"/>
      <c r="BN129" s="333"/>
      <c r="BO129" s="333"/>
      <c r="BP129" s="333"/>
      <c r="BQ129" s="333"/>
      <c r="BR129" s="333"/>
      <c r="BS129" s="333"/>
      <c r="BT129" s="333"/>
      <c r="BU129" s="333"/>
      <c r="BV129" s="333"/>
    </row>
    <row r="130" spans="63:74" x14ac:dyDescent="0.2">
      <c r="BK130" s="333"/>
      <c r="BL130" s="333"/>
      <c r="BM130" s="333"/>
      <c r="BN130" s="333"/>
      <c r="BO130" s="333"/>
      <c r="BP130" s="333"/>
      <c r="BQ130" s="333"/>
      <c r="BR130" s="333"/>
      <c r="BS130" s="333"/>
      <c r="BT130" s="333"/>
      <c r="BU130" s="333"/>
      <c r="BV130" s="333"/>
    </row>
    <row r="131" spans="63:74" x14ac:dyDescent="0.2">
      <c r="BK131" s="333"/>
      <c r="BL131" s="333"/>
      <c r="BM131" s="333"/>
      <c r="BN131" s="333"/>
      <c r="BO131" s="333"/>
      <c r="BP131" s="333"/>
      <c r="BQ131" s="333"/>
      <c r="BR131" s="333"/>
      <c r="BS131" s="333"/>
      <c r="BT131" s="333"/>
      <c r="BU131" s="333"/>
      <c r="BV131" s="333"/>
    </row>
    <row r="132" spans="63:74" x14ac:dyDescent="0.2">
      <c r="BK132" s="333"/>
      <c r="BL132" s="333"/>
      <c r="BM132" s="333"/>
      <c r="BN132" s="333"/>
      <c r="BO132" s="333"/>
      <c r="BP132" s="333"/>
      <c r="BQ132" s="333"/>
      <c r="BR132" s="333"/>
      <c r="BS132" s="333"/>
      <c r="BT132" s="333"/>
      <c r="BU132" s="333"/>
      <c r="BV132" s="333"/>
    </row>
    <row r="133" spans="63:74" x14ac:dyDescent="0.2">
      <c r="BK133" s="333"/>
      <c r="BL133" s="333"/>
      <c r="BM133" s="333"/>
      <c r="BN133" s="333"/>
      <c r="BO133" s="333"/>
      <c r="BP133" s="333"/>
      <c r="BQ133" s="333"/>
      <c r="BR133" s="333"/>
      <c r="BS133" s="333"/>
      <c r="BT133" s="333"/>
      <c r="BU133" s="333"/>
      <c r="BV133" s="333"/>
    </row>
    <row r="134" spans="63:74" x14ac:dyDescent="0.2">
      <c r="BK134" s="333"/>
      <c r="BL134" s="333"/>
      <c r="BM134" s="333"/>
      <c r="BN134" s="333"/>
      <c r="BO134" s="333"/>
      <c r="BP134" s="333"/>
      <c r="BQ134" s="333"/>
      <c r="BR134" s="333"/>
      <c r="BS134" s="333"/>
      <c r="BT134" s="333"/>
      <c r="BU134" s="333"/>
      <c r="BV134" s="333"/>
    </row>
    <row r="135" spans="63:74" x14ac:dyDescent="0.2">
      <c r="BK135" s="333"/>
      <c r="BL135" s="333"/>
      <c r="BM135" s="333"/>
      <c r="BN135" s="333"/>
      <c r="BO135" s="333"/>
      <c r="BP135" s="333"/>
      <c r="BQ135" s="333"/>
      <c r="BR135" s="333"/>
      <c r="BS135" s="333"/>
      <c r="BT135" s="333"/>
      <c r="BU135" s="333"/>
      <c r="BV135" s="333"/>
    </row>
    <row r="136" spans="63:74" x14ac:dyDescent="0.2">
      <c r="BK136" s="333"/>
      <c r="BL136" s="333"/>
      <c r="BM136" s="333"/>
      <c r="BN136" s="333"/>
      <c r="BO136" s="333"/>
      <c r="BP136" s="333"/>
      <c r="BQ136" s="333"/>
      <c r="BR136" s="333"/>
      <c r="BS136" s="333"/>
      <c r="BT136" s="333"/>
      <c r="BU136" s="333"/>
      <c r="BV136" s="333"/>
    </row>
    <row r="137" spans="63:74" x14ac:dyDescent="0.2">
      <c r="BK137" s="333"/>
      <c r="BL137" s="333"/>
      <c r="BM137" s="333"/>
      <c r="BN137" s="333"/>
      <c r="BO137" s="333"/>
      <c r="BP137" s="333"/>
      <c r="BQ137" s="333"/>
      <c r="BR137" s="333"/>
      <c r="BS137" s="333"/>
      <c r="BT137" s="333"/>
      <c r="BU137" s="333"/>
      <c r="BV137" s="333"/>
    </row>
    <row r="138" spans="63:74" x14ac:dyDescent="0.2">
      <c r="BK138" s="333"/>
      <c r="BL138" s="333"/>
      <c r="BM138" s="333"/>
      <c r="BN138" s="333"/>
      <c r="BO138" s="333"/>
      <c r="BP138" s="333"/>
      <c r="BQ138" s="333"/>
      <c r="BR138" s="333"/>
      <c r="BS138" s="333"/>
      <c r="BT138" s="333"/>
      <c r="BU138" s="333"/>
      <c r="BV138" s="333"/>
    </row>
    <row r="139" spans="63:74" x14ac:dyDescent="0.2">
      <c r="BK139" s="333"/>
      <c r="BL139" s="333"/>
      <c r="BM139" s="333"/>
      <c r="BN139" s="333"/>
      <c r="BO139" s="333"/>
      <c r="BP139" s="333"/>
      <c r="BQ139" s="333"/>
      <c r="BR139" s="333"/>
      <c r="BS139" s="333"/>
      <c r="BT139" s="333"/>
      <c r="BU139" s="333"/>
      <c r="BV139" s="333"/>
    </row>
    <row r="140" spans="63:74" x14ac:dyDescent="0.2">
      <c r="BK140" s="333"/>
      <c r="BL140" s="333"/>
      <c r="BM140" s="333"/>
      <c r="BN140" s="333"/>
      <c r="BO140" s="333"/>
      <c r="BP140" s="333"/>
      <c r="BQ140" s="333"/>
      <c r="BR140" s="333"/>
      <c r="BS140" s="333"/>
      <c r="BT140" s="333"/>
      <c r="BU140" s="333"/>
      <c r="BV140" s="333"/>
    </row>
    <row r="141" spans="63:74" x14ac:dyDescent="0.2">
      <c r="BK141" s="333"/>
      <c r="BL141" s="333"/>
      <c r="BM141" s="333"/>
      <c r="BN141" s="333"/>
      <c r="BO141" s="333"/>
      <c r="BP141" s="333"/>
      <c r="BQ141" s="333"/>
      <c r="BR141" s="333"/>
      <c r="BS141" s="333"/>
      <c r="BT141" s="333"/>
      <c r="BU141" s="333"/>
      <c r="BV141" s="333"/>
    </row>
    <row r="142" spans="63:74" x14ac:dyDescent="0.2">
      <c r="BK142" s="333"/>
      <c r="BL142" s="333"/>
      <c r="BM142" s="333"/>
      <c r="BN142" s="333"/>
      <c r="BO142" s="333"/>
      <c r="BP142" s="333"/>
      <c r="BQ142" s="333"/>
      <c r="BR142" s="333"/>
      <c r="BS142" s="333"/>
      <c r="BT142" s="333"/>
      <c r="BU142" s="333"/>
      <c r="BV142" s="333"/>
    </row>
    <row r="143" spans="63:74" x14ac:dyDescent="0.2">
      <c r="BK143" s="333"/>
      <c r="BL143" s="333"/>
      <c r="BM143" s="333"/>
      <c r="BN143" s="333"/>
      <c r="BO143" s="333"/>
      <c r="BP143" s="333"/>
      <c r="BQ143" s="333"/>
      <c r="BR143" s="333"/>
      <c r="BS143" s="333"/>
      <c r="BT143" s="333"/>
      <c r="BU143" s="333"/>
      <c r="BV143" s="333"/>
    </row>
    <row r="144" spans="63:74" x14ac:dyDescent="0.2">
      <c r="BK144" s="333"/>
      <c r="BL144" s="333"/>
      <c r="BM144" s="333"/>
      <c r="BN144" s="333"/>
      <c r="BO144" s="333"/>
      <c r="BP144" s="333"/>
      <c r="BQ144" s="333"/>
      <c r="BR144" s="333"/>
      <c r="BS144" s="333"/>
      <c r="BT144" s="333"/>
      <c r="BU144" s="333"/>
      <c r="BV144" s="333"/>
    </row>
  </sheetData>
  <mergeCells count="24">
    <mergeCell ref="B71:Q71"/>
    <mergeCell ref="B73:Q73"/>
    <mergeCell ref="AA3:AL3"/>
    <mergeCell ref="AM3:AX3"/>
    <mergeCell ref="B77:Q77"/>
    <mergeCell ref="B74:Q74"/>
    <mergeCell ref="B75:Q75"/>
    <mergeCell ref="B72:Q72"/>
    <mergeCell ref="B76:Q76"/>
    <mergeCell ref="A1:A2"/>
    <mergeCell ref="AY3:BJ3"/>
    <mergeCell ref="BK3:BV3"/>
    <mergeCell ref="B1:AL1"/>
    <mergeCell ref="C3:N3"/>
    <mergeCell ref="O3:Z3"/>
    <mergeCell ref="B79:Q79"/>
    <mergeCell ref="B78:Q78"/>
    <mergeCell ref="B84:Q84"/>
    <mergeCell ref="B85:Q85"/>
    <mergeCell ref="B86:Q86"/>
    <mergeCell ref="B80:Q80"/>
    <mergeCell ref="B81:Q81"/>
    <mergeCell ref="B82:Q82"/>
    <mergeCell ref="B83:Q83"/>
  </mergeCells>
  <phoneticPr fontId="6" type="noConversion"/>
  <hyperlinks>
    <hyperlink ref="A1:A2" location="Contents!A1" display="Table of Contents"/>
  </hyperlinks>
  <pageMargins left="0.25" right="0.25" top="0.25" bottom="0.25" header="0.54" footer="0.5"/>
  <pageSetup scale="3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zoomScaleNormal="100" workbookViewId="0">
      <pane xSplit="2" ySplit="4" topLeftCell="AP5" activePane="bottomRight" state="frozen"/>
      <selection activeCell="BF63" sqref="BF63"/>
      <selection pane="topRight" activeCell="BF63" sqref="BF63"/>
      <selection pane="bottomLeft" activeCell="BF63" sqref="BF63"/>
      <selection pane="bottomRight" activeCell="AY19" sqref="AY19"/>
    </sheetView>
  </sheetViews>
  <sheetFormatPr defaultColWidth="9.5703125" defaultRowHeight="11.25" x14ac:dyDescent="0.2"/>
  <cols>
    <col min="1" max="1" width="8.5703125" style="13" customWidth="1"/>
    <col min="2" max="2" width="40.28515625" style="13" customWidth="1"/>
    <col min="3" max="3" width="8.5703125" style="13" bestFit="1" customWidth="1"/>
    <col min="4" max="50" width="6.5703125" style="13" customWidth="1"/>
    <col min="51" max="55" width="6.5703125" style="409" customWidth="1"/>
    <col min="56" max="58" width="6.5703125" style="630" customWidth="1"/>
    <col min="59" max="62" width="6.5703125" style="409" customWidth="1"/>
    <col min="63" max="74" width="6.5703125" style="13" customWidth="1"/>
    <col min="75" max="16384" width="9.5703125" style="13"/>
  </cols>
  <sheetData>
    <row r="1" spans="1:74" ht="13.35" customHeight="1" x14ac:dyDescent="0.2">
      <c r="A1" s="792" t="s">
        <v>817</v>
      </c>
      <c r="B1" s="808" t="s">
        <v>1023</v>
      </c>
      <c r="C1" s="800"/>
      <c r="D1" s="800"/>
      <c r="E1" s="800"/>
      <c r="F1" s="800"/>
      <c r="G1" s="800"/>
      <c r="H1" s="800"/>
      <c r="I1" s="800"/>
      <c r="J1" s="800"/>
      <c r="K1" s="800"/>
      <c r="L1" s="800"/>
      <c r="M1" s="800"/>
      <c r="N1" s="800"/>
      <c r="O1" s="800"/>
      <c r="P1" s="800"/>
      <c r="Q1" s="800"/>
      <c r="R1" s="800"/>
      <c r="S1" s="800"/>
      <c r="T1" s="800"/>
      <c r="U1" s="800"/>
      <c r="V1" s="800"/>
      <c r="W1" s="800"/>
      <c r="X1" s="800"/>
      <c r="Y1" s="800"/>
      <c r="Z1" s="800"/>
      <c r="AA1" s="800"/>
      <c r="AB1" s="800"/>
      <c r="AC1" s="800"/>
      <c r="AD1" s="800"/>
      <c r="AE1" s="800"/>
      <c r="AF1" s="800"/>
      <c r="AG1" s="800"/>
      <c r="AH1" s="800"/>
      <c r="AI1" s="800"/>
      <c r="AJ1" s="800"/>
      <c r="AK1" s="800"/>
      <c r="AL1" s="800"/>
      <c r="AM1" s="260"/>
    </row>
    <row r="2" spans="1:74" ht="12.75" x14ac:dyDescent="0.2">
      <c r="A2" s="793"/>
      <c r="B2" s="532" t="str">
        <f>"U.S. Energy Information Administration  |  Short-Term Energy Outlook  - "&amp;Dates!D1</f>
        <v>U.S. Energy Information Administration  |  Short-Term Energy Outlook  - February 2020</v>
      </c>
      <c r="C2" s="534"/>
      <c r="D2" s="534"/>
      <c r="E2" s="534"/>
      <c r="F2" s="534"/>
      <c r="G2" s="534"/>
      <c r="H2" s="534"/>
      <c r="I2" s="534"/>
      <c r="J2" s="534"/>
      <c r="K2" s="534"/>
      <c r="L2" s="534"/>
      <c r="M2" s="534"/>
      <c r="N2" s="534"/>
      <c r="O2" s="534"/>
      <c r="P2" s="534"/>
      <c r="Q2" s="534"/>
      <c r="R2" s="534"/>
      <c r="S2" s="534"/>
      <c r="T2" s="534"/>
      <c r="U2" s="534"/>
      <c r="V2" s="534"/>
      <c r="W2" s="534"/>
      <c r="X2" s="534"/>
      <c r="Y2" s="534"/>
      <c r="Z2" s="534"/>
      <c r="AA2" s="534"/>
      <c r="AB2" s="534"/>
      <c r="AC2" s="534"/>
      <c r="AD2" s="534"/>
      <c r="AE2" s="534"/>
      <c r="AF2" s="534"/>
      <c r="AG2" s="534"/>
      <c r="AH2" s="534"/>
      <c r="AI2" s="534"/>
      <c r="AJ2" s="534"/>
      <c r="AK2" s="534"/>
      <c r="AL2" s="534"/>
      <c r="AM2" s="260"/>
    </row>
    <row r="3" spans="1:74" s="12" customFormat="1" ht="12.75" x14ac:dyDescent="0.2">
      <c r="A3" s="14"/>
      <c r="B3" s="15"/>
      <c r="C3" s="801">
        <f>Dates!D3</f>
        <v>2016</v>
      </c>
      <c r="D3" s="797"/>
      <c r="E3" s="797"/>
      <c r="F3" s="797"/>
      <c r="G3" s="797"/>
      <c r="H3" s="797"/>
      <c r="I3" s="797"/>
      <c r="J3" s="797"/>
      <c r="K3" s="797"/>
      <c r="L3" s="797"/>
      <c r="M3" s="797"/>
      <c r="N3" s="798"/>
      <c r="O3" s="801">
        <f>C3+1</f>
        <v>2017</v>
      </c>
      <c r="P3" s="802"/>
      <c r="Q3" s="802"/>
      <c r="R3" s="802"/>
      <c r="S3" s="802"/>
      <c r="T3" s="802"/>
      <c r="U3" s="802"/>
      <c r="V3" s="802"/>
      <c r="W3" s="802"/>
      <c r="X3" s="797"/>
      <c r="Y3" s="797"/>
      <c r="Z3" s="798"/>
      <c r="AA3" s="794">
        <f>O3+1</f>
        <v>2018</v>
      </c>
      <c r="AB3" s="797"/>
      <c r="AC3" s="797"/>
      <c r="AD3" s="797"/>
      <c r="AE3" s="797"/>
      <c r="AF3" s="797"/>
      <c r="AG3" s="797"/>
      <c r="AH3" s="797"/>
      <c r="AI3" s="797"/>
      <c r="AJ3" s="797"/>
      <c r="AK3" s="797"/>
      <c r="AL3" s="798"/>
      <c r="AM3" s="794">
        <f>AA3+1</f>
        <v>2019</v>
      </c>
      <c r="AN3" s="797"/>
      <c r="AO3" s="797"/>
      <c r="AP3" s="797"/>
      <c r="AQ3" s="797"/>
      <c r="AR3" s="797"/>
      <c r="AS3" s="797"/>
      <c r="AT3" s="797"/>
      <c r="AU3" s="797"/>
      <c r="AV3" s="797"/>
      <c r="AW3" s="797"/>
      <c r="AX3" s="798"/>
      <c r="AY3" s="794">
        <f>AM3+1</f>
        <v>2020</v>
      </c>
      <c r="AZ3" s="795"/>
      <c r="BA3" s="795"/>
      <c r="BB3" s="795"/>
      <c r="BC3" s="795"/>
      <c r="BD3" s="795"/>
      <c r="BE3" s="795"/>
      <c r="BF3" s="795"/>
      <c r="BG3" s="795"/>
      <c r="BH3" s="795"/>
      <c r="BI3" s="795"/>
      <c r="BJ3" s="796"/>
      <c r="BK3" s="794">
        <f>AY3+1</f>
        <v>2021</v>
      </c>
      <c r="BL3" s="797"/>
      <c r="BM3" s="797"/>
      <c r="BN3" s="797"/>
      <c r="BO3" s="797"/>
      <c r="BP3" s="797"/>
      <c r="BQ3" s="797"/>
      <c r="BR3" s="797"/>
      <c r="BS3" s="797"/>
      <c r="BT3" s="797"/>
      <c r="BU3" s="797"/>
      <c r="BV3" s="798"/>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49"/>
      <c r="B5" s="50" t="s">
        <v>111</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631"/>
      <c r="BE5" s="631"/>
      <c r="BF5" s="631"/>
      <c r="BG5" s="631"/>
      <c r="BH5" s="631"/>
      <c r="BI5" s="631"/>
      <c r="BJ5" s="51"/>
      <c r="BK5" s="51"/>
      <c r="BL5" s="51"/>
      <c r="BM5" s="51"/>
      <c r="BN5" s="51"/>
      <c r="BO5" s="51"/>
      <c r="BP5" s="51"/>
      <c r="BQ5" s="51"/>
      <c r="BR5" s="51"/>
      <c r="BS5" s="51"/>
      <c r="BT5" s="51"/>
      <c r="BU5" s="51"/>
      <c r="BV5" s="51"/>
    </row>
    <row r="6" spans="1:74" ht="11.1" customHeight="1" x14ac:dyDescent="0.2">
      <c r="A6" s="52" t="s">
        <v>535</v>
      </c>
      <c r="B6" s="151" t="s">
        <v>483</v>
      </c>
      <c r="C6" s="215">
        <v>31.683</v>
      </c>
      <c r="D6" s="215">
        <v>30.323</v>
      </c>
      <c r="E6" s="215">
        <v>37.545000000000002</v>
      </c>
      <c r="F6" s="215">
        <v>40.753999999999998</v>
      </c>
      <c r="G6" s="215">
        <v>46.712000000000003</v>
      </c>
      <c r="H6" s="215">
        <v>48.756999999999998</v>
      </c>
      <c r="I6" s="215">
        <v>44.651000000000003</v>
      </c>
      <c r="J6" s="215">
        <v>44.723999999999997</v>
      </c>
      <c r="K6" s="215">
        <v>45.182000000000002</v>
      </c>
      <c r="L6" s="215">
        <v>49.774999999999999</v>
      </c>
      <c r="M6" s="215">
        <v>45.661000000000001</v>
      </c>
      <c r="N6" s="215">
        <v>51.972000000000001</v>
      </c>
      <c r="O6" s="215">
        <v>52.503999999999998</v>
      </c>
      <c r="P6" s="215">
        <v>53.468000000000004</v>
      </c>
      <c r="Q6" s="215">
        <v>49.328000000000003</v>
      </c>
      <c r="R6" s="215">
        <v>51.06</v>
      </c>
      <c r="S6" s="215">
        <v>48.475999999999999</v>
      </c>
      <c r="T6" s="215">
        <v>45.177999999999997</v>
      </c>
      <c r="U6" s="215">
        <v>46.63</v>
      </c>
      <c r="V6" s="215">
        <v>48.036999999999999</v>
      </c>
      <c r="W6" s="215">
        <v>49.822000000000003</v>
      </c>
      <c r="X6" s="215">
        <v>51.578000000000003</v>
      </c>
      <c r="Y6" s="215">
        <v>56.639000000000003</v>
      </c>
      <c r="Z6" s="215">
        <v>57.881</v>
      </c>
      <c r="AA6" s="215">
        <v>63.698</v>
      </c>
      <c r="AB6" s="215">
        <v>62.228999999999999</v>
      </c>
      <c r="AC6" s="215">
        <v>62.725000000000001</v>
      </c>
      <c r="AD6" s="215">
        <v>66.254000000000005</v>
      </c>
      <c r="AE6" s="215">
        <v>69.977999999999994</v>
      </c>
      <c r="AF6" s="215">
        <v>67.873000000000005</v>
      </c>
      <c r="AG6" s="215">
        <v>70.980999999999995</v>
      </c>
      <c r="AH6" s="215">
        <v>68.055000000000007</v>
      </c>
      <c r="AI6" s="215">
        <v>70.230999999999995</v>
      </c>
      <c r="AJ6" s="215">
        <v>70.748999999999995</v>
      </c>
      <c r="AK6" s="215">
        <v>56.963000000000001</v>
      </c>
      <c r="AL6" s="215">
        <v>49.523000000000003</v>
      </c>
      <c r="AM6" s="215">
        <v>51.375999999999998</v>
      </c>
      <c r="AN6" s="215">
        <v>54.954000000000001</v>
      </c>
      <c r="AO6" s="215">
        <v>58.151000000000003</v>
      </c>
      <c r="AP6" s="215">
        <v>63.862000000000002</v>
      </c>
      <c r="AQ6" s="215">
        <v>60.826999999999998</v>
      </c>
      <c r="AR6" s="215">
        <v>54.656999999999996</v>
      </c>
      <c r="AS6" s="215">
        <v>57.353999999999999</v>
      </c>
      <c r="AT6" s="215">
        <v>54.805</v>
      </c>
      <c r="AU6" s="215">
        <v>56.947000000000003</v>
      </c>
      <c r="AV6" s="215">
        <v>53.963000000000001</v>
      </c>
      <c r="AW6" s="215">
        <v>57.027000000000001</v>
      </c>
      <c r="AX6" s="215">
        <v>59.877000000000002</v>
      </c>
      <c r="AY6" s="215">
        <v>57.57</v>
      </c>
      <c r="AZ6" s="323">
        <v>50.5</v>
      </c>
      <c r="BA6" s="323">
        <v>50.5</v>
      </c>
      <c r="BB6" s="323">
        <v>50.5</v>
      </c>
      <c r="BC6" s="323">
        <v>51.5</v>
      </c>
      <c r="BD6" s="323">
        <v>54.5</v>
      </c>
      <c r="BE6" s="323">
        <v>56.5</v>
      </c>
      <c r="BF6" s="323">
        <v>58.5</v>
      </c>
      <c r="BG6" s="323">
        <v>59.5</v>
      </c>
      <c r="BH6" s="323">
        <v>59.5</v>
      </c>
      <c r="BI6" s="323">
        <v>59.5</v>
      </c>
      <c r="BJ6" s="323">
        <v>59.5</v>
      </c>
      <c r="BK6" s="323">
        <v>60.5</v>
      </c>
      <c r="BL6" s="323">
        <v>60.5</v>
      </c>
      <c r="BM6" s="323">
        <v>60.5</v>
      </c>
      <c r="BN6" s="323">
        <v>61.5</v>
      </c>
      <c r="BO6" s="323">
        <v>61.5</v>
      </c>
      <c r="BP6" s="323">
        <v>61.5</v>
      </c>
      <c r="BQ6" s="323">
        <v>62.5</v>
      </c>
      <c r="BR6" s="323">
        <v>62.5</v>
      </c>
      <c r="BS6" s="323">
        <v>62.5</v>
      </c>
      <c r="BT6" s="323">
        <v>63.5</v>
      </c>
      <c r="BU6" s="323">
        <v>63.5</v>
      </c>
      <c r="BV6" s="323">
        <v>63.5</v>
      </c>
    </row>
    <row r="7" spans="1:74" ht="11.1" customHeight="1" x14ac:dyDescent="0.2">
      <c r="A7" s="52" t="s">
        <v>100</v>
      </c>
      <c r="B7" s="151" t="s">
        <v>99</v>
      </c>
      <c r="C7" s="215">
        <v>30.7</v>
      </c>
      <c r="D7" s="215">
        <v>32.182000000000002</v>
      </c>
      <c r="E7" s="215">
        <v>38.21</v>
      </c>
      <c r="F7" s="215">
        <v>41.582999999999998</v>
      </c>
      <c r="G7" s="215">
        <v>46.741999999999997</v>
      </c>
      <c r="H7" s="215">
        <v>48.247</v>
      </c>
      <c r="I7" s="215">
        <v>44.951999999999998</v>
      </c>
      <c r="J7" s="215">
        <v>45.843000000000004</v>
      </c>
      <c r="K7" s="215">
        <v>46.567999999999998</v>
      </c>
      <c r="L7" s="215">
        <v>49.521999999999998</v>
      </c>
      <c r="M7" s="215">
        <v>44.734000000000002</v>
      </c>
      <c r="N7" s="215">
        <v>53.289000000000001</v>
      </c>
      <c r="O7" s="215">
        <v>54.576999999999998</v>
      </c>
      <c r="P7" s="215">
        <v>54.87</v>
      </c>
      <c r="Q7" s="215">
        <v>51.588999999999999</v>
      </c>
      <c r="R7" s="215">
        <v>52.308</v>
      </c>
      <c r="S7" s="215">
        <v>50.326999999999998</v>
      </c>
      <c r="T7" s="215">
        <v>46.368000000000002</v>
      </c>
      <c r="U7" s="215">
        <v>48.478999999999999</v>
      </c>
      <c r="V7" s="215">
        <v>51.704000000000001</v>
      </c>
      <c r="W7" s="215">
        <v>56.152999999999999</v>
      </c>
      <c r="X7" s="215">
        <v>57.508000000000003</v>
      </c>
      <c r="Y7" s="215">
        <v>62.713999999999999</v>
      </c>
      <c r="Z7" s="215">
        <v>64.373999999999995</v>
      </c>
      <c r="AA7" s="215">
        <v>69.076999999999998</v>
      </c>
      <c r="AB7" s="215">
        <v>65.317999999999998</v>
      </c>
      <c r="AC7" s="215">
        <v>66.016999999999996</v>
      </c>
      <c r="AD7" s="215">
        <v>72.105999999999995</v>
      </c>
      <c r="AE7" s="215">
        <v>76.974999999999994</v>
      </c>
      <c r="AF7" s="215">
        <v>74.405000000000001</v>
      </c>
      <c r="AG7" s="215">
        <v>74.254000000000005</v>
      </c>
      <c r="AH7" s="215">
        <v>72.528000000000006</v>
      </c>
      <c r="AI7" s="215">
        <v>78.891000000000005</v>
      </c>
      <c r="AJ7" s="215">
        <v>81.031999999999996</v>
      </c>
      <c r="AK7" s="215">
        <v>64.748000000000005</v>
      </c>
      <c r="AL7" s="215">
        <v>57.362000000000002</v>
      </c>
      <c r="AM7" s="215">
        <v>59.41</v>
      </c>
      <c r="AN7" s="215">
        <v>63.960999999999999</v>
      </c>
      <c r="AO7" s="215">
        <v>66.138999999999996</v>
      </c>
      <c r="AP7" s="215">
        <v>71.233000000000004</v>
      </c>
      <c r="AQ7" s="215">
        <v>71.317999999999998</v>
      </c>
      <c r="AR7" s="215">
        <v>64.221000000000004</v>
      </c>
      <c r="AS7" s="215">
        <v>63.918999999999997</v>
      </c>
      <c r="AT7" s="215">
        <v>59.042000000000002</v>
      </c>
      <c r="AU7" s="215">
        <v>62.826999999999998</v>
      </c>
      <c r="AV7" s="215">
        <v>59.713000000000001</v>
      </c>
      <c r="AW7" s="215">
        <v>63.212000000000003</v>
      </c>
      <c r="AX7" s="215">
        <v>67.31</v>
      </c>
      <c r="AY7" s="215">
        <v>63.65</v>
      </c>
      <c r="AZ7" s="323">
        <v>56</v>
      </c>
      <c r="BA7" s="323">
        <v>56</v>
      </c>
      <c r="BB7" s="323">
        <v>56</v>
      </c>
      <c r="BC7" s="323">
        <v>57</v>
      </c>
      <c r="BD7" s="323">
        <v>60</v>
      </c>
      <c r="BE7" s="323">
        <v>62</v>
      </c>
      <c r="BF7" s="323">
        <v>64</v>
      </c>
      <c r="BG7" s="323">
        <v>65</v>
      </c>
      <c r="BH7" s="323">
        <v>65</v>
      </c>
      <c r="BI7" s="323">
        <v>65</v>
      </c>
      <c r="BJ7" s="323">
        <v>65</v>
      </c>
      <c r="BK7" s="323">
        <v>66</v>
      </c>
      <c r="BL7" s="323">
        <v>66</v>
      </c>
      <c r="BM7" s="323">
        <v>66</v>
      </c>
      <c r="BN7" s="323">
        <v>67</v>
      </c>
      <c r="BO7" s="323">
        <v>67</v>
      </c>
      <c r="BP7" s="323">
        <v>67</v>
      </c>
      <c r="BQ7" s="323">
        <v>68</v>
      </c>
      <c r="BR7" s="323">
        <v>68</v>
      </c>
      <c r="BS7" s="323">
        <v>68</v>
      </c>
      <c r="BT7" s="323">
        <v>69</v>
      </c>
      <c r="BU7" s="323">
        <v>69</v>
      </c>
      <c r="BV7" s="323">
        <v>69</v>
      </c>
    </row>
    <row r="8" spans="1:74" ht="11.1" customHeight="1" x14ac:dyDescent="0.2">
      <c r="A8" s="52" t="s">
        <v>534</v>
      </c>
      <c r="B8" s="627" t="s">
        <v>1026</v>
      </c>
      <c r="C8" s="215">
        <v>27.48</v>
      </c>
      <c r="D8" s="215">
        <v>26.66</v>
      </c>
      <c r="E8" s="215">
        <v>32.24</v>
      </c>
      <c r="F8" s="215">
        <v>35.9</v>
      </c>
      <c r="G8" s="215">
        <v>40.880000000000003</v>
      </c>
      <c r="H8" s="215">
        <v>44.13</v>
      </c>
      <c r="I8" s="215">
        <v>41.48</v>
      </c>
      <c r="J8" s="215">
        <v>41.21</v>
      </c>
      <c r="K8" s="215">
        <v>40.86</v>
      </c>
      <c r="L8" s="215">
        <v>44.76</v>
      </c>
      <c r="M8" s="215">
        <v>41.8</v>
      </c>
      <c r="N8" s="215">
        <v>46.72</v>
      </c>
      <c r="O8" s="215">
        <v>48.12</v>
      </c>
      <c r="P8" s="215">
        <v>49.38</v>
      </c>
      <c r="Q8" s="215">
        <v>46.53</v>
      </c>
      <c r="R8" s="215">
        <v>47.47</v>
      </c>
      <c r="S8" s="215">
        <v>47.21</v>
      </c>
      <c r="T8" s="215">
        <v>44.03</v>
      </c>
      <c r="U8" s="215">
        <v>44.76</v>
      </c>
      <c r="V8" s="215">
        <v>47.62</v>
      </c>
      <c r="W8" s="215">
        <v>50.46</v>
      </c>
      <c r="X8" s="215">
        <v>51.4</v>
      </c>
      <c r="Y8" s="215">
        <v>56.3</v>
      </c>
      <c r="Z8" s="215">
        <v>57.44</v>
      </c>
      <c r="AA8" s="215">
        <v>59.71</v>
      </c>
      <c r="AB8" s="215">
        <v>58.03</v>
      </c>
      <c r="AC8" s="215">
        <v>56.82</v>
      </c>
      <c r="AD8" s="215">
        <v>61.24</v>
      </c>
      <c r="AE8" s="215">
        <v>65.89</v>
      </c>
      <c r="AF8" s="215">
        <v>66.819999999999993</v>
      </c>
      <c r="AG8" s="215">
        <v>66.62</v>
      </c>
      <c r="AH8" s="215">
        <v>65.48</v>
      </c>
      <c r="AI8" s="215">
        <v>66.7</v>
      </c>
      <c r="AJ8" s="215">
        <v>67.790000000000006</v>
      </c>
      <c r="AK8" s="215">
        <v>54.4</v>
      </c>
      <c r="AL8" s="215">
        <v>42.8</v>
      </c>
      <c r="AM8" s="215">
        <v>49.57</v>
      </c>
      <c r="AN8" s="215">
        <v>56.5</v>
      </c>
      <c r="AO8" s="215">
        <v>61.14</v>
      </c>
      <c r="AP8" s="215">
        <v>65.42</v>
      </c>
      <c r="AQ8" s="215">
        <v>65.03</v>
      </c>
      <c r="AR8" s="215">
        <v>58.16</v>
      </c>
      <c r="AS8" s="215">
        <v>59.18</v>
      </c>
      <c r="AT8" s="215">
        <v>55.41</v>
      </c>
      <c r="AU8" s="215">
        <v>57.31</v>
      </c>
      <c r="AV8" s="215">
        <v>54.31</v>
      </c>
      <c r="AW8" s="215">
        <v>54.197000000000003</v>
      </c>
      <c r="AX8" s="215">
        <v>56.627000000000002</v>
      </c>
      <c r="AY8" s="215">
        <v>53.92</v>
      </c>
      <c r="AZ8" s="323">
        <v>46.85</v>
      </c>
      <c r="BA8" s="323">
        <v>46.85</v>
      </c>
      <c r="BB8" s="323">
        <v>46.85</v>
      </c>
      <c r="BC8" s="323">
        <v>47.85</v>
      </c>
      <c r="BD8" s="323">
        <v>50.85</v>
      </c>
      <c r="BE8" s="323">
        <v>53.43</v>
      </c>
      <c r="BF8" s="323">
        <v>55.43</v>
      </c>
      <c r="BG8" s="323">
        <v>56.43</v>
      </c>
      <c r="BH8" s="323">
        <v>56.43</v>
      </c>
      <c r="BI8" s="323">
        <v>56.43</v>
      </c>
      <c r="BJ8" s="323">
        <v>56.43</v>
      </c>
      <c r="BK8" s="323">
        <v>58.01</v>
      </c>
      <c r="BL8" s="323">
        <v>58.01</v>
      </c>
      <c r="BM8" s="323">
        <v>58.01</v>
      </c>
      <c r="BN8" s="323">
        <v>59.01</v>
      </c>
      <c r="BO8" s="323">
        <v>59.01</v>
      </c>
      <c r="BP8" s="323">
        <v>59.01</v>
      </c>
      <c r="BQ8" s="323">
        <v>60.01</v>
      </c>
      <c r="BR8" s="323">
        <v>60.01</v>
      </c>
      <c r="BS8" s="323">
        <v>60.01</v>
      </c>
      <c r="BT8" s="323">
        <v>61.01</v>
      </c>
      <c r="BU8" s="323">
        <v>61.01</v>
      </c>
      <c r="BV8" s="323">
        <v>61.01</v>
      </c>
    </row>
    <row r="9" spans="1:74" ht="11.1" customHeight="1" x14ac:dyDescent="0.2">
      <c r="A9" s="52" t="s">
        <v>804</v>
      </c>
      <c r="B9" s="627" t="s">
        <v>1025</v>
      </c>
      <c r="C9" s="215">
        <v>29.99</v>
      </c>
      <c r="D9" s="215">
        <v>28.53</v>
      </c>
      <c r="E9" s="215">
        <v>33.82</v>
      </c>
      <c r="F9" s="215">
        <v>37.71</v>
      </c>
      <c r="G9" s="215">
        <v>42.88</v>
      </c>
      <c r="H9" s="215">
        <v>45.96</v>
      </c>
      <c r="I9" s="215">
        <v>43.26</v>
      </c>
      <c r="J9" s="215">
        <v>42.7</v>
      </c>
      <c r="K9" s="215">
        <v>42.73</v>
      </c>
      <c r="L9" s="215">
        <v>46.85</v>
      </c>
      <c r="M9" s="215">
        <v>44.06</v>
      </c>
      <c r="N9" s="215">
        <v>48.66</v>
      </c>
      <c r="O9" s="215">
        <v>49.99</v>
      </c>
      <c r="P9" s="215">
        <v>51.24</v>
      </c>
      <c r="Q9" s="215">
        <v>48.65</v>
      </c>
      <c r="R9" s="215">
        <v>49.47</v>
      </c>
      <c r="S9" s="215">
        <v>48.47</v>
      </c>
      <c r="T9" s="215">
        <v>45.25</v>
      </c>
      <c r="U9" s="215">
        <v>46.27</v>
      </c>
      <c r="V9" s="215">
        <v>48.22</v>
      </c>
      <c r="W9" s="215">
        <v>50.78</v>
      </c>
      <c r="X9" s="215">
        <v>52.67</v>
      </c>
      <c r="Y9" s="215">
        <v>57.75</v>
      </c>
      <c r="Z9" s="215">
        <v>59.53</v>
      </c>
      <c r="AA9" s="215">
        <v>63.25</v>
      </c>
      <c r="AB9" s="215">
        <v>61.74</v>
      </c>
      <c r="AC9" s="215">
        <v>60.81</v>
      </c>
      <c r="AD9" s="215">
        <v>64.41</v>
      </c>
      <c r="AE9" s="215">
        <v>68.91</v>
      </c>
      <c r="AF9" s="215">
        <v>68.349999999999994</v>
      </c>
      <c r="AG9" s="215">
        <v>70.290000000000006</v>
      </c>
      <c r="AH9" s="215">
        <v>67.680000000000007</v>
      </c>
      <c r="AI9" s="215">
        <v>69.290000000000006</v>
      </c>
      <c r="AJ9" s="215">
        <v>70.989999999999995</v>
      </c>
      <c r="AK9" s="215">
        <v>59.01</v>
      </c>
      <c r="AL9" s="215">
        <v>48.83</v>
      </c>
      <c r="AM9" s="215">
        <v>52.11</v>
      </c>
      <c r="AN9" s="215">
        <v>57.35</v>
      </c>
      <c r="AO9" s="215">
        <v>61.64</v>
      </c>
      <c r="AP9" s="215">
        <v>66.52</v>
      </c>
      <c r="AQ9" s="215">
        <v>65.11</v>
      </c>
      <c r="AR9" s="215">
        <v>59.16</v>
      </c>
      <c r="AS9" s="215">
        <v>60.53</v>
      </c>
      <c r="AT9" s="215">
        <v>56.9</v>
      </c>
      <c r="AU9" s="215">
        <v>58.6</v>
      </c>
      <c r="AV9" s="215">
        <v>55.8</v>
      </c>
      <c r="AW9" s="215">
        <v>55.447000000000003</v>
      </c>
      <c r="AX9" s="215">
        <v>59.127000000000002</v>
      </c>
      <c r="AY9" s="215">
        <v>56.42</v>
      </c>
      <c r="AZ9" s="323">
        <v>49.35</v>
      </c>
      <c r="BA9" s="323">
        <v>49.35</v>
      </c>
      <c r="BB9" s="323">
        <v>49.35</v>
      </c>
      <c r="BC9" s="323">
        <v>50.35</v>
      </c>
      <c r="BD9" s="323">
        <v>53.35</v>
      </c>
      <c r="BE9" s="323">
        <v>55.93</v>
      </c>
      <c r="BF9" s="323">
        <v>57.93</v>
      </c>
      <c r="BG9" s="323">
        <v>58.93</v>
      </c>
      <c r="BH9" s="323">
        <v>58.93</v>
      </c>
      <c r="BI9" s="323">
        <v>58.93</v>
      </c>
      <c r="BJ9" s="323">
        <v>58.93</v>
      </c>
      <c r="BK9" s="323">
        <v>59.51</v>
      </c>
      <c r="BL9" s="323">
        <v>59.51</v>
      </c>
      <c r="BM9" s="323">
        <v>59.51</v>
      </c>
      <c r="BN9" s="323">
        <v>60.51</v>
      </c>
      <c r="BO9" s="323">
        <v>60.51</v>
      </c>
      <c r="BP9" s="323">
        <v>60.51</v>
      </c>
      <c r="BQ9" s="323">
        <v>61.51</v>
      </c>
      <c r="BR9" s="323">
        <v>61.51</v>
      </c>
      <c r="BS9" s="323">
        <v>61.51</v>
      </c>
      <c r="BT9" s="323">
        <v>62.51</v>
      </c>
      <c r="BU9" s="323">
        <v>62.51</v>
      </c>
      <c r="BV9" s="323">
        <v>62.51</v>
      </c>
    </row>
    <row r="10" spans="1:74" ht="11.1" customHeight="1" x14ac:dyDescent="0.2">
      <c r="A10" s="49"/>
      <c r="B10" s="50" t="s">
        <v>1027</v>
      </c>
      <c r="C10" s="220"/>
      <c r="D10" s="220"/>
      <c r="E10" s="220"/>
      <c r="F10" s="220"/>
      <c r="G10" s="220"/>
      <c r="H10" s="220"/>
      <c r="I10" s="220"/>
      <c r="J10" s="220"/>
      <c r="K10" s="220"/>
      <c r="L10" s="220"/>
      <c r="M10" s="220"/>
      <c r="N10" s="220"/>
      <c r="O10" s="220"/>
      <c r="P10" s="220"/>
      <c r="Q10" s="220"/>
      <c r="R10" s="220"/>
      <c r="S10" s="220"/>
      <c r="T10" s="220"/>
      <c r="U10" s="220"/>
      <c r="V10" s="220"/>
      <c r="W10" s="220"/>
      <c r="X10" s="220"/>
      <c r="Y10" s="220"/>
      <c r="Z10" s="220"/>
      <c r="AA10" s="220"/>
      <c r="AB10" s="220"/>
      <c r="AC10" s="220"/>
      <c r="AD10" s="220"/>
      <c r="AE10" s="220"/>
      <c r="AF10" s="220"/>
      <c r="AG10" s="220"/>
      <c r="AH10" s="220"/>
      <c r="AI10" s="220"/>
      <c r="AJ10" s="220"/>
      <c r="AK10" s="220"/>
      <c r="AL10" s="220"/>
      <c r="AM10" s="220"/>
      <c r="AN10" s="220"/>
      <c r="AO10" s="220"/>
      <c r="AP10" s="220"/>
      <c r="AQ10" s="220"/>
      <c r="AR10" s="220"/>
      <c r="AS10" s="220"/>
      <c r="AT10" s="220"/>
      <c r="AU10" s="220"/>
      <c r="AV10" s="220"/>
      <c r="AW10" s="220"/>
      <c r="AX10" s="220"/>
      <c r="AY10" s="220"/>
      <c r="AZ10" s="406"/>
      <c r="BA10" s="406"/>
      <c r="BB10" s="406"/>
      <c r="BC10" s="406"/>
      <c r="BD10" s="406"/>
      <c r="BE10" s="406"/>
      <c r="BF10" s="406"/>
      <c r="BG10" s="406"/>
      <c r="BH10" s="406"/>
      <c r="BI10" s="406"/>
      <c r="BJ10" s="406"/>
      <c r="BK10" s="406"/>
      <c r="BL10" s="406"/>
      <c r="BM10" s="406"/>
      <c r="BN10" s="406"/>
      <c r="BO10" s="406"/>
      <c r="BP10" s="406"/>
      <c r="BQ10" s="406"/>
      <c r="BR10" s="406"/>
      <c r="BS10" s="406"/>
      <c r="BT10" s="406"/>
      <c r="BU10" s="406"/>
      <c r="BV10" s="406"/>
    </row>
    <row r="11" spans="1:74" ht="11.1" customHeight="1" x14ac:dyDescent="0.2">
      <c r="A11" s="49"/>
      <c r="B11" s="50" t="s">
        <v>562</v>
      </c>
      <c r="C11" s="220"/>
      <c r="D11" s="220"/>
      <c r="E11" s="220"/>
      <c r="F11" s="220"/>
      <c r="G11" s="220"/>
      <c r="H11" s="220"/>
      <c r="I11" s="220"/>
      <c r="J11" s="220"/>
      <c r="K11" s="220"/>
      <c r="L11" s="220"/>
      <c r="M11" s="220"/>
      <c r="N11" s="220"/>
      <c r="O11" s="220"/>
      <c r="P11" s="220"/>
      <c r="Q11" s="220"/>
      <c r="R11" s="220"/>
      <c r="S11" s="220"/>
      <c r="T11" s="220"/>
      <c r="U11" s="220"/>
      <c r="V11" s="220"/>
      <c r="W11" s="220"/>
      <c r="X11" s="220"/>
      <c r="Y11" s="220"/>
      <c r="Z11" s="220"/>
      <c r="AA11" s="220"/>
      <c r="AB11" s="220"/>
      <c r="AC11" s="220"/>
      <c r="AD11" s="220"/>
      <c r="AE11" s="220"/>
      <c r="AF11" s="220"/>
      <c r="AG11" s="220"/>
      <c r="AH11" s="220"/>
      <c r="AI11" s="220"/>
      <c r="AJ11" s="220"/>
      <c r="AK11" s="220"/>
      <c r="AL11" s="220"/>
      <c r="AM11" s="220"/>
      <c r="AN11" s="220"/>
      <c r="AO11" s="220"/>
      <c r="AP11" s="220"/>
      <c r="AQ11" s="220"/>
      <c r="AR11" s="220"/>
      <c r="AS11" s="220"/>
      <c r="AT11" s="220"/>
      <c r="AU11" s="220"/>
      <c r="AV11" s="220"/>
      <c r="AW11" s="220"/>
      <c r="AX11" s="220"/>
      <c r="AY11" s="220"/>
      <c r="AZ11" s="406"/>
      <c r="BA11" s="406"/>
      <c r="BB11" s="406"/>
      <c r="BC11" s="406"/>
      <c r="BD11" s="406"/>
      <c r="BE11" s="406"/>
      <c r="BF11" s="406"/>
      <c r="BG11" s="406"/>
      <c r="BH11" s="406"/>
      <c r="BI11" s="406"/>
      <c r="BJ11" s="406"/>
      <c r="BK11" s="406"/>
      <c r="BL11" s="406"/>
      <c r="BM11" s="406"/>
      <c r="BN11" s="406"/>
      <c r="BO11" s="406"/>
      <c r="BP11" s="406"/>
      <c r="BQ11" s="406"/>
      <c r="BR11" s="406"/>
      <c r="BS11" s="406"/>
      <c r="BT11" s="406"/>
      <c r="BU11" s="406"/>
      <c r="BV11" s="406"/>
    </row>
    <row r="12" spans="1:74" ht="11.1" customHeight="1" x14ac:dyDescent="0.2">
      <c r="A12" s="52" t="s">
        <v>789</v>
      </c>
      <c r="B12" s="151" t="s">
        <v>563</v>
      </c>
      <c r="C12" s="238">
        <v>118.7</v>
      </c>
      <c r="D12" s="238">
        <v>104.6</v>
      </c>
      <c r="E12" s="238">
        <v>133.5</v>
      </c>
      <c r="F12" s="238">
        <v>147.6</v>
      </c>
      <c r="G12" s="238">
        <v>161.30000000000001</v>
      </c>
      <c r="H12" s="238">
        <v>164.3</v>
      </c>
      <c r="I12" s="238">
        <v>149</v>
      </c>
      <c r="J12" s="238">
        <v>150.80000000000001</v>
      </c>
      <c r="K12" s="238">
        <v>151.4</v>
      </c>
      <c r="L12" s="238">
        <v>156.80000000000001</v>
      </c>
      <c r="M12" s="238">
        <v>142.69999999999999</v>
      </c>
      <c r="N12" s="238">
        <v>158.5</v>
      </c>
      <c r="O12" s="238">
        <v>162.69999999999999</v>
      </c>
      <c r="P12" s="238">
        <v>162.5</v>
      </c>
      <c r="Q12" s="238">
        <v>163.4</v>
      </c>
      <c r="R12" s="238">
        <v>172.3</v>
      </c>
      <c r="S12" s="238">
        <v>166.8</v>
      </c>
      <c r="T12" s="238">
        <v>157.4</v>
      </c>
      <c r="U12" s="238">
        <v>162.1</v>
      </c>
      <c r="V12" s="238">
        <v>171.1</v>
      </c>
      <c r="W12" s="238">
        <v>182.6</v>
      </c>
      <c r="X12" s="238">
        <v>173</v>
      </c>
      <c r="Y12" s="238">
        <v>180.6</v>
      </c>
      <c r="Z12" s="238">
        <v>172</v>
      </c>
      <c r="AA12" s="238">
        <v>184.9</v>
      </c>
      <c r="AB12" s="238">
        <v>182.3</v>
      </c>
      <c r="AC12" s="238">
        <v>188.9</v>
      </c>
      <c r="AD12" s="238">
        <v>205.4</v>
      </c>
      <c r="AE12" s="238">
        <v>220.5</v>
      </c>
      <c r="AF12" s="238">
        <v>213.5</v>
      </c>
      <c r="AG12" s="238">
        <v>214.8</v>
      </c>
      <c r="AH12" s="238">
        <v>211.8</v>
      </c>
      <c r="AI12" s="238">
        <v>213.6</v>
      </c>
      <c r="AJ12" s="238">
        <v>209</v>
      </c>
      <c r="AK12" s="238">
        <v>173.2</v>
      </c>
      <c r="AL12" s="238">
        <v>151.4</v>
      </c>
      <c r="AM12" s="238">
        <v>148.30000000000001</v>
      </c>
      <c r="AN12" s="238">
        <v>162.4</v>
      </c>
      <c r="AO12" s="238">
        <v>188.1</v>
      </c>
      <c r="AP12" s="238">
        <v>213.8</v>
      </c>
      <c r="AQ12" s="238">
        <v>211</v>
      </c>
      <c r="AR12" s="238">
        <v>190.9</v>
      </c>
      <c r="AS12" s="238">
        <v>198.4</v>
      </c>
      <c r="AT12" s="238">
        <v>182</v>
      </c>
      <c r="AU12" s="238">
        <v>185.4</v>
      </c>
      <c r="AV12" s="238">
        <v>187.1</v>
      </c>
      <c r="AW12" s="238">
        <v>182</v>
      </c>
      <c r="AX12" s="238">
        <v>176.0453</v>
      </c>
      <c r="AY12" s="238">
        <v>174.22829999999999</v>
      </c>
      <c r="AZ12" s="329">
        <v>158.37200000000001</v>
      </c>
      <c r="BA12" s="329">
        <v>162.66569999999999</v>
      </c>
      <c r="BB12" s="329">
        <v>167.26730000000001</v>
      </c>
      <c r="BC12" s="329">
        <v>173.91380000000001</v>
      </c>
      <c r="BD12" s="329">
        <v>183.8235</v>
      </c>
      <c r="BE12" s="329">
        <v>188.6737</v>
      </c>
      <c r="BF12" s="329">
        <v>189.73320000000001</v>
      </c>
      <c r="BG12" s="329">
        <v>188.53489999999999</v>
      </c>
      <c r="BH12" s="329">
        <v>184.59809999999999</v>
      </c>
      <c r="BI12" s="329">
        <v>180.91130000000001</v>
      </c>
      <c r="BJ12" s="329">
        <v>173.7826</v>
      </c>
      <c r="BK12" s="329">
        <v>169.10489999999999</v>
      </c>
      <c r="BL12" s="329">
        <v>176.93600000000001</v>
      </c>
      <c r="BM12" s="329">
        <v>185.0641</v>
      </c>
      <c r="BN12" s="329">
        <v>193.1729</v>
      </c>
      <c r="BO12" s="329">
        <v>197.56280000000001</v>
      </c>
      <c r="BP12" s="329">
        <v>197.26009999999999</v>
      </c>
      <c r="BQ12" s="329">
        <v>196.89420000000001</v>
      </c>
      <c r="BR12" s="329">
        <v>197.09700000000001</v>
      </c>
      <c r="BS12" s="329">
        <v>189.51050000000001</v>
      </c>
      <c r="BT12" s="329">
        <v>185.74279999999999</v>
      </c>
      <c r="BU12" s="329">
        <v>184.23519999999999</v>
      </c>
      <c r="BV12" s="329">
        <v>178.3854</v>
      </c>
    </row>
    <row r="13" spans="1:74" ht="11.1" customHeight="1" x14ac:dyDescent="0.2">
      <c r="A13" s="49" t="s">
        <v>805</v>
      </c>
      <c r="B13" s="151" t="s">
        <v>571</v>
      </c>
      <c r="C13" s="238">
        <v>101.5</v>
      </c>
      <c r="D13" s="238">
        <v>104.3</v>
      </c>
      <c r="E13" s="238">
        <v>118.9</v>
      </c>
      <c r="F13" s="238">
        <v>125.1</v>
      </c>
      <c r="G13" s="238">
        <v>143.19999999999999</v>
      </c>
      <c r="H13" s="238">
        <v>153.1</v>
      </c>
      <c r="I13" s="238">
        <v>142.6</v>
      </c>
      <c r="J13" s="238">
        <v>144</v>
      </c>
      <c r="K13" s="238">
        <v>147.1</v>
      </c>
      <c r="L13" s="238">
        <v>159.19999999999999</v>
      </c>
      <c r="M13" s="238">
        <v>146.9</v>
      </c>
      <c r="N13" s="238">
        <v>160.6</v>
      </c>
      <c r="O13" s="238">
        <v>163.6</v>
      </c>
      <c r="P13" s="238">
        <v>164.1</v>
      </c>
      <c r="Q13" s="238">
        <v>158.1</v>
      </c>
      <c r="R13" s="238">
        <v>162.69999999999999</v>
      </c>
      <c r="S13" s="238">
        <v>155.19999999999999</v>
      </c>
      <c r="T13" s="238">
        <v>146.5</v>
      </c>
      <c r="U13" s="238">
        <v>153.30000000000001</v>
      </c>
      <c r="V13" s="238">
        <v>168.1</v>
      </c>
      <c r="W13" s="238">
        <v>184.7</v>
      </c>
      <c r="X13" s="238">
        <v>185.2</v>
      </c>
      <c r="Y13" s="238">
        <v>193.6</v>
      </c>
      <c r="Z13" s="238">
        <v>191.8</v>
      </c>
      <c r="AA13" s="238">
        <v>204.2</v>
      </c>
      <c r="AB13" s="238">
        <v>197.2</v>
      </c>
      <c r="AC13" s="238">
        <v>195.2</v>
      </c>
      <c r="AD13" s="238">
        <v>209.9</v>
      </c>
      <c r="AE13" s="238">
        <v>225.8</v>
      </c>
      <c r="AF13" s="238">
        <v>220.3</v>
      </c>
      <c r="AG13" s="238">
        <v>219.2</v>
      </c>
      <c r="AH13" s="238">
        <v>220.3</v>
      </c>
      <c r="AI13" s="238">
        <v>228.2</v>
      </c>
      <c r="AJ13" s="238">
        <v>237.9</v>
      </c>
      <c r="AK13" s="238">
        <v>213</v>
      </c>
      <c r="AL13" s="238">
        <v>179.4</v>
      </c>
      <c r="AM13" s="238">
        <v>178.9</v>
      </c>
      <c r="AN13" s="238">
        <v>195</v>
      </c>
      <c r="AO13" s="238">
        <v>202</v>
      </c>
      <c r="AP13" s="238">
        <v>210</v>
      </c>
      <c r="AQ13" s="238">
        <v>210.6</v>
      </c>
      <c r="AR13" s="238">
        <v>187.4</v>
      </c>
      <c r="AS13" s="238">
        <v>193.8</v>
      </c>
      <c r="AT13" s="238">
        <v>186.5</v>
      </c>
      <c r="AU13" s="238">
        <v>195.5</v>
      </c>
      <c r="AV13" s="238">
        <v>198.4</v>
      </c>
      <c r="AW13" s="238">
        <v>197.4</v>
      </c>
      <c r="AX13" s="238">
        <v>198.91679999999999</v>
      </c>
      <c r="AY13" s="238">
        <v>190.2859</v>
      </c>
      <c r="AZ13" s="329">
        <v>170.1096</v>
      </c>
      <c r="BA13" s="329">
        <v>179.773</v>
      </c>
      <c r="BB13" s="329">
        <v>178.58690000000001</v>
      </c>
      <c r="BC13" s="329">
        <v>177.28899999999999</v>
      </c>
      <c r="BD13" s="329">
        <v>183.2647</v>
      </c>
      <c r="BE13" s="329">
        <v>188.24510000000001</v>
      </c>
      <c r="BF13" s="329">
        <v>192.98849999999999</v>
      </c>
      <c r="BG13" s="329">
        <v>195.4598</v>
      </c>
      <c r="BH13" s="329">
        <v>196.7165</v>
      </c>
      <c r="BI13" s="329">
        <v>196.39930000000001</v>
      </c>
      <c r="BJ13" s="329">
        <v>193.12100000000001</v>
      </c>
      <c r="BK13" s="329">
        <v>184.90280000000001</v>
      </c>
      <c r="BL13" s="329">
        <v>191.11279999999999</v>
      </c>
      <c r="BM13" s="329">
        <v>198.7835</v>
      </c>
      <c r="BN13" s="329">
        <v>200.94730000000001</v>
      </c>
      <c r="BO13" s="329">
        <v>202.0736</v>
      </c>
      <c r="BP13" s="329">
        <v>200.8528</v>
      </c>
      <c r="BQ13" s="329">
        <v>200.92910000000001</v>
      </c>
      <c r="BR13" s="329">
        <v>204.67660000000001</v>
      </c>
      <c r="BS13" s="329">
        <v>203.53980000000001</v>
      </c>
      <c r="BT13" s="329">
        <v>207.7294</v>
      </c>
      <c r="BU13" s="329">
        <v>206.24080000000001</v>
      </c>
      <c r="BV13" s="329">
        <v>202.58690000000001</v>
      </c>
    </row>
    <row r="14" spans="1:74" ht="11.1" customHeight="1" x14ac:dyDescent="0.2">
      <c r="A14" s="52" t="s">
        <v>538</v>
      </c>
      <c r="B14" s="151" t="s">
        <v>564</v>
      </c>
      <c r="C14" s="238">
        <v>97.6</v>
      </c>
      <c r="D14" s="238">
        <v>94.8</v>
      </c>
      <c r="E14" s="238">
        <v>107</v>
      </c>
      <c r="F14" s="238">
        <v>111.3</v>
      </c>
      <c r="G14" s="238">
        <v>129.1</v>
      </c>
      <c r="H14" s="238">
        <v>140.4</v>
      </c>
      <c r="I14" s="238">
        <v>130.5</v>
      </c>
      <c r="J14" s="238">
        <v>130.69999999999999</v>
      </c>
      <c r="K14" s="238">
        <v>134.1</v>
      </c>
      <c r="L14" s="238">
        <v>144.30000000000001</v>
      </c>
      <c r="M14" s="238">
        <v>138.6</v>
      </c>
      <c r="N14" s="238">
        <v>150.69999999999999</v>
      </c>
      <c r="O14" s="238">
        <v>156</v>
      </c>
      <c r="P14" s="238">
        <v>155.30000000000001</v>
      </c>
      <c r="Q14" s="238">
        <v>149.5</v>
      </c>
      <c r="R14" s="238">
        <v>149.9</v>
      </c>
      <c r="S14" s="238">
        <v>144.69999999999999</v>
      </c>
      <c r="T14" s="238">
        <v>137.5</v>
      </c>
      <c r="U14" s="238">
        <v>139.19999999999999</v>
      </c>
      <c r="V14" s="238">
        <v>152.19999999999999</v>
      </c>
      <c r="W14" s="238">
        <v>166.8</v>
      </c>
      <c r="X14" s="238">
        <v>169.5</v>
      </c>
      <c r="Y14" s="238">
        <v>178.1</v>
      </c>
      <c r="Z14" s="238">
        <v>184.1</v>
      </c>
      <c r="AA14" s="238">
        <v>199</v>
      </c>
      <c r="AB14" s="238">
        <v>188.9</v>
      </c>
      <c r="AC14" s="238">
        <v>184.8</v>
      </c>
      <c r="AD14" s="238">
        <v>198.2</v>
      </c>
      <c r="AE14" s="238">
        <v>214.3</v>
      </c>
      <c r="AF14" s="238">
        <v>208.9</v>
      </c>
      <c r="AG14" s="238">
        <v>207.9</v>
      </c>
      <c r="AH14" s="238">
        <v>211.4</v>
      </c>
      <c r="AI14" s="238">
        <v>221.4</v>
      </c>
      <c r="AJ14" s="238">
        <v>228.1</v>
      </c>
      <c r="AK14" s="238">
        <v>209.8</v>
      </c>
      <c r="AL14" s="238">
        <v>179.6</v>
      </c>
      <c r="AM14" s="238">
        <v>181.3</v>
      </c>
      <c r="AN14" s="238">
        <v>190.7</v>
      </c>
      <c r="AO14" s="238">
        <v>195.8</v>
      </c>
      <c r="AP14" s="238">
        <v>199.3</v>
      </c>
      <c r="AQ14" s="238">
        <v>198.9</v>
      </c>
      <c r="AR14" s="238">
        <v>182.4</v>
      </c>
      <c r="AS14" s="238">
        <v>184.7</v>
      </c>
      <c r="AT14" s="238">
        <v>179.5</v>
      </c>
      <c r="AU14" s="238">
        <v>190.1</v>
      </c>
      <c r="AV14" s="238">
        <v>192.6</v>
      </c>
      <c r="AW14" s="238">
        <v>188.4</v>
      </c>
      <c r="AX14" s="238">
        <v>194.5898</v>
      </c>
      <c r="AY14" s="238">
        <v>189.70269999999999</v>
      </c>
      <c r="AZ14" s="329">
        <v>167.48699999999999</v>
      </c>
      <c r="BA14" s="329">
        <v>171.9675</v>
      </c>
      <c r="BB14" s="329">
        <v>167.37260000000001</v>
      </c>
      <c r="BC14" s="329">
        <v>167.74109999999999</v>
      </c>
      <c r="BD14" s="329">
        <v>172.02</v>
      </c>
      <c r="BE14" s="329">
        <v>176.5034</v>
      </c>
      <c r="BF14" s="329">
        <v>179.11879999999999</v>
      </c>
      <c r="BG14" s="329">
        <v>182.79259999999999</v>
      </c>
      <c r="BH14" s="329">
        <v>184.92330000000001</v>
      </c>
      <c r="BI14" s="329">
        <v>187.15039999999999</v>
      </c>
      <c r="BJ14" s="329">
        <v>188.9272</v>
      </c>
      <c r="BK14" s="329">
        <v>189.42910000000001</v>
      </c>
      <c r="BL14" s="329">
        <v>195.3931</v>
      </c>
      <c r="BM14" s="329">
        <v>198.68879999999999</v>
      </c>
      <c r="BN14" s="329">
        <v>196.79810000000001</v>
      </c>
      <c r="BO14" s="329">
        <v>199.8837</v>
      </c>
      <c r="BP14" s="329">
        <v>198.0609</v>
      </c>
      <c r="BQ14" s="329">
        <v>197.9623</v>
      </c>
      <c r="BR14" s="329">
        <v>202.7629</v>
      </c>
      <c r="BS14" s="329">
        <v>202.41919999999999</v>
      </c>
      <c r="BT14" s="329">
        <v>204.41329999999999</v>
      </c>
      <c r="BU14" s="329">
        <v>204.29669999999999</v>
      </c>
      <c r="BV14" s="329">
        <v>205.0128</v>
      </c>
    </row>
    <row r="15" spans="1:74" ht="11.1" customHeight="1" x14ac:dyDescent="0.2">
      <c r="A15" s="49"/>
      <c r="B15" s="50" t="s">
        <v>12</v>
      </c>
      <c r="C15" s="220"/>
      <c r="D15" s="220"/>
      <c r="E15" s="220"/>
      <c r="F15" s="220"/>
      <c r="G15" s="220"/>
      <c r="H15" s="220"/>
      <c r="I15" s="220"/>
      <c r="J15" s="220"/>
      <c r="K15" s="220"/>
      <c r="L15" s="220"/>
      <c r="M15" s="220"/>
      <c r="N15" s="220"/>
      <c r="O15" s="220"/>
      <c r="P15" s="220"/>
      <c r="Q15" s="220"/>
      <c r="R15" s="220"/>
      <c r="S15" s="220"/>
      <c r="T15" s="220"/>
      <c r="U15" s="220"/>
      <c r="V15" s="220"/>
      <c r="W15" s="220"/>
      <c r="X15" s="220"/>
      <c r="Y15" s="220"/>
      <c r="Z15" s="220"/>
      <c r="AA15" s="220"/>
      <c r="AB15" s="220"/>
      <c r="AC15" s="220"/>
      <c r="AD15" s="220"/>
      <c r="AE15" s="220"/>
      <c r="AF15" s="220"/>
      <c r="AG15" s="220"/>
      <c r="AH15" s="220"/>
      <c r="AI15" s="220"/>
      <c r="AJ15" s="220"/>
      <c r="AK15" s="220"/>
      <c r="AL15" s="220"/>
      <c r="AM15" s="220"/>
      <c r="AN15" s="220"/>
      <c r="AO15" s="220"/>
      <c r="AP15" s="220"/>
      <c r="AQ15" s="220"/>
      <c r="AR15" s="220"/>
      <c r="AS15" s="220"/>
      <c r="AT15" s="220"/>
      <c r="AU15" s="220"/>
      <c r="AV15" s="220"/>
      <c r="AW15" s="220"/>
      <c r="AX15" s="220"/>
      <c r="AY15" s="220"/>
      <c r="AZ15" s="406"/>
      <c r="BA15" s="406"/>
      <c r="BB15" s="406"/>
      <c r="BC15" s="406"/>
      <c r="BD15" s="406"/>
      <c r="BE15" s="406"/>
      <c r="BF15" s="406"/>
      <c r="BG15" s="406"/>
      <c r="BH15" s="406"/>
      <c r="BI15" s="406"/>
      <c r="BJ15" s="406"/>
      <c r="BK15" s="406"/>
      <c r="BL15" s="406"/>
      <c r="BM15" s="406"/>
      <c r="BN15" s="406"/>
      <c r="BO15" s="406"/>
      <c r="BP15" s="406"/>
      <c r="BQ15" s="406"/>
      <c r="BR15" s="406"/>
      <c r="BS15" s="406"/>
      <c r="BT15" s="406"/>
      <c r="BU15" s="406"/>
      <c r="BV15" s="406"/>
    </row>
    <row r="16" spans="1:74" ht="11.1" customHeight="1" x14ac:dyDescent="0.2">
      <c r="A16" s="52" t="s">
        <v>806</v>
      </c>
      <c r="B16" s="151" t="s">
        <v>399</v>
      </c>
      <c r="C16" s="238">
        <v>103.8</v>
      </c>
      <c r="D16" s="238">
        <v>103.2</v>
      </c>
      <c r="E16" s="238">
        <v>113.3</v>
      </c>
      <c r="F16" s="238">
        <v>118.7</v>
      </c>
      <c r="G16" s="238">
        <v>134.19999999999999</v>
      </c>
      <c r="H16" s="238">
        <v>146.4</v>
      </c>
      <c r="I16" s="238">
        <v>139.30000000000001</v>
      </c>
      <c r="J16" s="238">
        <v>133</v>
      </c>
      <c r="K16" s="238">
        <v>139.4</v>
      </c>
      <c r="L16" s="238">
        <v>150.6</v>
      </c>
      <c r="M16" s="238">
        <v>142.6</v>
      </c>
      <c r="N16" s="238">
        <v>153.9</v>
      </c>
      <c r="O16" s="238">
        <v>158.4</v>
      </c>
      <c r="P16" s="238">
        <v>161.5</v>
      </c>
      <c r="Q16" s="238">
        <v>155.4</v>
      </c>
      <c r="R16" s="238">
        <v>159.5</v>
      </c>
      <c r="S16" s="238">
        <v>149.19999999999999</v>
      </c>
      <c r="T16" s="238">
        <v>143.4</v>
      </c>
      <c r="U16" s="238">
        <v>147.80000000000001</v>
      </c>
      <c r="V16" s="238">
        <v>161.30000000000001</v>
      </c>
      <c r="W16" s="238">
        <v>179.5</v>
      </c>
      <c r="X16" s="238">
        <v>174.3</v>
      </c>
      <c r="Y16" s="238">
        <v>183.1</v>
      </c>
      <c r="Z16" s="238">
        <v>186.9</v>
      </c>
      <c r="AA16" s="238">
        <v>201.2</v>
      </c>
      <c r="AB16" s="238">
        <v>197</v>
      </c>
      <c r="AC16" s="238">
        <v>192.4</v>
      </c>
      <c r="AD16" s="238">
        <v>208</v>
      </c>
      <c r="AE16" s="238">
        <v>222.1</v>
      </c>
      <c r="AF16" s="238">
        <v>219.6</v>
      </c>
      <c r="AG16" s="238">
        <v>217.6</v>
      </c>
      <c r="AH16" s="238">
        <v>218.3</v>
      </c>
      <c r="AI16" s="238">
        <v>225.7</v>
      </c>
      <c r="AJ16" s="238">
        <v>234.9</v>
      </c>
      <c r="AK16" s="238">
        <v>216.2</v>
      </c>
      <c r="AL16" s="238">
        <v>185.2</v>
      </c>
      <c r="AM16" s="238">
        <v>182.7</v>
      </c>
      <c r="AN16" s="238">
        <v>195.6</v>
      </c>
      <c r="AO16" s="238">
        <v>200.5</v>
      </c>
      <c r="AP16" s="238">
        <v>206.3</v>
      </c>
      <c r="AQ16" s="238">
        <v>214.1</v>
      </c>
      <c r="AR16" s="238">
        <v>190.7</v>
      </c>
      <c r="AS16" s="238">
        <v>197.3</v>
      </c>
      <c r="AT16" s="238">
        <v>190.1</v>
      </c>
      <c r="AU16" s="238">
        <v>193.7</v>
      </c>
      <c r="AV16" s="238">
        <v>196.5</v>
      </c>
      <c r="AW16" s="238">
        <v>197.9</v>
      </c>
      <c r="AX16" s="238">
        <v>199.36189999999999</v>
      </c>
      <c r="AY16" s="238">
        <v>189.64609999999999</v>
      </c>
      <c r="AZ16" s="329">
        <v>166.2638</v>
      </c>
      <c r="BA16" s="329">
        <v>173.53729999999999</v>
      </c>
      <c r="BB16" s="329">
        <v>177.59370000000001</v>
      </c>
      <c r="BC16" s="329">
        <v>175.92750000000001</v>
      </c>
      <c r="BD16" s="329">
        <v>182.21559999999999</v>
      </c>
      <c r="BE16" s="329">
        <v>186.79689999999999</v>
      </c>
      <c r="BF16" s="329">
        <v>191.59800000000001</v>
      </c>
      <c r="BG16" s="329">
        <v>193.98650000000001</v>
      </c>
      <c r="BH16" s="329">
        <v>192.32900000000001</v>
      </c>
      <c r="BI16" s="329">
        <v>193.298</v>
      </c>
      <c r="BJ16" s="329">
        <v>191.33869999999999</v>
      </c>
      <c r="BK16" s="329">
        <v>187.53909999999999</v>
      </c>
      <c r="BL16" s="329">
        <v>190.76679999999999</v>
      </c>
      <c r="BM16" s="329">
        <v>198.07</v>
      </c>
      <c r="BN16" s="329">
        <v>199.2225</v>
      </c>
      <c r="BO16" s="329">
        <v>201.9873</v>
      </c>
      <c r="BP16" s="329">
        <v>200.7594</v>
      </c>
      <c r="BQ16" s="329">
        <v>199.9186</v>
      </c>
      <c r="BR16" s="329">
        <v>203.41569999999999</v>
      </c>
      <c r="BS16" s="329">
        <v>204.03229999999999</v>
      </c>
      <c r="BT16" s="329">
        <v>205.8708</v>
      </c>
      <c r="BU16" s="329">
        <v>204.6343</v>
      </c>
      <c r="BV16" s="329">
        <v>204.376</v>
      </c>
    </row>
    <row r="17" spans="1:74" ht="11.1" customHeight="1" x14ac:dyDescent="0.2">
      <c r="A17" s="52" t="s">
        <v>539</v>
      </c>
      <c r="B17" s="151" t="s">
        <v>113</v>
      </c>
      <c r="C17" s="238">
        <v>71</v>
      </c>
      <c r="D17" s="238">
        <v>63.2</v>
      </c>
      <c r="E17" s="238">
        <v>69.3</v>
      </c>
      <c r="F17" s="238">
        <v>78.2</v>
      </c>
      <c r="G17" s="238">
        <v>92.2</v>
      </c>
      <c r="H17" s="238">
        <v>98.3</v>
      </c>
      <c r="I17" s="238">
        <v>103</v>
      </c>
      <c r="J17" s="238">
        <v>99</v>
      </c>
      <c r="K17" s="238">
        <v>107.6</v>
      </c>
      <c r="L17" s="238">
        <v>111.5</v>
      </c>
      <c r="M17" s="238">
        <v>110.6</v>
      </c>
      <c r="N17" s="238">
        <v>123</v>
      </c>
      <c r="O17" s="238">
        <v>130.9</v>
      </c>
      <c r="P17" s="238">
        <v>129.1</v>
      </c>
      <c r="Q17" s="238">
        <v>123.9</v>
      </c>
      <c r="R17" s="238">
        <v>120.1</v>
      </c>
      <c r="S17" s="238">
        <v>121.3</v>
      </c>
      <c r="T17" s="238">
        <v>119.5</v>
      </c>
      <c r="U17" s="238">
        <v>121.1</v>
      </c>
      <c r="V17" s="238">
        <v>120.4</v>
      </c>
      <c r="W17" s="238">
        <v>131.4</v>
      </c>
      <c r="X17" s="238">
        <v>130.4</v>
      </c>
      <c r="Y17" s="238">
        <v>141.30000000000001</v>
      </c>
      <c r="Z17" s="238">
        <v>148.4</v>
      </c>
      <c r="AA17" s="238">
        <v>150.69999999999999</v>
      </c>
      <c r="AB17" s="238">
        <v>149</v>
      </c>
      <c r="AC17" s="238">
        <v>145.19999999999999</v>
      </c>
      <c r="AD17" s="238">
        <v>150.4</v>
      </c>
      <c r="AE17" s="238">
        <v>166.7</v>
      </c>
      <c r="AF17" s="238">
        <v>173.1</v>
      </c>
      <c r="AG17" s="238">
        <v>176.7</v>
      </c>
      <c r="AH17" s="238">
        <v>176.4</v>
      </c>
      <c r="AI17" s="238">
        <v>176.1</v>
      </c>
      <c r="AJ17" s="238">
        <v>187.5</v>
      </c>
      <c r="AK17" s="238">
        <v>182.7</v>
      </c>
      <c r="AL17" s="238">
        <v>160.80000000000001</v>
      </c>
      <c r="AM17" s="238">
        <v>142.5</v>
      </c>
      <c r="AN17" s="238">
        <v>156.80000000000001</v>
      </c>
      <c r="AO17" s="238">
        <v>163.9</v>
      </c>
      <c r="AP17" s="238">
        <v>168.5</v>
      </c>
      <c r="AQ17" s="238">
        <v>163.5</v>
      </c>
      <c r="AR17" s="238">
        <v>160.1</v>
      </c>
      <c r="AS17" s="238">
        <v>162.5</v>
      </c>
      <c r="AT17" s="238">
        <v>146.6</v>
      </c>
      <c r="AU17" s="238">
        <v>156</v>
      </c>
      <c r="AV17" s="238">
        <v>154.30000000000001</v>
      </c>
      <c r="AW17" s="238">
        <v>157</v>
      </c>
      <c r="AX17" s="238">
        <v>154.10230000000001</v>
      </c>
      <c r="AY17" s="238">
        <v>181.15479999999999</v>
      </c>
      <c r="AZ17" s="329">
        <v>148.8784</v>
      </c>
      <c r="BA17" s="329">
        <v>121.9943</v>
      </c>
      <c r="BB17" s="329">
        <v>143.81290000000001</v>
      </c>
      <c r="BC17" s="329">
        <v>142.7714</v>
      </c>
      <c r="BD17" s="329">
        <v>149.23599999999999</v>
      </c>
      <c r="BE17" s="329">
        <v>160.33160000000001</v>
      </c>
      <c r="BF17" s="329">
        <v>166.40479999999999</v>
      </c>
      <c r="BG17" s="329">
        <v>176.2475</v>
      </c>
      <c r="BH17" s="329">
        <v>174.14330000000001</v>
      </c>
      <c r="BI17" s="329">
        <v>174.76519999999999</v>
      </c>
      <c r="BJ17" s="329">
        <v>178.70050000000001</v>
      </c>
      <c r="BK17" s="329">
        <v>146.32939999999999</v>
      </c>
      <c r="BL17" s="329">
        <v>148.32939999999999</v>
      </c>
      <c r="BM17" s="329">
        <v>145.8288</v>
      </c>
      <c r="BN17" s="329">
        <v>144.7603</v>
      </c>
      <c r="BO17" s="329">
        <v>145.31540000000001</v>
      </c>
      <c r="BP17" s="329">
        <v>145.06950000000001</v>
      </c>
      <c r="BQ17" s="329">
        <v>143.36089999999999</v>
      </c>
      <c r="BR17" s="329">
        <v>147.21</v>
      </c>
      <c r="BS17" s="329">
        <v>146.1891</v>
      </c>
      <c r="BT17" s="329">
        <v>145.67910000000001</v>
      </c>
      <c r="BU17" s="329">
        <v>148.64959999999999</v>
      </c>
      <c r="BV17" s="329">
        <v>149.32050000000001</v>
      </c>
    </row>
    <row r="18" spans="1:74" ht="11.1" customHeight="1" x14ac:dyDescent="0.2">
      <c r="A18" s="52"/>
      <c r="B18" s="53" t="s">
        <v>237</v>
      </c>
      <c r="C18" s="216"/>
      <c r="D18" s="216"/>
      <c r="E18" s="216"/>
      <c r="F18" s="216"/>
      <c r="G18" s="216"/>
      <c r="H18" s="216"/>
      <c r="I18" s="216"/>
      <c r="J18" s="216"/>
      <c r="K18" s="216"/>
      <c r="L18" s="216"/>
      <c r="M18" s="216"/>
      <c r="N18" s="216"/>
      <c r="O18" s="216"/>
      <c r="P18" s="216"/>
      <c r="Q18" s="216"/>
      <c r="R18" s="216"/>
      <c r="S18" s="216"/>
      <c r="T18" s="216"/>
      <c r="U18" s="216"/>
      <c r="V18" s="216"/>
      <c r="W18" s="216"/>
      <c r="X18" s="216"/>
      <c r="Y18" s="216"/>
      <c r="Z18" s="216"/>
      <c r="AA18" s="216"/>
      <c r="AB18" s="216"/>
      <c r="AC18" s="216"/>
      <c r="AD18" s="216"/>
      <c r="AE18" s="216"/>
      <c r="AF18" s="216"/>
      <c r="AG18" s="216"/>
      <c r="AH18" s="216"/>
      <c r="AI18" s="216"/>
      <c r="AJ18" s="216"/>
      <c r="AK18" s="216"/>
      <c r="AL18" s="216"/>
      <c r="AM18" s="216"/>
      <c r="AN18" s="216"/>
      <c r="AO18" s="216"/>
      <c r="AP18" s="216"/>
      <c r="AQ18" s="216"/>
      <c r="AR18" s="216"/>
      <c r="AS18" s="216"/>
      <c r="AT18" s="216"/>
      <c r="AU18" s="216"/>
      <c r="AV18" s="216"/>
      <c r="AW18" s="216"/>
      <c r="AX18" s="216"/>
      <c r="AY18" s="216"/>
      <c r="AZ18" s="324"/>
      <c r="BA18" s="324"/>
      <c r="BB18" s="324"/>
      <c r="BC18" s="324"/>
      <c r="BD18" s="324"/>
      <c r="BE18" s="324"/>
      <c r="BF18" s="324"/>
      <c r="BG18" s="324"/>
      <c r="BH18" s="324"/>
      <c r="BI18" s="324"/>
      <c r="BJ18" s="324"/>
      <c r="BK18" s="324"/>
      <c r="BL18" s="324"/>
      <c r="BM18" s="324"/>
      <c r="BN18" s="324"/>
      <c r="BO18" s="324"/>
      <c r="BP18" s="324"/>
      <c r="BQ18" s="324"/>
      <c r="BR18" s="324"/>
      <c r="BS18" s="324"/>
      <c r="BT18" s="324"/>
      <c r="BU18" s="324"/>
      <c r="BV18" s="324"/>
    </row>
    <row r="19" spans="1:74" ht="11.1" customHeight="1" x14ac:dyDescent="0.2">
      <c r="A19" s="52" t="s">
        <v>513</v>
      </c>
      <c r="B19" s="151" t="s">
        <v>238</v>
      </c>
      <c r="C19" s="238">
        <v>194.85</v>
      </c>
      <c r="D19" s="238">
        <v>176.36</v>
      </c>
      <c r="E19" s="238">
        <v>196.875</v>
      </c>
      <c r="F19" s="238">
        <v>211.27500000000001</v>
      </c>
      <c r="G19" s="238">
        <v>226.82</v>
      </c>
      <c r="H19" s="238">
        <v>236.55</v>
      </c>
      <c r="I19" s="238">
        <v>223.9</v>
      </c>
      <c r="J19" s="238">
        <v>217.76</v>
      </c>
      <c r="K19" s="238">
        <v>221.85</v>
      </c>
      <c r="L19" s="238">
        <v>224.94</v>
      </c>
      <c r="M19" s="238">
        <v>218.15</v>
      </c>
      <c r="N19" s="238">
        <v>225.42500000000001</v>
      </c>
      <c r="O19" s="238">
        <v>234.9</v>
      </c>
      <c r="P19" s="238">
        <v>230.4</v>
      </c>
      <c r="Q19" s="238">
        <v>232.5</v>
      </c>
      <c r="R19" s="238">
        <v>241.72499999999999</v>
      </c>
      <c r="S19" s="238">
        <v>239.14</v>
      </c>
      <c r="T19" s="238">
        <v>234.65</v>
      </c>
      <c r="U19" s="238">
        <v>229.98</v>
      </c>
      <c r="V19" s="238">
        <v>238.02500000000001</v>
      </c>
      <c r="W19" s="238">
        <v>264.52499999999998</v>
      </c>
      <c r="X19" s="238">
        <v>250.5</v>
      </c>
      <c r="Y19" s="238">
        <v>256.35000000000002</v>
      </c>
      <c r="Z19" s="238">
        <v>247.67500000000001</v>
      </c>
      <c r="AA19" s="238">
        <v>255.46</v>
      </c>
      <c r="AB19" s="238">
        <v>258.72500000000002</v>
      </c>
      <c r="AC19" s="238">
        <v>259.125</v>
      </c>
      <c r="AD19" s="238">
        <v>275.7</v>
      </c>
      <c r="AE19" s="238">
        <v>290.07499999999999</v>
      </c>
      <c r="AF19" s="238">
        <v>289.07499999999999</v>
      </c>
      <c r="AG19" s="238">
        <v>284.86</v>
      </c>
      <c r="AH19" s="238">
        <v>283.57499999999999</v>
      </c>
      <c r="AI19" s="238">
        <v>283.55</v>
      </c>
      <c r="AJ19" s="238">
        <v>286</v>
      </c>
      <c r="AK19" s="238">
        <v>264.72500000000002</v>
      </c>
      <c r="AL19" s="238">
        <v>236.56</v>
      </c>
      <c r="AM19" s="238">
        <v>224.77500000000001</v>
      </c>
      <c r="AN19" s="238">
        <v>230.92500000000001</v>
      </c>
      <c r="AO19" s="238">
        <v>251.6</v>
      </c>
      <c r="AP19" s="238">
        <v>279.83999999999997</v>
      </c>
      <c r="AQ19" s="238">
        <v>285.92500000000001</v>
      </c>
      <c r="AR19" s="238">
        <v>271.57499999999999</v>
      </c>
      <c r="AS19" s="238">
        <v>274</v>
      </c>
      <c r="AT19" s="238">
        <v>262.10000000000002</v>
      </c>
      <c r="AU19" s="238">
        <v>259.22000000000003</v>
      </c>
      <c r="AV19" s="238">
        <v>262.7</v>
      </c>
      <c r="AW19" s="238">
        <v>259.77499999999998</v>
      </c>
      <c r="AX19" s="238">
        <v>255.5</v>
      </c>
      <c r="AY19" s="238">
        <v>254.77500000000001</v>
      </c>
      <c r="AZ19" s="329">
        <v>235.8459</v>
      </c>
      <c r="BA19" s="329">
        <v>233.38640000000001</v>
      </c>
      <c r="BB19" s="329">
        <v>237.64189999999999</v>
      </c>
      <c r="BC19" s="329">
        <v>247.0575</v>
      </c>
      <c r="BD19" s="329">
        <v>261.52530000000002</v>
      </c>
      <c r="BE19" s="329">
        <v>265.31299999999999</v>
      </c>
      <c r="BF19" s="329">
        <v>268.18279999999999</v>
      </c>
      <c r="BG19" s="329">
        <v>262.96109999999999</v>
      </c>
      <c r="BH19" s="329">
        <v>259.94729999999998</v>
      </c>
      <c r="BI19" s="329">
        <v>257.99400000000003</v>
      </c>
      <c r="BJ19" s="329">
        <v>253.23869999999999</v>
      </c>
      <c r="BK19" s="329">
        <v>242.39330000000001</v>
      </c>
      <c r="BL19" s="329">
        <v>248.38390000000001</v>
      </c>
      <c r="BM19" s="329">
        <v>256.05239999999998</v>
      </c>
      <c r="BN19" s="329">
        <v>265.73570000000001</v>
      </c>
      <c r="BO19" s="329">
        <v>274.99759999999998</v>
      </c>
      <c r="BP19" s="329">
        <v>276.16989999999998</v>
      </c>
      <c r="BQ19" s="329">
        <v>275.10270000000003</v>
      </c>
      <c r="BR19" s="329">
        <v>275.12119999999999</v>
      </c>
      <c r="BS19" s="329">
        <v>266.40710000000001</v>
      </c>
      <c r="BT19" s="329">
        <v>261.94130000000001</v>
      </c>
      <c r="BU19" s="329">
        <v>261.89819999999997</v>
      </c>
      <c r="BV19" s="329">
        <v>253.0325</v>
      </c>
    </row>
    <row r="20" spans="1:74" ht="11.1" customHeight="1" x14ac:dyDescent="0.2">
      <c r="A20" s="52" t="s">
        <v>536</v>
      </c>
      <c r="B20" s="151" t="s">
        <v>239</v>
      </c>
      <c r="C20" s="238">
        <v>205.65</v>
      </c>
      <c r="D20" s="238">
        <v>187.2</v>
      </c>
      <c r="E20" s="238">
        <v>207.07499999999999</v>
      </c>
      <c r="F20" s="238">
        <v>221.57499999999999</v>
      </c>
      <c r="G20" s="238">
        <v>237.1</v>
      </c>
      <c r="H20" s="238">
        <v>246.7</v>
      </c>
      <c r="I20" s="238">
        <v>234.5</v>
      </c>
      <c r="J20" s="238">
        <v>228.38</v>
      </c>
      <c r="K20" s="238">
        <v>232.65</v>
      </c>
      <c r="L20" s="238">
        <v>235.92</v>
      </c>
      <c r="M20" s="238">
        <v>229.5</v>
      </c>
      <c r="N20" s="238">
        <v>236.55</v>
      </c>
      <c r="O20" s="238">
        <v>245.84</v>
      </c>
      <c r="P20" s="238">
        <v>241.6</v>
      </c>
      <c r="Q20" s="238">
        <v>243.67500000000001</v>
      </c>
      <c r="R20" s="238">
        <v>252.75</v>
      </c>
      <c r="S20" s="238">
        <v>250.26</v>
      </c>
      <c r="T20" s="238">
        <v>246.02500000000001</v>
      </c>
      <c r="U20" s="238">
        <v>241.44</v>
      </c>
      <c r="V20" s="238">
        <v>249.4</v>
      </c>
      <c r="W20" s="238">
        <v>276.125</v>
      </c>
      <c r="X20" s="238">
        <v>262.10000000000002</v>
      </c>
      <c r="Y20" s="238">
        <v>267.75</v>
      </c>
      <c r="Z20" s="238">
        <v>259.375</v>
      </c>
      <c r="AA20" s="238">
        <v>267.12</v>
      </c>
      <c r="AB20" s="238">
        <v>270.47500000000002</v>
      </c>
      <c r="AC20" s="238">
        <v>270.89999999999998</v>
      </c>
      <c r="AD20" s="238">
        <v>287.32</v>
      </c>
      <c r="AE20" s="238">
        <v>298.67500000000001</v>
      </c>
      <c r="AF20" s="238">
        <v>296.95</v>
      </c>
      <c r="AG20" s="238">
        <v>292.77999999999997</v>
      </c>
      <c r="AH20" s="238">
        <v>291.42500000000001</v>
      </c>
      <c r="AI20" s="238">
        <v>291.47500000000002</v>
      </c>
      <c r="AJ20" s="238">
        <v>294.26</v>
      </c>
      <c r="AK20" s="238">
        <v>273.57499999999999</v>
      </c>
      <c r="AL20" s="238">
        <v>245.72</v>
      </c>
      <c r="AM20" s="238">
        <v>233.75</v>
      </c>
      <c r="AN20" s="238">
        <v>239.32499999999999</v>
      </c>
      <c r="AO20" s="238">
        <v>259.42500000000001</v>
      </c>
      <c r="AP20" s="238">
        <v>288.12</v>
      </c>
      <c r="AQ20" s="238">
        <v>294.625</v>
      </c>
      <c r="AR20" s="238">
        <v>280.35000000000002</v>
      </c>
      <c r="AS20" s="238">
        <v>282.32</v>
      </c>
      <c r="AT20" s="238">
        <v>270.67500000000001</v>
      </c>
      <c r="AU20" s="238">
        <v>268.14</v>
      </c>
      <c r="AV20" s="238">
        <v>272.39999999999998</v>
      </c>
      <c r="AW20" s="238">
        <v>269.32499999999999</v>
      </c>
      <c r="AX20" s="238">
        <v>264.5</v>
      </c>
      <c r="AY20" s="238">
        <v>263.55</v>
      </c>
      <c r="AZ20" s="329">
        <v>245.88509999999999</v>
      </c>
      <c r="BA20" s="329">
        <v>244.059</v>
      </c>
      <c r="BB20" s="329">
        <v>248.91990000000001</v>
      </c>
      <c r="BC20" s="329">
        <v>258.74250000000001</v>
      </c>
      <c r="BD20" s="329">
        <v>273.30799999999999</v>
      </c>
      <c r="BE20" s="329">
        <v>277.4187</v>
      </c>
      <c r="BF20" s="329">
        <v>280.4239</v>
      </c>
      <c r="BG20" s="329">
        <v>275.35129999999998</v>
      </c>
      <c r="BH20" s="329">
        <v>272.55720000000002</v>
      </c>
      <c r="BI20" s="329">
        <v>270.77280000000002</v>
      </c>
      <c r="BJ20" s="329">
        <v>266.1961</v>
      </c>
      <c r="BK20" s="329">
        <v>255.26310000000001</v>
      </c>
      <c r="BL20" s="329">
        <v>261.27850000000001</v>
      </c>
      <c r="BM20" s="329">
        <v>268.74439999999998</v>
      </c>
      <c r="BN20" s="329">
        <v>278.47309999999999</v>
      </c>
      <c r="BO20" s="329">
        <v>287.77659999999997</v>
      </c>
      <c r="BP20" s="329">
        <v>288.84350000000001</v>
      </c>
      <c r="BQ20" s="329">
        <v>287.97949999999997</v>
      </c>
      <c r="BR20" s="329">
        <v>288.06279999999998</v>
      </c>
      <c r="BS20" s="329">
        <v>279.46100000000001</v>
      </c>
      <c r="BT20" s="329">
        <v>275.19459999999998</v>
      </c>
      <c r="BU20" s="329">
        <v>275.30220000000003</v>
      </c>
      <c r="BV20" s="329">
        <v>266.61410000000001</v>
      </c>
    </row>
    <row r="21" spans="1:74" ht="11.1" customHeight="1" x14ac:dyDescent="0.2">
      <c r="A21" s="52" t="s">
        <v>537</v>
      </c>
      <c r="B21" s="151" t="s">
        <v>829</v>
      </c>
      <c r="C21" s="238">
        <v>214.27500000000001</v>
      </c>
      <c r="D21" s="238">
        <v>199.82</v>
      </c>
      <c r="E21" s="238">
        <v>209</v>
      </c>
      <c r="F21" s="238">
        <v>215.15</v>
      </c>
      <c r="G21" s="238">
        <v>231.46</v>
      </c>
      <c r="H21" s="238">
        <v>242.25</v>
      </c>
      <c r="I21" s="238">
        <v>240.45</v>
      </c>
      <c r="J21" s="238">
        <v>235.06</v>
      </c>
      <c r="K21" s="238">
        <v>239.42500000000001</v>
      </c>
      <c r="L21" s="238">
        <v>245.44</v>
      </c>
      <c r="M21" s="238">
        <v>243.85</v>
      </c>
      <c r="N21" s="238">
        <v>251</v>
      </c>
      <c r="O21" s="238">
        <v>257.98</v>
      </c>
      <c r="P21" s="238">
        <v>256.8</v>
      </c>
      <c r="Q21" s="238">
        <v>255.35</v>
      </c>
      <c r="R21" s="238">
        <v>258.25</v>
      </c>
      <c r="S21" s="238">
        <v>256.04000000000002</v>
      </c>
      <c r="T21" s="238">
        <v>251.05</v>
      </c>
      <c r="U21" s="238">
        <v>249.64</v>
      </c>
      <c r="V21" s="238">
        <v>259.5</v>
      </c>
      <c r="W21" s="238">
        <v>278.47500000000002</v>
      </c>
      <c r="X21" s="238">
        <v>279.42</v>
      </c>
      <c r="Y21" s="238">
        <v>290.875</v>
      </c>
      <c r="Z21" s="238">
        <v>290.89999999999998</v>
      </c>
      <c r="AA21" s="238">
        <v>301.83999999999997</v>
      </c>
      <c r="AB21" s="238">
        <v>304.57499999999999</v>
      </c>
      <c r="AC21" s="238">
        <v>298.75</v>
      </c>
      <c r="AD21" s="238">
        <v>309.58</v>
      </c>
      <c r="AE21" s="238">
        <v>324.375</v>
      </c>
      <c r="AF21" s="238">
        <v>325.27499999999998</v>
      </c>
      <c r="AG21" s="238">
        <v>323.27999999999997</v>
      </c>
      <c r="AH21" s="238">
        <v>321.82499999999999</v>
      </c>
      <c r="AI21" s="238">
        <v>326.22500000000002</v>
      </c>
      <c r="AJ21" s="238">
        <v>336.54</v>
      </c>
      <c r="AK21" s="238">
        <v>329.95</v>
      </c>
      <c r="AL21" s="238">
        <v>312.27999999999997</v>
      </c>
      <c r="AM21" s="238">
        <v>297.97500000000002</v>
      </c>
      <c r="AN21" s="238">
        <v>299.64999999999998</v>
      </c>
      <c r="AO21" s="238">
        <v>307.625</v>
      </c>
      <c r="AP21" s="238">
        <v>312.10000000000002</v>
      </c>
      <c r="AQ21" s="238">
        <v>316.125</v>
      </c>
      <c r="AR21" s="238">
        <v>308.85000000000002</v>
      </c>
      <c r="AS21" s="238">
        <v>304.52</v>
      </c>
      <c r="AT21" s="238">
        <v>300.5</v>
      </c>
      <c r="AU21" s="238">
        <v>301.62</v>
      </c>
      <c r="AV21" s="238">
        <v>305.3</v>
      </c>
      <c r="AW21" s="238">
        <v>306.875</v>
      </c>
      <c r="AX21" s="238">
        <v>305.5</v>
      </c>
      <c r="AY21" s="238">
        <v>304.75</v>
      </c>
      <c r="AZ21" s="329">
        <v>285.79849999999999</v>
      </c>
      <c r="BA21" s="329">
        <v>286.99799999999999</v>
      </c>
      <c r="BB21" s="329">
        <v>284.2758</v>
      </c>
      <c r="BC21" s="329">
        <v>283.14800000000002</v>
      </c>
      <c r="BD21" s="329">
        <v>288.07510000000002</v>
      </c>
      <c r="BE21" s="329">
        <v>292.90440000000001</v>
      </c>
      <c r="BF21" s="329">
        <v>297.22089999999997</v>
      </c>
      <c r="BG21" s="329">
        <v>299.80290000000002</v>
      </c>
      <c r="BH21" s="329">
        <v>301.88959999999997</v>
      </c>
      <c r="BI21" s="329">
        <v>303.48410000000001</v>
      </c>
      <c r="BJ21" s="329">
        <v>305.61259999999999</v>
      </c>
      <c r="BK21" s="329">
        <v>292.04469999999998</v>
      </c>
      <c r="BL21" s="329">
        <v>290.98660000000001</v>
      </c>
      <c r="BM21" s="329">
        <v>298.15870000000001</v>
      </c>
      <c r="BN21" s="329">
        <v>300.95030000000003</v>
      </c>
      <c r="BO21" s="329">
        <v>302.62180000000001</v>
      </c>
      <c r="BP21" s="329">
        <v>303.90289999999999</v>
      </c>
      <c r="BQ21" s="329">
        <v>303.93299999999999</v>
      </c>
      <c r="BR21" s="329">
        <v>305.8784</v>
      </c>
      <c r="BS21" s="329">
        <v>305.4307</v>
      </c>
      <c r="BT21" s="329">
        <v>308.25380000000001</v>
      </c>
      <c r="BU21" s="329">
        <v>309.57619999999997</v>
      </c>
      <c r="BV21" s="329">
        <v>311.2783</v>
      </c>
    </row>
    <row r="22" spans="1:74" ht="11.1" customHeight="1" x14ac:dyDescent="0.2">
      <c r="A22" s="52" t="s">
        <v>497</v>
      </c>
      <c r="B22" s="151" t="s">
        <v>564</v>
      </c>
      <c r="C22" s="238">
        <v>197</v>
      </c>
      <c r="D22" s="238">
        <v>192.3</v>
      </c>
      <c r="E22" s="238">
        <v>194.7</v>
      </c>
      <c r="F22" s="238">
        <v>198.9</v>
      </c>
      <c r="G22" s="238">
        <v>209.7</v>
      </c>
      <c r="H22" s="238">
        <v>215.5</v>
      </c>
      <c r="I22" s="238">
        <v>213</v>
      </c>
      <c r="J22" s="238">
        <v>207.3</v>
      </c>
      <c r="K22" s="238">
        <v>212.2</v>
      </c>
      <c r="L22" s="238">
        <v>228.8</v>
      </c>
      <c r="M22" s="238">
        <v>225.6</v>
      </c>
      <c r="N22" s="238">
        <v>239.4</v>
      </c>
      <c r="O22" s="238">
        <v>248.2</v>
      </c>
      <c r="P22" s="238">
        <v>247.4</v>
      </c>
      <c r="Q22" s="238">
        <v>244.9</v>
      </c>
      <c r="R22" s="238">
        <v>243.8</v>
      </c>
      <c r="S22" s="238">
        <v>237.8</v>
      </c>
      <c r="T22" s="238">
        <v>228.4</v>
      </c>
      <c r="U22" s="238">
        <v>221.5</v>
      </c>
      <c r="V22" s="238">
        <v>229.2</v>
      </c>
      <c r="W22" s="238">
        <v>248.1</v>
      </c>
      <c r="X22" s="238">
        <v>252</v>
      </c>
      <c r="Y22" s="238">
        <v>263.3</v>
      </c>
      <c r="Z22" s="238">
        <v>270.3</v>
      </c>
      <c r="AA22" s="238">
        <v>290.2</v>
      </c>
      <c r="AB22" s="238">
        <v>285.60000000000002</v>
      </c>
      <c r="AC22" s="238">
        <v>282.7</v>
      </c>
      <c r="AD22" s="238">
        <v>287.5</v>
      </c>
      <c r="AE22" s="238">
        <v>313.2</v>
      </c>
      <c r="AF22" s="238">
        <v>313.2</v>
      </c>
      <c r="AG22" s="238">
        <v>322</v>
      </c>
      <c r="AH22" s="238">
        <v>322.89999999999998</v>
      </c>
      <c r="AI22" s="238">
        <v>327.9</v>
      </c>
      <c r="AJ22" s="238">
        <v>338.1</v>
      </c>
      <c r="AK22" s="238">
        <v>328.6</v>
      </c>
      <c r="AL22" s="238">
        <v>295.10000000000002</v>
      </c>
      <c r="AM22" s="238">
        <v>293.39999999999998</v>
      </c>
      <c r="AN22" s="238">
        <v>303</v>
      </c>
      <c r="AO22" s="238">
        <v>305</v>
      </c>
      <c r="AP22" s="238">
        <v>310.3</v>
      </c>
      <c r="AQ22" s="238">
        <v>303</v>
      </c>
      <c r="AR22" s="238">
        <v>294.60000000000002</v>
      </c>
      <c r="AS22" s="238">
        <v>293.2</v>
      </c>
      <c r="AT22" s="238">
        <v>287</v>
      </c>
      <c r="AU22" s="238">
        <v>289.39999999999998</v>
      </c>
      <c r="AV22" s="238">
        <v>300.8</v>
      </c>
      <c r="AW22" s="238">
        <v>301.0729</v>
      </c>
      <c r="AX22" s="238">
        <v>312.49560000000002</v>
      </c>
      <c r="AY22" s="238">
        <v>305.38470000000001</v>
      </c>
      <c r="AZ22" s="329">
        <v>290.59320000000002</v>
      </c>
      <c r="BA22" s="329">
        <v>290.15570000000002</v>
      </c>
      <c r="BB22" s="329">
        <v>280.99680000000001</v>
      </c>
      <c r="BC22" s="329">
        <v>280.8057</v>
      </c>
      <c r="BD22" s="329">
        <v>277.65480000000002</v>
      </c>
      <c r="BE22" s="329">
        <v>276.35890000000001</v>
      </c>
      <c r="BF22" s="329">
        <v>278.17009999999999</v>
      </c>
      <c r="BG22" s="329">
        <v>283.94810000000001</v>
      </c>
      <c r="BH22" s="329">
        <v>289.76850000000002</v>
      </c>
      <c r="BI22" s="329">
        <v>295.45920000000001</v>
      </c>
      <c r="BJ22" s="329">
        <v>301.24529999999999</v>
      </c>
      <c r="BK22" s="329">
        <v>295.5797</v>
      </c>
      <c r="BL22" s="329">
        <v>298.16579999999999</v>
      </c>
      <c r="BM22" s="329">
        <v>299.91030000000001</v>
      </c>
      <c r="BN22" s="329">
        <v>296.30399999999997</v>
      </c>
      <c r="BO22" s="329">
        <v>298.75599999999997</v>
      </c>
      <c r="BP22" s="329">
        <v>296.4076</v>
      </c>
      <c r="BQ22" s="329">
        <v>295.35160000000002</v>
      </c>
      <c r="BR22" s="329">
        <v>299.96440000000001</v>
      </c>
      <c r="BS22" s="329">
        <v>305.10640000000001</v>
      </c>
      <c r="BT22" s="329">
        <v>311.09809999999999</v>
      </c>
      <c r="BU22" s="329">
        <v>313.78530000000001</v>
      </c>
      <c r="BV22" s="329">
        <v>318.23759999999999</v>
      </c>
    </row>
    <row r="23" spans="1:74" ht="11.1" customHeight="1" x14ac:dyDescent="0.2">
      <c r="A23" s="49"/>
      <c r="B23" s="54" t="s">
        <v>137</v>
      </c>
      <c r="C23" s="221"/>
      <c r="D23" s="221"/>
      <c r="E23" s="221"/>
      <c r="F23" s="221"/>
      <c r="G23" s="221"/>
      <c r="H23" s="221"/>
      <c r="I23" s="221"/>
      <c r="J23" s="221"/>
      <c r="K23" s="221"/>
      <c r="L23" s="221"/>
      <c r="M23" s="221"/>
      <c r="N23" s="221"/>
      <c r="O23" s="221"/>
      <c r="P23" s="221"/>
      <c r="Q23" s="221"/>
      <c r="R23" s="221"/>
      <c r="S23" s="221"/>
      <c r="T23" s="221"/>
      <c r="U23" s="221"/>
      <c r="V23" s="221"/>
      <c r="W23" s="221"/>
      <c r="X23" s="221"/>
      <c r="Y23" s="221"/>
      <c r="Z23" s="221"/>
      <c r="AA23" s="221"/>
      <c r="AB23" s="221"/>
      <c r="AC23" s="221"/>
      <c r="AD23" s="221"/>
      <c r="AE23" s="221"/>
      <c r="AF23" s="221"/>
      <c r="AG23" s="221"/>
      <c r="AH23" s="221"/>
      <c r="AI23" s="221"/>
      <c r="AJ23" s="221"/>
      <c r="AK23" s="221"/>
      <c r="AL23" s="221"/>
      <c r="AM23" s="221"/>
      <c r="AN23" s="221"/>
      <c r="AO23" s="221"/>
      <c r="AP23" s="221"/>
      <c r="AQ23" s="221"/>
      <c r="AR23" s="221"/>
      <c r="AS23" s="221"/>
      <c r="AT23" s="221"/>
      <c r="AU23" s="221"/>
      <c r="AV23" s="221"/>
      <c r="AW23" s="221"/>
      <c r="AX23" s="221"/>
      <c r="AY23" s="221"/>
      <c r="AZ23" s="407"/>
      <c r="BA23" s="407"/>
      <c r="BB23" s="407"/>
      <c r="BC23" s="407"/>
      <c r="BD23" s="407"/>
      <c r="BE23" s="407"/>
      <c r="BF23" s="407"/>
      <c r="BG23" s="407"/>
      <c r="BH23" s="407"/>
      <c r="BI23" s="407"/>
      <c r="BJ23" s="407"/>
      <c r="BK23" s="778"/>
      <c r="BL23" s="407"/>
      <c r="BM23" s="407"/>
      <c r="BN23" s="407"/>
      <c r="BO23" s="407"/>
      <c r="BP23" s="407"/>
      <c r="BQ23" s="407"/>
      <c r="BR23" s="407"/>
      <c r="BS23" s="407"/>
      <c r="BT23" s="407"/>
      <c r="BU23" s="407"/>
      <c r="BV23" s="407"/>
    </row>
    <row r="24" spans="1:74" ht="11.1" customHeight="1" x14ac:dyDescent="0.2">
      <c r="A24" s="52" t="s">
        <v>755</v>
      </c>
      <c r="B24" s="151" t="s">
        <v>136</v>
      </c>
      <c r="C24" s="215">
        <v>2.3720370000000002</v>
      </c>
      <c r="D24" s="215">
        <v>2.0665710000000002</v>
      </c>
      <c r="E24" s="215">
        <v>1.7964310000000001</v>
      </c>
      <c r="F24" s="215">
        <v>1.991763</v>
      </c>
      <c r="G24" s="215">
        <v>1.996958</v>
      </c>
      <c r="H24" s="215">
        <v>2.6878929999999999</v>
      </c>
      <c r="I24" s="215">
        <v>2.9320580000000001</v>
      </c>
      <c r="J24" s="215">
        <v>2.9320580000000001</v>
      </c>
      <c r="K24" s="215">
        <v>3.1086879999999999</v>
      </c>
      <c r="L24" s="215">
        <v>3.0931030000000002</v>
      </c>
      <c r="M24" s="215">
        <v>2.6473719999999998</v>
      </c>
      <c r="N24" s="215">
        <v>3.7310490000000001</v>
      </c>
      <c r="O24" s="215">
        <v>3.4262480000000002</v>
      </c>
      <c r="P24" s="215">
        <v>2.9575239999999998</v>
      </c>
      <c r="Q24" s="215">
        <v>2.9865599999999999</v>
      </c>
      <c r="R24" s="215">
        <v>3.2178110000000002</v>
      </c>
      <c r="S24" s="215">
        <v>3.2665500000000001</v>
      </c>
      <c r="T24" s="215">
        <v>3.0850749999999998</v>
      </c>
      <c r="U24" s="215">
        <v>3.094408</v>
      </c>
      <c r="V24" s="215">
        <v>3.0072999999999999</v>
      </c>
      <c r="W24" s="215">
        <v>3.086112</v>
      </c>
      <c r="X24" s="215">
        <v>2.9855230000000001</v>
      </c>
      <c r="Y24" s="215">
        <v>3.125518</v>
      </c>
      <c r="Z24" s="215">
        <v>2.9253770000000001</v>
      </c>
      <c r="AA24" s="215">
        <v>3.8302200000000002</v>
      </c>
      <c r="AB24" s="215">
        <v>2.7714599999999998</v>
      </c>
      <c r="AC24" s="215">
        <v>2.795334</v>
      </c>
      <c r="AD24" s="215">
        <v>2.9022480000000002</v>
      </c>
      <c r="AE24" s="215">
        <v>2.9064000000000001</v>
      </c>
      <c r="AF24" s="215">
        <v>3.0797460000000001</v>
      </c>
      <c r="AG24" s="215">
        <v>2.9406539999999999</v>
      </c>
      <c r="AH24" s="215">
        <v>3.073518</v>
      </c>
      <c r="AI24" s="215">
        <v>3.1088100000000001</v>
      </c>
      <c r="AJ24" s="215">
        <v>3.4004880000000002</v>
      </c>
      <c r="AK24" s="215">
        <v>4.2464579999999996</v>
      </c>
      <c r="AL24" s="215">
        <v>4.1945579999999998</v>
      </c>
      <c r="AM24" s="215">
        <v>3.2271420000000002</v>
      </c>
      <c r="AN24" s="215">
        <v>2.7932579999999998</v>
      </c>
      <c r="AO24" s="215">
        <v>3.0600239999999999</v>
      </c>
      <c r="AP24" s="215">
        <v>2.7475860000000001</v>
      </c>
      <c r="AQ24" s="215">
        <v>2.7382439999999999</v>
      </c>
      <c r="AR24" s="215">
        <v>2.4901620000000002</v>
      </c>
      <c r="AS24" s="215">
        <v>2.455908</v>
      </c>
      <c r="AT24" s="215">
        <v>2.3053979999999998</v>
      </c>
      <c r="AU24" s="215">
        <v>2.6562420000000002</v>
      </c>
      <c r="AV24" s="215">
        <v>2.419578</v>
      </c>
      <c r="AW24" s="215">
        <v>2.7538140000000002</v>
      </c>
      <c r="AX24" s="215">
        <v>2.3033220000000001</v>
      </c>
      <c r="AY24" s="215">
        <v>2.0967600000000002</v>
      </c>
      <c r="AZ24" s="323">
        <v>2.0137200000000002</v>
      </c>
      <c r="BA24" s="323">
        <v>2.042805</v>
      </c>
      <c r="BB24" s="323">
        <v>2.0725259999999999</v>
      </c>
      <c r="BC24" s="323">
        <v>2.0926870000000002</v>
      </c>
      <c r="BD24" s="323">
        <v>2.3309850000000001</v>
      </c>
      <c r="BE24" s="323">
        <v>2.485493</v>
      </c>
      <c r="BF24" s="323">
        <v>2.4830000000000001</v>
      </c>
      <c r="BG24" s="323">
        <v>2.3666800000000001</v>
      </c>
      <c r="BH24" s="323">
        <v>2.4071769999999999</v>
      </c>
      <c r="BI24" s="323">
        <v>2.5002740000000001</v>
      </c>
      <c r="BJ24" s="323">
        <v>2.63503</v>
      </c>
      <c r="BK24" s="323">
        <v>2.7800910000000001</v>
      </c>
      <c r="BL24" s="323">
        <v>2.7593350000000001</v>
      </c>
      <c r="BM24" s="323">
        <v>2.7080320000000002</v>
      </c>
      <c r="BN24" s="323">
        <v>2.51193</v>
      </c>
      <c r="BO24" s="323">
        <v>2.5229680000000001</v>
      </c>
      <c r="BP24" s="323">
        <v>2.544708</v>
      </c>
      <c r="BQ24" s="323">
        <v>2.5684710000000002</v>
      </c>
      <c r="BR24" s="323">
        <v>2.5625939999999998</v>
      </c>
      <c r="BS24" s="323">
        <v>2.544867</v>
      </c>
      <c r="BT24" s="323">
        <v>2.5686680000000002</v>
      </c>
      <c r="BU24" s="323">
        <v>2.6532990000000001</v>
      </c>
      <c r="BV24" s="323">
        <v>2.7705259999999998</v>
      </c>
    </row>
    <row r="25" spans="1:74" ht="11.1" customHeight="1" x14ac:dyDescent="0.2">
      <c r="A25" s="52" t="s">
        <v>138</v>
      </c>
      <c r="B25" s="151" t="s">
        <v>130</v>
      </c>
      <c r="C25" s="215">
        <v>2.2829999999999999</v>
      </c>
      <c r="D25" s="215">
        <v>1.9890000000000001</v>
      </c>
      <c r="E25" s="215">
        <v>1.7290000000000001</v>
      </c>
      <c r="F25" s="215">
        <v>1.917</v>
      </c>
      <c r="G25" s="215">
        <v>1.9219999999999999</v>
      </c>
      <c r="H25" s="215">
        <v>2.5870000000000002</v>
      </c>
      <c r="I25" s="215">
        <v>2.8220000000000001</v>
      </c>
      <c r="J25" s="215">
        <v>2.8220000000000001</v>
      </c>
      <c r="K25" s="215">
        <v>2.992</v>
      </c>
      <c r="L25" s="215">
        <v>2.9769999999999999</v>
      </c>
      <c r="M25" s="215">
        <v>2.548</v>
      </c>
      <c r="N25" s="215">
        <v>3.5910000000000002</v>
      </c>
      <c r="O25" s="215">
        <v>3.3039999999999998</v>
      </c>
      <c r="P25" s="215">
        <v>2.8519999999999999</v>
      </c>
      <c r="Q25" s="215">
        <v>2.88</v>
      </c>
      <c r="R25" s="215">
        <v>3.1030000000000002</v>
      </c>
      <c r="S25" s="215">
        <v>3.15</v>
      </c>
      <c r="T25" s="215">
        <v>2.9750000000000001</v>
      </c>
      <c r="U25" s="215">
        <v>2.984</v>
      </c>
      <c r="V25" s="215">
        <v>2.9</v>
      </c>
      <c r="W25" s="215">
        <v>2.976</v>
      </c>
      <c r="X25" s="215">
        <v>2.879</v>
      </c>
      <c r="Y25" s="215">
        <v>3.0139999999999998</v>
      </c>
      <c r="Z25" s="215">
        <v>2.8210000000000002</v>
      </c>
      <c r="AA25" s="215">
        <v>3.69</v>
      </c>
      <c r="AB25" s="215">
        <v>2.67</v>
      </c>
      <c r="AC25" s="215">
        <v>2.6930000000000001</v>
      </c>
      <c r="AD25" s="215">
        <v>2.7959999999999998</v>
      </c>
      <c r="AE25" s="215">
        <v>2.8</v>
      </c>
      <c r="AF25" s="215">
        <v>2.9670000000000001</v>
      </c>
      <c r="AG25" s="215">
        <v>2.8330000000000002</v>
      </c>
      <c r="AH25" s="215">
        <v>2.9609999999999999</v>
      </c>
      <c r="AI25" s="215">
        <v>2.9950000000000001</v>
      </c>
      <c r="AJ25" s="215">
        <v>3.2759999999999998</v>
      </c>
      <c r="AK25" s="215">
        <v>4.0910000000000002</v>
      </c>
      <c r="AL25" s="215">
        <v>4.0410000000000004</v>
      </c>
      <c r="AM25" s="215">
        <v>3.109</v>
      </c>
      <c r="AN25" s="215">
        <v>2.6909999999999998</v>
      </c>
      <c r="AO25" s="215">
        <v>2.948</v>
      </c>
      <c r="AP25" s="215">
        <v>2.6469999999999998</v>
      </c>
      <c r="AQ25" s="215">
        <v>2.6379999999999999</v>
      </c>
      <c r="AR25" s="215">
        <v>2.399</v>
      </c>
      <c r="AS25" s="215">
        <v>2.3660000000000001</v>
      </c>
      <c r="AT25" s="215">
        <v>2.2210000000000001</v>
      </c>
      <c r="AU25" s="215">
        <v>2.5590000000000002</v>
      </c>
      <c r="AV25" s="215">
        <v>2.331</v>
      </c>
      <c r="AW25" s="215">
        <v>2.653</v>
      </c>
      <c r="AX25" s="215">
        <v>2.2189999999999999</v>
      </c>
      <c r="AY25" s="215">
        <v>2.02</v>
      </c>
      <c r="AZ25" s="323">
        <v>1.94</v>
      </c>
      <c r="BA25" s="323">
        <v>1.9680200000000001</v>
      </c>
      <c r="BB25" s="323">
        <v>1.996653</v>
      </c>
      <c r="BC25" s="323">
        <v>2.016076</v>
      </c>
      <c r="BD25" s="323">
        <v>2.2456499999999999</v>
      </c>
      <c r="BE25" s="323">
        <v>2.3945020000000001</v>
      </c>
      <c r="BF25" s="323">
        <v>2.3921000000000001</v>
      </c>
      <c r="BG25" s="323">
        <v>2.2800379999999998</v>
      </c>
      <c r="BH25" s="323">
        <v>2.3190529999999998</v>
      </c>
      <c r="BI25" s="323">
        <v>2.4087420000000002</v>
      </c>
      <c r="BJ25" s="323">
        <v>2.5385650000000002</v>
      </c>
      <c r="BK25" s="323">
        <v>2.678315</v>
      </c>
      <c r="BL25" s="323">
        <v>2.6583190000000001</v>
      </c>
      <c r="BM25" s="323">
        <v>2.6088939999999998</v>
      </c>
      <c r="BN25" s="323">
        <v>2.4199709999999999</v>
      </c>
      <c r="BO25" s="323">
        <v>2.4306049999999999</v>
      </c>
      <c r="BP25" s="323">
        <v>2.451549</v>
      </c>
      <c r="BQ25" s="323">
        <v>2.4744429999999999</v>
      </c>
      <c r="BR25" s="323">
        <v>2.4687800000000002</v>
      </c>
      <c r="BS25" s="323">
        <v>2.451702</v>
      </c>
      <c r="BT25" s="323">
        <v>2.4746320000000002</v>
      </c>
      <c r="BU25" s="323">
        <v>2.556165</v>
      </c>
      <c r="BV25" s="323">
        <v>2.6691009999999999</v>
      </c>
    </row>
    <row r="26" spans="1:74" ht="11.1" customHeight="1" x14ac:dyDescent="0.2">
      <c r="A26" s="52"/>
      <c r="B26" s="53" t="s">
        <v>1050</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326"/>
      <c r="BA26" s="326"/>
      <c r="BB26" s="326"/>
      <c r="BC26" s="326"/>
      <c r="BD26" s="326"/>
      <c r="BE26" s="326"/>
      <c r="BF26" s="326"/>
      <c r="BG26" s="326"/>
      <c r="BH26" s="326"/>
      <c r="BI26" s="326"/>
      <c r="BJ26" s="326"/>
      <c r="BK26" s="326"/>
      <c r="BL26" s="326"/>
      <c r="BM26" s="326"/>
      <c r="BN26" s="326"/>
      <c r="BO26" s="326"/>
      <c r="BP26" s="326"/>
      <c r="BQ26" s="326"/>
      <c r="BR26" s="326"/>
      <c r="BS26" s="326"/>
      <c r="BT26" s="326"/>
      <c r="BU26" s="326"/>
      <c r="BV26" s="326"/>
    </row>
    <row r="27" spans="1:74" ht="11.1" customHeight="1" x14ac:dyDescent="0.2">
      <c r="A27" s="52" t="s">
        <v>696</v>
      </c>
      <c r="B27" s="151" t="s">
        <v>400</v>
      </c>
      <c r="C27" s="215">
        <v>3.62</v>
      </c>
      <c r="D27" s="215">
        <v>3.58</v>
      </c>
      <c r="E27" s="215">
        <v>3.02</v>
      </c>
      <c r="F27" s="215">
        <v>3</v>
      </c>
      <c r="G27" s="215">
        <v>2.9</v>
      </c>
      <c r="H27" s="215">
        <v>2.89</v>
      </c>
      <c r="I27" s="215">
        <v>3.57</v>
      </c>
      <c r="J27" s="215">
        <v>3.59</v>
      </c>
      <c r="K27" s="215">
        <v>3.74</v>
      </c>
      <c r="L27" s="215">
        <v>3.87</v>
      </c>
      <c r="M27" s="215">
        <v>3.86</v>
      </c>
      <c r="N27" s="215">
        <v>4.2699999999999996</v>
      </c>
      <c r="O27" s="215">
        <v>4.8499999999999996</v>
      </c>
      <c r="P27" s="215">
        <v>4.53</v>
      </c>
      <c r="Q27" s="215">
        <v>3.92</v>
      </c>
      <c r="R27" s="215">
        <v>4.1100000000000003</v>
      </c>
      <c r="S27" s="215">
        <v>4.0199999999999996</v>
      </c>
      <c r="T27" s="215">
        <v>4.05</v>
      </c>
      <c r="U27" s="215">
        <v>3.92</v>
      </c>
      <c r="V27" s="215">
        <v>3.78</v>
      </c>
      <c r="W27" s="215">
        <v>3.83</v>
      </c>
      <c r="X27" s="215">
        <v>3.78</v>
      </c>
      <c r="Y27" s="215">
        <v>3.84</v>
      </c>
      <c r="Z27" s="215">
        <v>4.1900000000000004</v>
      </c>
      <c r="AA27" s="215">
        <v>4.4800000000000004</v>
      </c>
      <c r="AB27" s="215">
        <v>4.87</v>
      </c>
      <c r="AC27" s="215">
        <v>4.0199999999999996</v>
      </c>
      <c r="AD27" s="215">
        <v>3.91</v>
      </c>
      <c r="AE27" s="215">
        <v>3.81</v>
      </c>
      <c r="AF27" s="215">
        <v>3.78</v>
      </c>
      <c r="AG27" s="215">
        <v>3.77</v>
      </c>
      <c r="AH27" s="215">
        <v>3.68</v>
      </c>
      <c r="AI27" s="215">
        <v>3.76</v>
      </c>
      <c r="AJ27" s="215">
        <v>4.04</v>
      </c>
      <c r="AK27" s="215">
        <v>4.5199999999999996</v>
      </c>
      <c r="AL27" s="215">
        <v>5.48</v>
      </c>
      <c r="AM27" s="215">
        <v>5.03</v>
      </c>
      <c r="AN27" s="215">
        <v>4.6399999999999997</v>
      </c>
      <c r="AO27" s="215">
        <v>4.32</v>
      </c>
      <c r="AP27" s="215">
        <v>4</v>
      </c>
      <c r="AQ27" s="215">
        <v>3.64</v>
      </c>
      <c r="AR27" s="215">
        <v>3.55</v>
      </c>
      <c r="AS27" s="215">
        <v>3.34</v>
      </c>
      <c r="AT27" s="215">
        <v>3.2</v>
      </c>
      <c r="AU27" s="215">
        <v>3.35</v>
      </c>
      <c r="AV27" s="215">
        <v>3.43</v>
      </c>
      <c r="AW27" s="215">
        <v>3.87</v>
      </c>
      <c r="AX27" s="215">
        <v>4.2282500000000001</v>
      </c>
      <c r="AY27" s="215">
        <v>3.804535</v>
      </c>
      <c r="AZ27" s="323">
        <v>3.4781260000000001</v>
      </c>
      <c r="BA27" s="323">
        <v>3.3101790000000002</v>
      </c>
      <c r="BB27" s="323">
        <v>3.0863360000000002</v>
      </c>
      <c r="BC27" s="323">
        <v>3.0115409999999998</v>
      </c>
      <c r="BD27" s="323">
        <v>3.0510419999999998</v>
      </c>
      <c r="BE27" s="323">
        <v>3.2543319999999998</v>
      </c>
      <c r="BF27" s="323">
        <v>3.3822420000000002</v>
      </c>
      <c r="BG27" s="323">
        <v>3.2850329999999999</v>
      </c>
      <c r="BH27" s="323">
        <v>3.4239109999999999</v>
      </c>
      <c r="BI27" s="323">
        <v>3.5956049999999999</v>
      </c>
      <c r="BJ27" s="323">
        <v>3.9127770000000002</v>
      </c>
      <c r="BK27" s="323">
        <v>4.1564259999999997</v>
      </c>
      <c r="BL27" s="323">
        <v>4.0993069999999996</v>
      </c>
      <c r="BM27" s="323">
        <v>3.9375900000000001</v>
      </c>
      <c r="BN27" s="323">
        <v>3.6245799999999999</v>
      </c>
      <c r="BO27" s="323">
        <v>3.4442390000000001</v>
      </c>
      <c r="BP27" s="323">
        <v>3.4056090000000001</v>
      </c>
      <c r="BQ27" s="323">
        <v>3.431235</v>
      </c>
      <c r="BR27" s="323">
        <v>3.486615</v>
      </c>
      <c r="BS27" s="323">
        <v>3.4306800000000002</v>
      </c>
      <c r="BT27" s="323">
        <v>3.6200869999999998</v>
      </c>
      <c r="BU27" s="323">
        <v>3.7821180000000001</v>
      </c>
      <c r="BV27" s="323">
        <v>4.0708000000000002</v>
      </c>
    </row>
    <row r="28" spans="1:74" ht="11.1" customHeight="1" x14ac:dyDescent="0.2">
      <c r="A28" s="52" t="s">
        <v>686</v>
      </c>
      <c r="B28" s="151" t="s">
        <v>401</v>
      </c>
      <c r="C28" s="215">
        <v>6.75</v>
      </c>
      <c r="D28" s="215">
        <v>6.86</v>
      </c>
      <c r="E28" s="215">
        <v>7.08</v>
      </c>
      <c r="F28" s="215">
        <v>6.98</v>
      </c>
      <c r="G28" s="215">
        <v>7.32</v>
      </c>
      <c r="H28" s="215">
        <v>7.72</v>
      </c>
      <c r="I28" s="215">
        <v>8.14</v>
      </c>
      <c r="J28" s="215">
        <v>8.3000000000000007</v>
      </c>
      <c r="K28" s="215">
        <v>8.2799999999999994</v>
      </c>
      <c r="L28" s="215">
        <v>7.96</v>
      </c>
      <c r="M28" s="215">
        <v>7.67</v>
      </c>
      <c r="N28" s="215">
        <v>7.27</v>
      </c>
      <c r="O28" s="215">
        <v>7.58</v>
      </c>
      <c r="P28" s="215">
        <v>7.89</v>
      </c>
      <c r="Q28" s="215">
        <v>7.68</v>
      </c>
      <c r="R28" s="215">
        <v>8.0399999999999991</v>
      </c>
      <c r="S28" s="215">
        <v>8.31</v>
      </c>
      <c r="T28" s="215">
        <v>8.75</v>
      </c>
      <c r="U28" s="215">
        <v>8.81</v>
      </c>
      <c r="V28" s="215">
        <v>8.76</v>
      </c>
      <c r="W28" s="215">
        <v>8.52</v>
      </c>
      <c r="X28" s="215">
        <v>7.97</v>
      </c>
      <c r="Y28" s="215">
        <v>7.51</v>
      </c>
      <c r="Z28" s="215">
        <v>7.42</v>
      </c>
      <c r="AA28" s="215">
        <v>7.39</v>
      </c>
      <c r="AB28" s="215">
        <v>7.74</v>
      </c>
      <c r="AC28" s="215">
        <v>7.71</v>
      </c>
      <c r="AD28" s="215">
        <v>7.65</v>
      </c>
      <c r="AE28" s="215">
        <v>8.34</v>
      </c>
      <c r="AF28" s="215">
        <v>8.58</v>
      </c>
      <c r="AG28" s="215">
        <v>8.84</v>
      </c>
      <c r="AH28" s="215">
        <v>8.69</v>
      </c>
      <c r="AI28" s="215">
        <v>8.57</v>
      </c>
      <c r="AJ28" s="215">
        <v>7.69</v>
      </c>
      <c r="AK28" s="215">
        <v>7.34</v>
      </c>
      <c r="AL28" s="215">
        <v>7.7</v>
      </c>
      <c r="AM28" s="215">
        <v>7.7</v>
      </c>
      <c r="AN28" s="215">
        <v>7.58</v>
      </c>
      <c r="AO28" s="215">
        <v>7.44</v>
      </c>
      <c r="AP28" s="215">
        <v>7.76</v>
      </c>
      <c r="AQ28" s="215">
        <v>8.08</v>
      </c>
      <c r="AR28" s="215">
        <v>8.2200000000000006</v>
      </c>
      <c r="AS28" s="215">
        <v>8.4499999999999993</v>
      </c>
      <c r="AT28" s="215">
        <v>8.41</v>
      </c>
      <c r="AU28" s="215">
        <v>8.33</v>
      </c>
      <c r="AV28" s="215">
        <v>7.63</v>
      </c>
      <c r="AW28" s="215">
        <v>7.03</v>
      </c>
      <c r="AX28" s="215">
        <v>7.351947</v>
      </c>
      <c r="AY28" s="215">
        <v>7.2193870000000002</v>
      </c>
      <c r="AZ28" s="323">
        <v>6.9595729999999998</v>
      </c>
      <c r="BA28" s="323">
        <v>7.0472830000000002</v>
      </c>
      <c r="BB28" s="323">
        <v>7.1364359999999998</v>
      </c>
      <c r="BC28" s="323">
        <v>7.4647649999999999</v>
      </c>
      <c r="BD28" s="323">
        <v>7.7985759999999997</v>
      </c>
      <c r="BE28" s="323">
        <v>7.9469599999999998</v>
      </c>
      <c r="BF28" s="323">
        <v>8.0665949999999995</v>
      </c>
      <c r="BG28" s="323">
        <v>7.936839</v>
      </c>
      <c r="BH28" s="323">
        <v>7.514513</v>
      </c>
      <c r="BI28" s="323">
        <v>7.2552079999999997</v>
      </c>
      <c r="BJ28" s="323">
        <v>7.2034140000000004</v>
      </c>
      <c r="BK28" s="323">
        <v>7.1732870000000002</v>
      </c>
      <c r="BL28" s="323">
        <v>7.2107020000000004</v>
      </c>
      <c r="BM28" s="323">
        <v>7.4035970000000004</v>
      </c>
      <c r="BN28" s="323">
        <v>7.533849</v>
      </c>
      <c r="BO28" s="323">
        <v>7.8384799999999997</v>
      </c>
      <c r="BP28" s="323">
        <v>8.1540169999999996</v>
      </c>
      <c r="BQ28" s="323">
        <v>8.2348409999999994</v>
      </c>
      <c r="BR28" s="323">
        <v>8.2848240000000004</v>
      </c>
      <c r="BS28" s="323">
        <v>8.1051319999999993</v>
      </c>
      <c r="BT28" s="323">
        <v>7.6793699999999996</v>
      </c>
      <c r="BU28" s="323">
        <v>7.4055099999999996</v>
      </c>
      <c r="BV28" s="323">
        <v>7.3432399999999998</v>
      </c>
    </row>
    <row r="29" spans="1:74" ht="11.1" customHeight="1" x14ac:dyDescent="0.2">
      <c r="A29" s="52" t="s">
        <v>543</v>
      </c>
      <c r="B29" s="151" t="s">
        <v>402</v>
      </c>
      <c r="C29" s="215">
        <v>8.2799999999999994</v>
      </c>
      <c r="D29" s="215">
        <v>8.36</v>
      </c>
      <c r="E29" s="215">
        <v>9.19</v>
      </c>
      <c r="F29" s="215">
        <v>9.65</v>
      </c>
      <c r="G29" s="215">
        <v>11.62</v>
      </c>
      <c r="H29" s="215">
        <v>14.43</v>
      </c>
      <c r="I29" s="215">
        <v>16.559999999999999</v>
      </c>
      <c r="J29" s="215">
        <v>17.600000000000001</v>
      </c>
      <c r="K29" s="215">
        <v>16.78</v>
      </c>
      <c r="L29" s="215">
        <v>13.74</v>
      </c>
      <c r="M29" s="215">
        <v>10.77</v>
      </c>
      <c r="N29" s="215">
        <v>9.06</v>
      </c>
      <c r="O29" s="215">
        <v>9.32</v>
      </c>
      <c r="P29" s="215">
        <v>10.01</v>
      </c>
      <c r="Q29" s="215">
        <v>9.86</v>
      </c>
      <c r="R29" s="215">
        <v>11.34</v>
      </c>
      <c r="S29" s="215">
        <v>13.25</v>
      </c>
      <c r="T29" s="215">
        <v>16.059999999999999</v>
      </c>
      <c r="U29" s="215">
        <v>17.86</v>
      </c>
      <c r="V29" s="215">
        <v>18.22</v>
      </c>
      <c r="W29" s="215">
        <v>16.920000000000002</v>
      </c>
      <c r="X29" s="215">
        <v>13.39</v>
      </c>
      <c r="Y29" s="215">
        <v>10.14</v>
      </c>
      <c r="Z29" s="215">
        <v>9.2899999999999991</v>
      </c>
      <c r="AA29" s="215">
        <v>8.9</v>
      </c>
      <c r="AB29" s="215">
        <v>9.6300000000000008</v>
      </c>
      <c r="AC29" s="215">
        <v>9.76</v>
      </c>
      <c r="AD29" s="215">
        <v>10.050000000000001</v>
      </c>
      <c r="AE29" s="215">
        <v>13.52</v>
      </c>
      <c r="AF29" s="215">
        <v>16.47</v>
      </c>
      <c r="AG29" s="215">
        <v>17.84</v>
      </c>
      <c r="AH29" s="215">
        <v>18.559999999999999</v>
      </c>
      <c r="AI29" s="215">
        <v>17.23</v>
      </c>
      <c r="AJ29" s="215">
        <v>12.23</v>
      </c>
      <c r="AK29" s="215">
        <v>9.41</v>
      </c>
      <c r="AL29" s="215">
        <v>9.61</v>
      </c>
      <c r="AM29" s="215">
        <v>9.4499999999999993</v>
      </c>
      <c r="AN29" s="215">
        <v>9.4700000000000006</v>
      </c>
      <c r="AO29" s="215">
        <v>9.49</v>
      </c>
      <c r="AP29" s="215">
        <v>10.94</v>
      </c>
      <c r="AQ29" s="215">
        <v>12.88</v>
      </c>
      <c r="AR29" s="215">
        <v>15.72</v>
      </c>
      <c r="AS29" s="215">
        <v>17.940000000000001</v>
      </c>
      <c r="AT29" s="215">
        <v>18.579999999999998</v>
      </c>
      <c r="AU29" s="215">
        <v>17.809999999999999</v>
      </c>
      <c r="AV29" s="215">
        <v>12.62</v>
      </c>
      <c r="AW29" s="215">
        <v>9.43</v>
      </c>
      <c r="AX29" s="215">
        <v>9.2277950000000004</v>
      </c>
      <c r="AY29" s="215">
        <v>9.1618089999999999</v>
      </c>
      <c r="AZ29" s="323">
        <v>8.965325</v>
      </c>
      <c r="BA29" s="323">
        <v>9.2113350000000001</v>
      </c>
      <c r="BB29" s="323">
        <v>10.150359999999999</v>
      </c>
      <c r="BC29" s="323">
        <v>12.238709999999999</v>
      </c>
      <c r="BD29" s="323">
        <v>14.830260000000001</v>
      </c>
      <c r="BE29" s="323">
        <v>16.357530000000001</v>
      </c>
      <c r="BF29" s="323">
        <v>17.02261</v>
      </c>
      <c r="BG29" s="323">
        <v>16.039200000000001</v>
      </c>
      <c r="BH29" s="323">
        <v>12.641019999999999</v>
      </c>
      <c r="BI29" s="323">
        <v>10.00864</v>
      </c>
      <c r="BJ29" s="323">
        <v>9.1285980000000002</v>
      </c>
      <c r="BK29" s="323">
        <v>8.8586390000000002</v>
      </c>
      <c r="BL29" s="323">
        <v>9.1417490000000008</v>
      </c>
      <c r="BM29" s="323">
        <v>9.531739</v>
      </c>
      <c r="BN29" s="323">
        <v>10.581440000000001</v>
      </c>
      <c r="BO29" s="323">
        <v>12.698079999999999</v>
      </c>
      <c r="BP29" s="323">
        <v>15.309799999999999</v>
      </c>
      <c r="BQ29" s="323">
        <v>16.781230000000001</v>
      </c>
      <c r="BR29" s="323">
        <v>17.38036</v>
      </c>
      <c r="BS29" s="323">
        <v>16.34423</v>
      </c>
      <c r="BT29" s="323">
        <v>12.895049999999999</v>
      </c>
      <c r="BU29" s="323">
        <v>10.214549999999999</v>
      </c>
      <c r="BV29" s="323">
        <v>9.3229349999999993</v>
      </c>
    </row>
    <row r="30" spans="1:74" ht="11.1" customHeight="1" x14ac:dyDescent="0.2">
      <c r="A30" s="49"/>
      <c r="B30" s="54" t="s">
        <v>1028</v>
      </c>
      <c r="C30" s="221"/>
      <c r="D30" s="221"/>
      <c r="E30" s="221"/>
      <c r="F30" s="221"/>
      <c r="G30" s="221"/>
      <c r="H30" s="221"/>
      <c r="I30" s="221"/>
      <c r="J30" s="221"/>
      <c r="K30" s="221"/>
      <c r="L30" s="221"/>
      <c r="M30" s="221"/>
      <c r="N30" s="221"/>
      <c r="O30" s="221"/>
      <c r="P30" s="221"/>
      <c r="Q30" s="221"/>
      <c r="R30" s="221"/>
      <c r="S30" s="221"/>
      <c r="T30" s="221"/>
      <c r="U30" s="221"/>
      <c r="V30" s="221"/>
      <c r="W30" s="221"/>
      <c r="X30" s="221"/>
      <c r="Y30" s="221"/>
      <c r="Z30" s="221"/>
      <c r="AA30" s="221"/>
      <c r="AB30" s="221"/>
      <c r="AC30" s="221"/>
      <c r="AD30" s="221"/>
      <c r="AE30" s="221"/>
      <c r="AF30" s="221"/>
      <c r="AG30" s="221"/>
      <c r="AH30" s="221"/>
      <c r="AI30" s="221"/>
      <c r="AJ30" s="221"/>
      <c r="AK30" s="221"/>
      <c r="AL30" s="221"/>
      <c r="AM30" s="221"/>
      <c r="AN30" s="221"/>
      <c r="AO30" s="221"/>
      <c r="AP30" s="221"/>
      <c r="AQ30" s="221"/>
      <c r="AR30" s="221"/>
      <c r="AS30" s="221"/>
      <c r="AT30" s="221"/>
      <c r="AU30" s="221"/>
      <c r="AV30" s="221"/>
      <c r="AW30" s="221"/>
      <c r="AX30" s="221"/>
      <c r="AY30" s="221"/>
      <c r="AZ30" s="407"/>
      <c r="BA30" s="407"/>
      <c r="BB30" s="407"/>
      <c r="BC30" s="407"/>
      <c r="BD30" s="407"/>
      <c r="BE30" s="407"/>
      <c r="BF30" s="407"/>
      <c r="BG30" s="407"/>
      <c r="BH30" s="407"/>
      <c r="BI30" s="407"/>
      <c r="BJ30" s="407"/>
      <c r="BK30" s="407"/>
      <c r="BL30" s="407"/>
      <c r="BM30" s="407"/>
      <c r="BN30" s="407"/>
      <c r="BO30" s="407"/>
      <c r="BP30" s="407"/>
      <c r="BQ30" s="407"/>
      <c r="BR30" s="407"/>
      <c r="BS30" s="407"/>
      <c r="BT30" s="407"/>
      <c r="BU30" s="407"/>
      <c r="BV30" s="407"/>
    </row>
    <row r="31" spans="1:74" ht="11.1" customHeight="1" x14ac:dyDescent="0.2">
      <c r="A31" s="49"/>
      <c r="B31" s="55" t="s">
        <v>112</v>
      </c>
      <c r="C31" s="221"/>
      <c r="D31" s="221"/>
      <c r="E31" s="221"/>
      <c r="F31" s="221"/>
      <c r="G31" s="221"/>
      <c r="H31" s="221"/>
      <c r="I31" s="221"/>
      <c r="J31" s="221"/>
      <c r="K31" s="221"/>
      <c r="L31" s="221"/>
      <c r="M31" s="221"/>
      <c r="N31" s="221"/>
      <c r="O31" s="221"/>
      <c r="P31" s="221"/>
      <c r="Q31" s="221"/>
      <c r="R31" s="221"/>
      <c r="S31" s="221"/>
      <c r="T31" s="221"/>
      <c r="U31" s="221"/>
      <c r="V31" s="221"/>
      <c r="W31" s="221"/>
      <c r="X31" s="221"/>
      <c r="Y31" s="221"/>
      <c r="Z31" s="221"/>
      <c r="AA31" s="221"/>
      <c r="AB31" s="221"/>
      <c r="AC31" s="221"/>
      <c r="AD31" s="221"/>
      <c r="AE31" s="221"/>
      <c r="AF31" s="221"/>
      <c r="AG31" s="221"/>
      <c r="AH31" s="221"/>
      <c r="AI31" s="221"/>
      <c r="AJ31" s="221"/>
      <c r="AK31" s="221"/>
      <c r="AL31" s="221"/>
      <c r="AM31" s="221"/>
      <c r="AN31" s="221"/>
      <c r="AO31" s="221"/>
      <c r="AP31" s="221"/>
      <c r="AQ31" s="221"/>
      <c r="AR31" s="221"/>
      <c r="AS31" s="221"/>
      <c r="AT31" s="221"/>
      <c r="AU31" s="221"/>
      <c r="AV31" s="221"/>
      <c r="AW31" s="221"/>
      <c r="AX31" s="221"/>
      <c r="AY31" s="221"/>
      <c r="AZ31" s="407"/>
      <c r="BA31" s="407"/>
      <c r="BB31" s="407"/>
      <c r="BC31" s="407"/>
      <c r="BD31" s="407"/>
      <c r="BE31" s="407"/>
      <c r="BF31" s="407"/>
      <c r="BG31" s="407"/>
      <c r="BH31" s="407"/>
      <c r="BI31" s="407"/>
      <c r="BJ31" s="407"/>
      <c r="BK31" s="407"/>
      <c r="BL31" s="407"/>
      <c r="BM31" s="407"/>
      <c r="BN31" s="407"/>
      <c r="BO31" s="407"/>
      <c r="BP31" s="407"/>
      <c r="BQ31" s="407"/>
      <c r="BR31" s="407"/>
      <c r="BS31" s="407"/>
      <c r="BT31" s="407"/>
      <c r="BU31" s="407"/>
      <c r="BV31" s="407"/>
    </row>
    <row r="32" spans="1:74" ht="11.1" customHeight="1" x14ac:dyDescent="0.2">
      <c r="A32" s="52" t="s">
        <v>540</v>
      </c>
      <c r="B32" s="151" t="s">
        <v>403</v>
      </c>
      <c r="C32" s="215">
        <v>2.12</v>
      </c>
      <c r="D32" s="215">
        <v>2.11</v>
      </c>
      <c r="E32" s="215">
        <v>2.17</v>
      </c>
      <c r="F32" s="215">
        <v>2.16</v>
      </c>
      <c r="G32" s="215">
        <v>2.16</v>
      </c>
      <c r="H32" s="215">
        <v>2.1</v>
      </c>
      <c r="I32" s="215">
        <v>2.11</v>
      </c>
      <c r="J32" s="215">
        <v>2.11</v>
      </c>
      <c r="K32" s="215">
        <v>2.12</v>
      </c>
      <c r="L32" s="215">
        <v>2.0699999999999998</v>
      </c>
      <c r="M32" s="215">
        <v>2.08</v>
      </c>
      <c r="N32" s="215">
        <v>2.08</v>
      </c>
      <c r="O32" s="215">
        <v>2.09</v>
      </c>
      <c r="P32" s="215">
        <v>2.06</v>
      </c>
      <c r="Q32" s="215">
        <v>2.0699999999999998</v>
      </c>
      <c r="R32" s="215">
        <v>2.08</v>
      </c>
      <c r="S32" s="215">
        <v>2.09</v>
      </c>
      <c r="T32" s="215">
        <v>2.0699999999999998</v>
      </c>
      <c r="U32" s="215">
        <v>2.06</v>
      </c>
      <c r="V32" s="215">
        <v>2.0499999999999998</v>
      </c>
      <c r="W32" s="215">
        <v>2.02</v>
      </c>
      <c r="X32" s="215">
        <v>2.0299999999999998</v>
      </c>
      <c r="Y32" s="215">
        <v>2.04</v>
      </c>
      <c r="Z32" s="215">
        <v>2.04</v>
      </c>
      <c r="AA32" s="215">
        <v>2.06</v>
      </c>
      <c r="AB32" s="215">
        <v>2.0699999999999998</v>
      </c>
      <c r="AC32" s="215">
        <v>2.04</v>
      </c>
      <c r="AD32" s="215">
        <v>2.0699999999999998</v>
      </c>
      <c r="AE32" s="215">
        <v>2.04</v>
      </c>
      <c r="AF32" s="215">
        <v>2.04</v>
      </c>
      <c r="AG32" s="215">
        <v>2.0499999999999998</v>
      </c>
      <c r="AH32" s="215">
        <v>2.06</v>
      </c>
      <c r="AI32" s="215">
        <v>2.0499999999999998</v>
      </c>
      <c r="AJ32" s="215">
        <v>2.04</v>
      </c>
      <c r="AK32" s="215">
        <v>2.06</v>
      </c>
      <c r="AL32" s="215">
        <v>2.11</v>
      </c>
      <c r="AM32" s="215">
        <v>2.1</v>
      </c>
      <c r="AN32" s="215">
        <v>2.0699999999999998</v>
      </c>
      <c r="AO32" s="215">
        <v>2.08</v>
      </c>
      <c r="AP32" s="215">
        <v>2.0699999999999998</v>
      </c>
      <c r="AQ32" s="215">
        <v>2.06</v>
      </c>
      <c r="AR32" s="215">
        <v>2.0299999999999998</v>
      </c>
      <c r="AS32" s="215">
        <v>2.02</v>
      </c>
      <c r="AT32" s="215">
        <v>2</v>
      </c>
      <c r="AU32" s="215">
        <v>1.96</v>
      </c>
      <c r="AV32" s="215">
        <v>1.99</v>
      </c>
      <c r="AW32" s="215">
        <v>2.0844200000000002</v>
      </c>
      <c r="AX32" s="215">
        <v>2.0995919999999999</v>
      </c>
      <c r="AY32" s="215">
        <v>2.0914540000000001</v>
      </c>
      <c r="AZ32" s="323">
        <v>2.0915089999999998</v>
      </c>
      <c r="BA32" s="323">
        <v>2.0976490000000001</v>
      </c>
      <c r="BB32" s="323">
        <v>2.1082640000000001</v>
      </c>
      <c r="BC32" s="323">
        <v>2.0917590000000001</v>
      </c>
      <c r="BD32" s="323">
        <v>2.07592</v>
      </c>
      <c r="BE32" s="323">
        <v>2.074525</v>
      </c>
      <c r="BF32" s="323">
        <v>2.0790479999999998</v>
      </c>
      <c r="BG32" s="323">
        <v>2.0858469999999998</v>
      </c>
      <c r="BH32" s="323">
        <v>2.0756760000000001</v>
      </c>
      <c r="BI32" s="323">
        <v>2.077226</v>
      </c>
      <c r="BJ32" s="323">
        <v>2.0927639999999998</v>
      </c>
      <c r="BK32" s="323">
        <v>2.0827559999999998</v>
      </c>
      <c r="BL32" s="323">
        <v>2.0931799999999998</v>
      </c>
      <c r="BM32" s="323">
        <v>2.1056360000000001</v>
      </c>
      <c r="BN32" s="323">
        <v>2.1234989999999998</v>
      </c>
      <c r="BO32" s="323">
        <v>2.1092740000000001</v>
      </c>
      <c r="BP32" s="323">
        <v>2.0880299999999998</v>
      </c>
      <c r="BQ32" s="323">
        <v>2.0823969999999998</v>
      </c>
      <c r="BR32" s="323">
        <v>2.0850409999999999</v>
      </c>
      <c r="BS32" s="323">
        <v>2.0926619999999998</v>
      </c>
      <c r="BT32" s="323">
        <v>2.0839059999999998</v>
      </c>
      <c r="BU32" s="323">
        <v>2.086487</v>
      </c>
      <c r="BV32" s="323">
        <v>2.102214</v>
      </c>
    </row>
    <row r="33" spans="1:74" ht="11.1" customHeight="1" x14ac:dyDescent="0.2">
      <c r="A33" s="52" t="s">
        <v>542</v>
      </c>
      <c r="B33" s="151" t="s">
        <v>404</v>
      </c>
      <c r="C33" s="215">
        <v>3.02</v>
      </c>
      <c r="D33" s="215">
        <v>2.7</v>
      </c>
      <c r="E33" s="215">
        <v>2.23</v>
      </c>
      <c r="F33" s="215">
        <v>2.42</v>
      </c>
      <c r="G33" s="215">
        <v>2.39</v>
      </c>
      <c r="H33" s="215">
        <v>2.67</v>
      </c>
      <c r="I33" s="215">
        <v>2.97</v>
      </c>
      <c r="J33" s="215">
        <v>2.95</v>
      </c>
      <c r="K33" s="215">
        <v>3.07</v>
      </c>
      <c r="L33" s="215">
        <v>3.13</v>
      </c>
      <c r="M33" s="215">
        <v>3.02</v>
      </c>
      <c r="N33" s="215">
        <v>3.96</v>
      </c>
      <c r="O33" s="215">
        <v>4.1100000000000003</v>
      </c>
      <c r="P33" s="215">
        <v>3.56</v>
      </c>
      <c r="Q33" s="215">
        <v>3.35</v>
      </c>
      <c r="R33" s="215">
        <v>3.38</v>
      </c>
      <c r="S33" s="215">
        <v>3.48</v>
      </c>
      <c r="T33" s="215">
        <v>3.29</v>
      </c>
      <c r="U33" s="215">
        <v>3.21</v>
      </c>
      <c r="V33" s="215">
        <v>3.13</v>
      </c>
      <c r="W33" s="215">
        <v>3.16</v>
      </c>
      <c r="X33" s="215">
        <v>3.13</v>
      </c>
      <c r="Y33" s="215">
        <v>3.35</v>
      </c>
      <c r="Z33" s="215">
        <v>3.63</v>
      </c>
      <c r="AA33" s="215">
        <v>5.0599999999999996</v>
      </c>
      <c r="AB33" s="215">
        <v>3.61</v>
      </c>
      <c r="AC33" s="215">
        <v>3.18</v>
      </c>
      <c r="AD33" s="215">
        <v>3.14</v>
      </c>
      <c r="AE33" s="215">
        <v>3.06</v>
      </c>
      <c r="AF33" s="215">
        <v>3.13</v>
      </c>
      <c r="AG33" s="215">
        <v>3.23</v>
      </c>
      <c r="AH33" s="215">
        <v>3.28</v>
      </c>
      <c r="AI33" s="215">
        <v>3.12</v>
      </c>
      <c r="AJ33" s="215">
        <v>3.43</v>
      </c>
      <c r="AK33" s="215">
        <v>4.18</v>
      </c>
      <c r="AL33" s="215">
        <v>4.72</v>
      </c>
      <c r="AM33" s="215">
        <v>4.01</v>
      </c>
      <c r="AN33" s="215">
        <v>3.64</v>
      </c>
      <c r="AO33" s="215">
        <v>3.45</v>
      </c>
      <c r="AP33" s="215">
        <v>2.89</v>
      </c>
      <c r="AQ33" s="215">
        <v>2.77</v>
      </c>
      <c r="AR33" s="215">
        <v>2.59</v>
      </c>
      <c r="AS33" s="215">
        <v>2.5299999999999998</v>
      </c>
      <c r="AT33" s="215">
        <v>2.41</v>
      </c>
      <c r="AU33" s="215">
        <v>2.59</v>
      </c>
      <c r="AV33" s="215">
        <v>2.5</v>
      </c>
      <c r="AW33" s="215">
        <v>3.034456</v>
      </c>
      <c r="AX33" s="215">
        <v>3.2565119999999999</v>
      </c>
      <c r="AY33" s="215">
        <v>2.8065730000000002</v>
      </c>
      <c r="AZ33" s="323">
        <v>2.367613</v>
      </c>
      <c r="BA33" s="323">
        <v>2.2228479999999999</v>
      </c>
      <c r="BB33" s="323">
        <v>2.132654</v>
      </c>
      <c r="BC33" s="323">
        <v>2.0226250000000001</v>
      </c>
      <c r="BD33" s="323">
        <v>2.1879149999999998</v>
      </c>
      <c r="BE33" s="323">
        <v>2.4042289999999999</v>
      </c>
      <c r="BF33" s="323">
        <v>2.4486159999999999</v>
      </c>
      <c r="BG33" s="323">
        <v>2.2940900000000002</v>
      </c>
      <c r="BH33" s="323">
        <v>2.4210639999999999</v>
      </c>
      <c r="BI33" s="323">
        <v>2.6440359999999998</v>
      </c>
      <c r="BJ33" s="323">
        <v>2.9844819999999999</v>
      </c>
      <c r="BK33" s="323">
        <v>3.26762</v>
      </c>
      <c r="BL33" s="323">
        <v>3.0988869999999999</v>
      </c>
      <c r="BM33" s="323">
        <v>2.9286979999999998</v>
      </c>
      <c r="BN33" s="323">
        <v>2.6667679999999998</v>
      </c>
      <c r="BO33" s="323">
        <v>2.5462590000000001</v>
      </c>
      <c r="BP33" s="323">
        <v>2.4592480000000001</v>
      </c>
      <c r="BQ33" s="323">
        <v>2.5084569999999999</v>
      </c>
      <c r="BR33" s="323">
        <v>2.523193</v>
      </c>
      <c r="BS33" s="323">
        <v>2.5118209999999999</v>
      </c>
      <c r="BT33" s="323">
        <v>2.6177480000000002</v>
      </c>
      <c r="BU33" s="323">
        <v>2.8151809999999999</v>
      </c>
      <c r="BV33" s="323">
        <v>3.1335310000000001</v>
      </c>
    </row>
    <row r="34" spans="1:74" ht="11.1" customHeight="1" x14ac:dyDescent="0.2">
      <c r="A34" s="52" t="s">
        <v>541</v>
      </c>
      <c r="B34" s="627" t="s">
        <v>1029</v>
      </c>
      <c r="C34" s="215">
        <v>7.08</v>
      </c>
      <c r="D34" s="215">
        <v>5.77</v>
      </c>
      <c r="E34" s="215">
        <v>5.63</v>
      </c>
      <c r="F34" s="215">
        <v>7.53</v>
      </c>
      <c r="G34" s="215">
        <v>9.07</v>
      </c>
      <c r="H34" s="215">
        <v>8.93</v>
      </c>
      <c r="I34" s="215">
        <v>11.72</v>
      </c>
      <c r="J34" s="215">
        <v>8.5500000000000007</v>
      </c>
      <c r="K34" s="215">
        <v>8.42</v>
      </c>
      <c r="L34" s="215">
        <v>8.75</v>
      </c>
      <c r="M34" s="215">
        <v>9.0299999999999994</v>
      </c>
      <c r="N34" s="215">
        <v>9.65</v>
      </c>
      <c r="O34" s="215">
        <v>11.25</v>
      </c>
      <c r="P34" s="215">
        <v>10.77</v>
      </c>
      <c r="Q34" s="215">
        <v>11.42</v>
      </c>
      <c r="R34" s="215">
        <v>10.64</v>
      </c>
      <c r="S34" s="215">
        <v>10.69</v>
      </c>
      <c r="T34" s="215">
        <v>10.48</v>
      </c>
      <c r="U34" s="215">
        <v>9.99</v>
      </c>
      <c r="V34" s="215">
        <v>10.029999999999999</v>
      </c>
      <c r="W34" s="215">
        <v>10.06</v>
      </c>
      <c r="X34" s="215">
        <v>10.61</v>
      </c>
      <c r="Y34" s="215">
        <v>10.28</v>
      </c>
      <c r="Z34" s="215">
        <v>13.6</v>
      </c>
      <c r="AA34" s="215">
        <v>11.45</v>
      </c>
      <c r="AB34" s="215">
        <v>11.46</v>
      </c>
      <c r="AC34" s="215">
        <v>12.1</v>
      </c>
      <c r="AD34" s="215">
        <v>12.2</v>
      </c>
      <c r="AE34" s="215">
        <v>12.83</v>
      </c>
      <c r="AF34" s="215">
        <v>13.81</v>
      </c>
      <c r="AG34" s="215">
        <v>13.76</v>
      </c>
      <c r="AH34" s="215">
        <v>14.38</v>
      </c>
      <c r="AI34" s="215">
        <v>13.91</v>
      </c>
      <c r="AJ34" s="215">
        <v>14.52</v>
      </c>
      <c r="AK34" s="215">
        <v>15.25</v>
      </c>
      <c r="AL34" s="215">
        <v>13.56</v>
      </c>
      <c r="AM34" s="215">
        <v>11.29</v>
      </c>
      <c r="AN34" s="215">
        <v>12.27</v>
      </c>
      <c r="AO34" s="215">
        <v>13.68</v>
      </c>
      <c r="AP34" s="215">
        <v>13.89</v>
      </c>
      <c r="AQ34" s="215">
        <v>13.47</v>
      </c>
      <c r="AR34" s="215">
        <v>12.92</v>
      </c>
      <c r="AS34" s="215">
        <v>12.93</v>
      </c>
      <c r="AT34" s="215">
        <v>13.72</v>
      </c>
      <c r="AU34" s="215">
        <v>11.53</v>
      </c>
      <c r="AV34" s="215">
        <v>12.65</v>
      </c>
      <c r="AW34" s="215">
        <v>11.86965</v>
      </c>
      <c r="AX34" s="215">
        <v>12.317170000000001</v>
      </c>
      <c r="AY34" s="215">
        <v>12.594279999999999</v>
      </c>
      <c r="AZ34" s="323">
        <v>11.908440000000001</v>
      </c>
      <c r="BA34" s="323">
        <v>11.61225</v>
      </c>
      <c r="BB34" s="323">
        <v>11.9854</v>
      </c>
      <c r="BC34" s="323">
        <v>11.41442</v>
      </c>
      <c r="BD34" s="323">
        <v>11.82887</v>
      </c>
      <c r="BE34" s="323">
        <v>11.65442</v>
      </c>
      <c r="BF34" s="323">
        <v>11.540290000000001</v>
      </c>
      <c r="BG34" s="323">
        <v>11.605040000000001</v>
      </c>
      <c r="BH34" s="323">
        <v>11.719950000000001</v>
      </c>
      <c r="BI34" s="323">
        <v>11.805289999999999</v>
      </c>
      <c r="BJ34" s="323">
        <v>12.28326</v>
      </c>
      <c r="BK34" s="323">
        <v>12.26957</v>
      </c>
      <c r="BL34" s="323">
        <v>12.06977</v>
      </c>
      <c r="BM34" s="323">
        <v>12.53851</v>
      </c>
      <c r="BN34" s="323">
        <v>13.2624</v>
      </c>
      <c r="BO34" s="323">
        <v>12.961349999999999</v>
      </c>
      <c r="BP34" s="323">
        <v>13.36637</v>
      </c>
      <c r="BQ34" s="323">
        <v>12.91126</v>
      </c>
      <c r="BR34" s="323">
        <v>12.6189</v>
      </c>
      <c r="BS34" s="323">
        <v>12.424530000000001</v>
      </c>
      <c r="BT34" s="323">
        <v>12.375959999999999</v>
      </c>
      <c r="BU34" s="323">
        <v>12.453889999999999</v>
      </c>
      <c r="BV34" s="323">
        <v>12.92398</v>
      </c>
    </row>
    <row r="35" spans="1:74" ht="11.1" customHeight="1" x14ac:dyDescent="0.2">
      <c r="A35" s="52" t="s">
        <v>18</v>
      </c>
      <c r="B35" s="151" t="s">
        <v>411</v>
      </c>
      <c r="C35" s="215">
        <v>8.9</v>
      </c>
      <c r="D35" s="215">
        <v>8.7799999999999994</v>
      </c>
      <c r="E35" s="215">
        <v>9.4600000000000009</v>
      </c>
      <c r="F35" s="215">
        <v>9.9700000000000006</v>
      </c>
      <c r="G35" s="215">
        <v>10.76</v>
      </c>
      <c r="H35" s="215">
        <v>12.22</v>
      </c>
      <c r="I35" s="215">
        <v>12.08</v>
      </c>
      <c r="J35" s="215">
        <v>11.41</v>
      </c>
      <c r="K35" s="215">
        <v>11.29</v>
      </c>
      <c r="L35" s="215">
        <v>12.04</v>
      </c>
      <c r="M35" s="215">
        <v>12.01</v>
      </c>
      <c r="N35" s="215">
        <v>12.22</v>
      </c>
      <c r="O35" s="215">
        <v>13.02</v>
      </c>
      <c r="P35" s="215">
        <v>12.98</v>
      </c>
      <c r="Q35" s="215">
        <v>12.35</v>
      </c>
      <c r="R35" s="215">
        <v>13</v>
      </c>
      <c r="S35" s="215">
        <v>12.22</v>
      </c>
      <c r="T35" s="215">
        <v>11.56</v>
      </c>
      <c r="U35" s="215">
        <v>11.82</v>
      </c>
      <c r="V35" s="215">
        <v>12.95</v>
      </c>
      <c r="W35" s="215">
        <v>14.52</v>
      </c>
      <c r="X35" s="215">
        <v>14.11</v>
      </c>
      <c r="Y35" s="215">
        <v>14.61</v>
      </c>
      <c r="Z35" s="215">
        <v>14.63</v>
      </c>
      <c r="AA35" s="215">
        <v>16.07</v>
      </c>
      <c r="AB35" s="215">
        <v>15.19</v>
      </c>
      <c r="AC35" s="215">
        <v>15.02</v>
      </c>
      <c r="AD35" s="215">
        <v>16.190000000000001</v>
      </c>
      <c r="AE35" s="215">
        <v>16.73</v>
      </c>
      <c r="AF35" s="215">
        <v>16.59</v>
      </c>
      <c r="AG35" s="215">
        <v>16.21</v>
      </c>
      <c r="AH35" s="215">
        <v>16.93</v>
      </c>
      <c r="AI35" s="215">
        <v>17.39</v>
      </c>
      <c r="AJ35" s="215">
        <v>17.760000000000002</v>
      </c>
      <c r="AK35" s="215">
        <v>16.39</v>
      </c>
      <c r="AL35" s="215">
        <v>14.54</v>
      </c>
      <c r="AM35" s="215">
        <v>14.12</v>
      </c>
      <c r="AN35" s="215">
        <v>15.31</v>
      </c>
      <c r="AO35" s="215">
        <v>15.69</v>
      </c>
      <c r="AP35" s="215">
        <v>16.32</v>
      </c>
      <c r="AQ35" s="215">
        <v>16.18</v>
      </c>
      <c r="AR35" s="215">
        <v>14.86</v>
      </c>
      <c r="AS35" s="215">
        <v>15.1</v>
      </c>
      <c r="AT35" s="215">
        <v>14.83</v>
      </c>
      <c r="AU35" s="215">
        <v>15.11</v>
      </c>
      <c r="AV35" s="215">
        <v>15.38</v>
      </c>
      <c r="AW35" s="215">
        <v>15.61172</v>
      </c>
      <c r="AX35" s="215">
        <v>15.49447</v>
      </c>
      <c r="AY35" s="215">
        <v>14.986359999999999</v>
      </c>
      <c r="AZ35" s="323">
        <v>13.81279</v>
      </c>
      <c r="BA35" s="323">
        <v>14.270860000000001</v>
      </c>
      <c r="BB35" s="323">
        <v>14.052820000000001</v>
      </c>
      <c r="BC35" s="323">
        <v>13.77791</v>
      </c>
      <c r="BD35" s="323">
        <v>14.282539999999999</v>
      </c>
      <c r="BE35" s="323">
        <v>14.764699999999999</v>
      </c>
      <c r="BF35" s="323">
        <v>14.77191</v>
      </c>
      <c r="BG35" s="323">
        <v>14.866529999999999</v>
      </c>
      <c r="BH35" s="323">
        <v>15.05246</v>
      </c>
      <c r="BI35" s="323">
        <v>15.479900000000001</v>
      </c>
      <c r="BJ35" s="323">
        <v>15.14705</v>
      </c>
      <c r="BK35" s="323">
        <v>14.57375</v>
      </c>
      <c r="BL35" s="323">
        <v>14.8721</v>
      </c>
      <c r="BM35" s="323">
        <v>15.57165</v>
      </c>
      <c r="BN35" s="323">
        <v>15.5959</v>
      </c>
      <c r="BO35" s="323">
        <v>15.525700000000001</v>
      </c>
      <c r="BP35" s="323">
        <v>15.678559999999999</v>
      </c>
      <c r="BQ35" s="323">
        <v>15.79571</v>
      </c>
      <c r="BR35" s="323">
        <v>15.67239</v>
      </c>
      <c r="BS35" s="323">
        <v>15.530099999999999</v>
      </c>
      <c r="BT35" s="323">
        <v>15.82212</v>
      </c>
      <c r="BU35" s="323">
        <v>16.208729999999999</v>
      </c>
      <c r="BV35" s="323">
        <v>15.84482</v>
      </c>
    </row>
    <row r="36" spans="1:74" ht="11.1" customHeight="1" x14ac:dyDescent="0.2">
      <c r="A36" s="52"/>
      <c r="B36" s="55" t="s">
        <v>1051</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326"/>
      <c r="BA36" s="326"/>
      <c r="BB36" s="326"/>
      <c r="BC36" s="326"/>
      <c r="BD36" s="326"/>
      <c r="BE36" s="326"/>
      <c r="BF36" s="326"/>
      <c r="BG36" s="326"/>
      <c r="BH36" s="326"/>
      <c r="BI36" s="326"/>
      <c r="BJ36" s="326"/>
      <c r="BK36" s="326"/>
      <c r="BL36" s="326"/>
      <c r="BM36" s="326"/>
      <c r="BN36" s="326"/>
      <c r="BO36" s="326"/>
      <c r="BP36" s="326"/>
      <c r="BQ36" s="326"/>
      <c r="BR36" s="326"/>
      <c r="BS36" s="326"/>
      <c r="BT36" s="326"/>
      <c r="BU36" s="326"/>
      <c r="BV36" s="326"/>
    </row>
    <row r="37" spans="1:74" ht="11.1" customHeight="1" x14ac:dyDescent="0.2">
      <c r="A37" s="56" t="s">
        <v>6</v>
      </c>
      <c r="B37" s="152" t="s">
        <v>400</v>
      </c>
      <c r="C37" s="479">
        <v>6.44</v>
      </c>
      <c r="D37" s="479">
        <v>6.42</v>
      </c>
      <c r="E37" s="479">
        <v>6.46</v>
      </c>
      <c r="F37" s="479">
        <v>6.44</v>
      </c>
      <c r="G37" s="479">
        <v>6.57</v>
      </c>
      <c r="H37" s="479">
        <v>7.03</v>
      </c>
      <c r="I37" s="479">
        <v>7.23</v>
      </c>
      <c r="J37" s="479">
        <v>7.23</v>
      </c>
      <c r="K37" s="479">
        <v>7.14</v>
      </c>
      <c r="L37" s="479">
        <v>6.73</v>
      </c>
      <c r="M37" s="479">
        <v>6.66</v>
      </c>
      <c r="N37" s="479">
        <v>6.67</v>
      </c>
      <c r="O37" s="479">
        <v>6.59</v>
      </c>
      <c r="P37" s="479">
        <v>6.63</v>
      </c>
      <c r="Q37" s="479">
        <v>6.71</v>
      </c>
      <c r="R37" s="479">
        <v>6.6</v>
      </c>
      <c r="S37" s="479">
        <v>6.78</v>
      </c>
      <c r="T37" s="479">
        <v>7.19</v>
      </c>
      <c r="U37" s="479">
        <v>7.31</v>
      </c>
      <c r="V37" s="479">
        <v>7.22</v>
      </c>
      <c r="W37" s="479">
        <v>7.17</v>
      </c>
      <c r="X37" s="479">
        <v>6.91</v>
      </c>
      <c r="Y37" s="479">
        <v>6.73</v>
      </c>
      <c r="Z37" s="479">
        <v>6.54</v>
      </c>
      <c r="AA37" s="479">
        <v>6.94</v>
      </c>
      <c r="AB37" s="479">
        <v>6.78</v>
      </c>
      <c r="AC37" s="479">
        <v>6.63</v>
      </c>
      <c r="AD37" s="479">
        <v>6.57</v>
      </c>
      <c r="AE37" s="479">
        <v>6.8</v>
      </c>
      <c r="AF37" s="479">
        <v>7.18</v>
      </c>
      <c r="AG37" s="479">
        <v>7.32</v>
      </c>
      <c r="AH37" s="479">
        <v>7.25</v>
      </c>
      <c r="AI37" s="479">
        <v>7.05</v>
      </c>
      <c r="AJ37" s="479">
        <v>6.88</v>
      </c>
      <c r="AK37" s="479">
        <v>6.85</v>
      </c>
      <c r="AL37" s="479">
        <v>6.67</v>
      </c>
      <c r="AM37" s="479">
        <v>6.58</v>
      </c>
      <c r="AN37" s="479">
        <v>6.69</v>
      </c>
      <c r="AO37" s="479">
        <v>6.73</v>
      </c>
      <c r="AP37" s="479">
        <v>6.51</v>
      </c>
      <c r="AQ37" s="479">
        <v>6.71</v>
      </c>
      <c r="AR37" s="479">
        <v>6.92</v>
      </c>
      <c r="AS37" s="479">
        <v>7.18</v>
      </c>
      <c r="AT37" s="479">
        <v>7.44</v>
      </c>
      <c r="AU37" s="479">
        <v>7.09</v>
      </c>
      <c r="AV37" s="479">
        <v>6.85</v>
      </c>
      <c r="AW37" s="479">
        <v>6.8237909999999999</v>
      </c>
      <c r="AX37" s="479">
        <v>6.5916030000000001</v>
      </c>
      <c r="AY37" s="479">
        <v>6.519285</v>
      </c>
      <c r="AZ37" s="480">
        <v>6.5888460000000002</v>
      </c>
      <c r="BA37" s="480">
        <v>6.6162809999999999</v>
      </c>
      <c r="BB37" s="480">
        <v>6.4621709999999997</v>
      </c>
      <c r="BC37" s="480">
        <v>6.6532619999999998</v>
      </c>
      <c r="BD37" s="480">
        <v>6.9382169999999999</v>
      </c>
      <c r="BE37" s="480">
        <v>7.2527220000000003</v>
      </c>
      <c r="BF37" s="480">
        <v>7.5703849999999999</v>
      </c>
      <c r="BG37" s="480">
        <v>7.1634270000000004</v>
      </c>
      <c r="BH37" s="480">
        <v>6.9361129999999998</v>
      </c>
      <c r="BI37" s="480">
        <v>6.7952219999999999</v>
      </c>
      <c r="BJ37" s="480">
        <v>6.6183930000000002</v>
      </c>
      <c r="BK37" s="480">
        <v>6.6186850000000002</v>
      </c>
      <c r="BL37" s="480">
        <v>6.7637989999999997</v>
      </c>
      <c r="BM37" s="480">
        <v>6.797879</v>
      </c>
      <c r="BN37" s="480">
        <v>6.6185830000000001</v>
      </c>
      <c r="BO37" s="480">
        <v>6.8220419999999997</v>
      </c>
      <c r="BP37" s="480">
        <v>7.0619040000000002</v>
      </c>
      <c r="BQ37" s="480">
        <v>7.3452999999999999</v>
      </c>
      <c r="BR37" s="480">
        <v>7.6628730000000003</v>
      </c>
      <c r="BS37" s="480">
        <v>7.2769149999999998</v>
      </c>
      <c r="BT37" s="480">
        <v>7.0370600000000003</v>
      </c>
      <c r="BU37" s="480">
        <v>6.8812519999999999</v>
      </c>
      <c r="BV37" s="480">
        <v>6.6933590000000001</v>
      </c>
    </row>
    <row r="38" spans="1:74" ht="11.1" customHeight="1" x14ac:dyDescent="0.2">
      <c r="A38" s="56" t="s">
        <v>7</v>
      </c>
      <c r="B38" s="152" t="s">
        <v>401</v>
      </c>
      <c r="C38" s="479">
        <v>10.08</v>
      </c>
      <c r="D38" s="479">
        <v>10.25</v>
      </c>
      <c r="E38" s="479">
        <v>10.23</v>
      </c>
      <c r="F38" s="479">
        <v>10.19</v>
      </c>
      <c r="G38" s="479">
        <v>10.31</v>
      </c>
      <c r="H38" s="479">
        <v>10.66</v>
      </c>
      <c r="I38" s="479">
        <v>10.68</v>
      </c>
      <c r="J38" s="479">
        <v>10.76</v>
      </c>
      <c r="K38" s="479">
        <v>10.77</v>
      </c>
      <c r="L38" s="479">
        <v>10.55</v>
      </c>
      <c r="M38" s="479">
        <v>10.32</v>
      </c>
      <c r="N38" s="479">
        <v>10.17</v>
      </c>
      <c r="O38" s="479">
        <v>10.210000000000001</v>
      </c>
      <c r="P38" s="479">
        <v>10.48</v>
      </c>
      <c r="Q38" s="479">
        <v>10.46</v>
      </c>
      <c r="R38" s="479">
        <v>10.4</v>
      </c>
      <c r="S38" s="479">
        <v>10.59</v>
      </c>
      <c r="T38" s="479">
        <v>11.01</v>
      </c>
      <c r="U38" s="479">
        <v>10.97</v>
      </c>
      <c r="V38" s="479">
        <v>11.01</v>
      </c>
      <c r="W38" s="479">
        <v>11.03</v>
      </c>
      <c r="X38" s="479">
        <v>10.78</v>
      </c>
      <c r="Y38" s="479">
        <v>10.49</v>
      </c>
      <c r="Z38" s="479">
        <v>10.28</v>
      </c>
      <c r="AA38" s="479">
        <v>10.49</v>
      </c>
      <c r="AB38" s="479">
        <v>10.65</v>
      </c>
      <c r="AC38" s="479">
        <v>10.51</v>
      </c>
      <c r="AD38" s="479">
        <v>10.46</v>
      </c>
      <c r="AE38" s="479">
        <v>10.51</v>
      </c>
      <c r="AF38" s="479">
        <v>10.84</v>
      </c>
      <c r="AG38" s="479">
        <v>11</v>
      </c>
      <c r="AH38" s="479">
        <v>11.03</v>
      </c>
      <c r="AI38" s="479">
        <v>10.72</v>
      </c>
      <c r="AJ38" s="479">
        <v>10.77</v>
      </c>
      <c r="AK38" s="479">
        <v>10.54</v>
      </c>
      <c r="AL38" s="479">
        <v>10.33</v>
      </c>
      <c r="AM38" s="479">
        <v>10.29</v>
      </c>
      <c r="AN38" s="479">
        <v>10.52</v>
      </c>
      <c r="AO38" s="479">
        <v>10.44</v>
      </c>
      <c r="AP38" s="479">
        <v>10.5</v>
      </c>
      <c r="AQ38" s="479">
        <v>10.53</v>
      </c>
      <c r="AR38" s="479">
        <v>10.89</v>
      </c>
      <c r="AS38" s="479">
        <v>11.02</v>
      </c>
      <c r="AT38" s="479">
        <v>11</v>
      </c>
      <c r="AU38" s="479">
        <v>10.97</v>
      </c>
      <c r="AV38" s="479">
        <v>10.74</v>
      </c>
      <c r="AW38" s="479">
        <v>10.498749999999999</v>
      </c>
      <c r="AX38" s="479">
        <v>10.29721</v>
      </c>
      <c r="AY38" s="479">
        <v>10.256320000000001</v>
      </c>
      <c r="AZ38" s="480">
        <v>10.4133</v>
      </c>
      <c r="BA38" s="480">
        <v>10.3375</v>
      </c>
      <c r="BB38" s="480">
        <v>10.37767</v>
      </c>
      <c r="BC38" s="480">
        <v>10.4177</v>
      </c>
      <c r="BD38" s="480">
        <v>10.77281</v>
      </c>
      <c r="BE38" s="480">
        <v>10.91051</v>
      </c>
      <c r="BF38" s="480">
        <v>10.938000000000001</v>
      </c>
      <c r="BG38" s="480">
        <v>11.003909999999999</v>
      </c>
      <c r="BH38" s="480">
        <v>10.752219999999999</v>
      </c>
      <c r="BI38" s="480">
        <v>10.51423</v>
      </c>
      <c r="BJ38" s="480">
        <v>10.28145</v>
      </c>
      <c r="BK38" s="480">
        <v>10.24356</v>
      </c>
      <c r="BL38" s="480">
        <v>10.486079999999999</v>
      </c>
      <c r="BM38" s="480">
        <v>10.439450000000001</v>
      </c>
      <c r="BN38" s="480">
        <v>10.49854</v>
      </c>
      <c r="BO38" s="480">
        <v>10.56241</v>
      </c>
      <c r="BP38" s="480">
        <v>10.933619999999999</v>
      </c>
      <c r="BQ38" s="480">
        <v>11.08855</v>
      </c>
      <c r="BR38" s="480">
        <v>11.13139</v>
      </c>
      <c r="BS38" s="480">
        <v>11.216950000000001</v>
      </c>
      <c r="BT38" s="480">
        <v>10.97395</v>
      </c>
      <c r="BU38" s="480">
        <v>10.734999999999999</v>
      </c>
      <c r="BV38" s="480">
        <v>10.477639999999999</v>
      </c>
    </row>
    <row r="39" spans="1:74" ht="11.1" customHeight="1" x14ac:dyDescent="0.2">
      <c r="A39" s="56" t="s">
        <v>544</v>
      </c>
      <c r="B39" s="262" t="s">
        <v>402</v>
      </c>
      <c r="C39" s="481">
        <v>11.99</v>
      </c>
      <c r="D39" s="481">
        <v>12.14</v>
      </c>
      <c r="E39" s="481">
        <v>12.56</v>
      </c>
      <c r="F39" s="481">
        <v>12.43</v>
      </c>
      <c r="G39" s="481">
        <v>12.79</v>
      </c>
      <c r="H39" s="481">
        <v>12.73</v>
      </c>
      <c r="I39" s="481">
        <v>12.68</v>
      </c>
      <c r="J39" s="481">
        <v>12.88</v>
      </c>
      <c r="K39" s="481">
        <v>12.87</v>
      </c>
      <c r="L39" s="481">
        <v>12.46</v>
      </c>
      <c r="M39" s="481">
        <v>12.75</v>
      </c>
      <c r="N39" s="481">
        <v>12.23</v>
      </c>
      <c r="O39" s="481">
        <v>12.21</v>
      </c>
      <c r="P39" s="481">
        <v>12.79</v>
      </c>
      <c r="Q39" s="481">
        <v>12.89</v>
      </c>
      <c r="R39" s="481">
        <v>12.72</v>
      </c>
      <c r="S39" s="481">
        <v>13.07</v>
      </c>
      <c r="T39" s="481">
        <v>13.2</v>
      </c>
      <c r="U39" s="481">
        <v>13.08</v>
      </c>
      <c r="V39" s="481">
        <v>13.15</v>
      </c>
      <c r="W39" s="481">
        <v>13.28</v>
      </c>
      <c r="X39" s="481">
        <v>12.8</v>
      </c>
      <c r="Y39" s="481">
        <v>12.94</v>
      </c>
      <c r="Z39" s="481">
        <v>12.45</v>
      </c>
      <c r="AA39" s="481">
        <v>12.22</v>
      </c>
      <c r="AB39" s="481">
        <v>12.63</v>
      </c>
      <c r="AC39" s="481">
        <v>12.97</v>
      </c>
      <c r="AD39" s="481">
        <v>12.88</v>
      </c>
      <c r="AE39" s="481">
        <v>13.12</v>
      </c>
      <c r="AF39" s="481">
        <v>13.03</v>
      </c>
      <c r="AG39" s="481">
        <v>13.13</v>
      </c>
      <c r="AH39" s="481">
        <v>13.26</v>
      </c>
      <c r="AI39" s="481">
        <v>13.01</v>
      </c>
      <c r="AJ39" s="481">
        <v>12.85</v>
      </c>
      <c r="AK39" s="481">
        <v>12.9</v>
      </c>
      <c r="AL39" s="481">
        <v>12.43</v>
      </c>
      <c r="AM39" s="481">
        <v>12.47</v>
      </c>
      <c r="AN39" s="481">
        <v>12.72</v>
      </c>
      <c r="AO39" s="481">
        <v>12.85</v>
      </c>
      <c r="AP39" s="481">
        <v>13.27</v>
      </c>
      <c r="AQ39" s="481">
        <v>13.33</v>
      </c>
      <c r="AR39" s="481">
        <v>13.34</v>
      </c>
      <c r="AS39" s="481">
        <v>13.27</v>
      </c>
      <c r="AT39" s="481">
        <v>13.3</v>
      </c>
      <c r="AU39" s="481">
        <v>13.17</v>
      </c>
      <c r="AV39" s="481">
        <v>12.84</v>
      </c>
      <c r="AW39" s="481">
        <v>13.012700000000001</v>
      </c>
      <c r="AX39" s="481">
        <v>12.54373</v>
      </c>
      <c r="AY39" s="481">
        <v>12.669639999999999</v>
      </c>
      <c r="AZ39" s="482">
        <v>12.79444</v>
      </c>
      <c r="BA39" s="482">
        <v>12.85356</v>
      </c>
      <c r="BB39" s="482">
        <v>13.33949</v>
      </c>
      <c r="BC39" s="482">
        <v>13.32033</v>
      </c>
      <c r="BD39" s="482">
        <v>13.291309999999999</v>
      </c>
      <c r="BE39" s="482">
        <v>13.2294</v>
      </c>
      <c r="BF39" s="482">
        <v>13.323549999999999</v>
      </c>
      <c r="BG39" s="482">
        <v>13.40067</v>
      </c>
      <c r="BH39" s="482">
        <v>12.9701</v>
      </c>
      <c r="BI39" s="482">
        <v>13.17601</v>
      </c>
      <c r="BJ39" s="482">
        <v>12.65368</v>
      </c>
      <c r="BK39" s="482">
        <v>12.6107</v>
      </c>
      <c r="BL39" s="482">
        <v>12.892379999999999</v>
      </c>
      <c r="BM39" s="482">
        <v>13.075939999999999</v>
      </c>
      <c r="BN39" s="482">
        <v>13.66788</v>
      </c>
      <c r="BO39" s="482">
        <v>13.58972</v>
      </c>
      <c r="BP39" s="482">
        <v>13.567500000000001</v>
      </c>
      <c r="BQ39" s="482">
        <v>13.516489999999999</v>
      </c>
      <c r="BR39" s="482">
        <v>13.624079999999999</v>
      </c>
      <c r="BS39" s="482">
        <v>13.71527</v>
      </c>
      <c r="BT39" s="482">
        <v>13.24372</v>
      </c>
      <c r="BU39" s="482">
        <v>13.513579999999999</v>
      </c>
      <c r="BV39" s="482">
        <v>12.963699999999999</v>
      </c>
    </row>
    <row r="40" spans="1:74" s="261" customFormat="1" ht="9.6" customHeight="1" x14ac:dyDescent="0.2">
      <c r="A40" s="56"/>
      <c r="B40" s="812"/>
      <c r="C40" s="813"/>
      <c r="D40" s="813"/>
      <c r="E40" s="813"/>
      <c r="F40" s="813"/>
      <c r="G40" s="813"/>
      <c r="H40" s="813"/>
      <c r="I40" s="813"/>
      <c r="J40" s="813"/>
      <c r="K40" s="813"/>
      <c r="L40" s="813"/>
      <c r="M40" s="813"/>
      <c r="N40" s="813"/>
      <c r="O40" s="813"/>
      <c r="P40" s="813"/>
      <c r="Q40" s="813"/>
      <c r="R40" s="813"/>
      <c r="S40" s="813"/>
      <c r="T40" s="813"/>
      <c r="U40" s="813"/>
      <c r="V40" s="813"/>
      <c r="W40" s="813"/>
      <c r="X40" s="813"/>
      <c r="Y40" s="813"/>
      <c r="Z40" s="813"/>
      <c r="AA40" s="813"/>
      <c r="AB40" s="813"/>
      <c r="AC40" s="813"/>
      <c r="AD40" s="813"/>
      <c r="AE40" s="813"/>
      <c r="AF40" s="813"/>
      <c r="AG40" s="813"/>
      <c r="AH40" s="813"/>
      <c r="AI40" s="813"/>
      <c r="AJ40" s="813"/>
      <c r="AK40" s="813"/>
      <c r="AL40" s="813"/>
      <c r="AM40" s="305"/>
      <c r="AY40" s="408"/>
      <c r="AZ40" s="408"/>
      <c r="BA40" s="408"/>
      <c r="BB40" s="408"/>
      <c r="BC40" s="408"/>
      <c r="BD40" s="408"/>
      <c r="BE40" s="408"/>
      <c r="BF40" s="408"/>
      <c r="BG40" s="408"/>
      <c r="BH40" s="408"/>
      <c r="BI40" s="408"/>
      <c r="BJ40" s="408"/>
      <c r="BK40" s="408"/>
      <c r="BL40" s="408"/>
      <c r="BM40" s="408"/>
      <c r="BN40" s="408"/>
      <c r="BO40" s="408"/>
      <c r="BP40" s="408"/>
      <c r="BQ40" s="408"/>
      <c r="BR40" s="408"/>
      <c r="BS40" s="408"/>
      <c r="BT40" s="408"/>
      <c r="BU40" s="408"/>
      <c r="BV40" s="408"/>
    </row>
    <row r="41" spans="1:74" s="261" customFormat="1" ht="12" customHeight="1" x14ac:dyDescent="0.2">
      <c r="A41" s="56"/>
      <c r="B41" s="803" t="s">
        <v>834</v>
      </c>
      <c r="C41" s="800"/>
      <c r="D41" s="800"/>
      <c r="E41" s="800"/>
      <c r="F41" s="800"/>
      <c r="G41" s="800"/>
      <c r="H41" s="800"/>
      <c r="I41" s="800"/>
      <c r="J41" s="800"/>
      <c r="K41" s="800"/>
      <c r="L41" s="800"/>
      <c r="M41" s="800"/>
      <c r="N41" s="800"/>
      <c r="O41" s="800"/>
      <c r="P41" s="800"/>
      <c r="Q41" s="800"/>
      <c r="AY41" s="494"/>
      <c r="AZ41" s="494"/>
      <c r="BA41" s="494"/>
      <c r="BB41" s="494"/>
      <c r="BC41" s="494"/>
      <c r="BD41" s="632"/>
      <c r="BE41" s="632"/>
      <c r="BF41" s="632"/>
      <c r="BG41" s="494"/>
      <c r="BH41" s="494"/>
      <c r="BI41" s="494"/>
      <c r="BJ41" s="494"/>
      <c r="BK41" s="476"/>
    </row>
    <row r="42" spans="1:74" s="261" customFormat="1" ht="12" customHeight="1" x14ac:dyDescent="0.2">
      <c r="A42" s="56"/>
      <c r="B42" s="805" t="s">
        <v>133</v>
      </c>
      <c r="C42" s="800"/>
      <c r="D42" s="800"/>
      <c r="E42" s="800"/>
      <c r="F42" s="800"/>
      <c r="G42" s="800"/>
      <c r="H42" s="800"/>
      <c r="I42" s="800"/>
      <c r="J42" s="800"/>
      <c r="K42" s="800"/>
      <c r="L42" s="800"/>
      <c r="M42" s="800"/>
      <c r="N42" s="800"/>
      <c r="O42" s="800"/>
      <c r="P42" s="800"/>
      <c r="Q42" s="800"/>
      <c r="AY42" s="494"/>
      <c r="AZ42" s="494"/>
      <c r="BA42" s="494"/>
      <c r="BB42" s="494"/>
      <c r="BC42" s="494"/>
      <c r="BD42" s="632"/>
      <c r="BE42" s="632"/>
      <c r="BF42" s="632"/>
      <c r="BG42" s="738"/>
      <c r="BH42" s="494"/>
      <c r="BI42" s="494"/>
      <c r="BJ42" s="494"/>
      <c r="BK42" s="476"/>
    </row>
    <row r="43" spans="1:74" s="428" customFormat="1" ht="12" customHeight="1" x14ac:dyDescent="0.2">
      <c r="A43" s="427"/>
      <c r="B43" s="811" t="s">
        <v>865</v>
      </c>
      <c r="C43" s="790"/>
      <c r="D43" s="790"/>
      <c r="E43" s="790"/>
      <c r="F43" s="790"/>
      <c r="G43" s="790"/>
      <c r="H43" s="790"/>
      <c r="I43" s="790"/>
      <c r="J43" s="790"/>
      <c r="K43" s="790"/>
      <c r="L43" s="790"/>
      <c r="M43" s="790"/>
      <c r="N43" s="790"/>
      <c r="O43" s="790"/>
      <c r="P43" s="790"/>
      <c r="Q43" s="786"/>
      <c r="AY43" s="495"/>
      <c r="AZ43" s="495"/>
      <c r="BA43" s="495"/>
      <c r="BB43" s="495"/>
      <c r="BC43" s="495"/>
      <c r="BD43" s="633"/>
      <c r="BE43" s="633"/>
      <c r="BF43" s="633"/>
      <c r="BG43" s="495"/>
      <c r="BH43" s="495"/>
      <c r="BI43" s="495"/>
      <c r="BJ43" s="495"/>
    </row>
    <row r="44" spans="1:74" s="428" customFormat="1" ht="12" customHeight="1" x14ac:dyDescent="0.2">
      <c r="A44" s="427"/>
      <c r="B44" s="811" t="s">
        <v>866</v>
      </c>
      <c r="C44" s="790"/>
      <c r="D44" s="790"/>
      <c r="E44" s="790"/>
      <c r="F44" s="790"/>
      <c r="G44" s="790"/>
      <c r="H44" s="790"/>
      <c r="I44" s="790"/>
      <c r="J44" s="790"/>
      <c r="K44" s="790"/>
      <c r="L44" s="790"/>
      <c r="M44" s="790"/>
      <c r="N44" s="790"/>
      <c r="O44" s="790"/>
      <c r="P44" s="790"/>
      <c r="Q44" s="786"/>
      <c r="AY44" s="495"/>
      <c r="AZ44" s="495"/>
      <c r="BA44" s="495"/>
      <c r="BB44" s="495"/>
      <c r="BC44" s="495"/>
      <c r="BD44" s="633"/>
      <c r="BE44" s="633"/>
      <c r="BF44" s="633"/>
      <c r="BG44" s="495"/>
      <c r="BH44" s="495"/>
      <c r="BI44" s="495"/>
      <c r="BJ44" s="495"/>
    </row>
    <row r="45" spans="1:74" s="428" customFormat="1" ht="12" customHeight="1" x14ac:dyDescent="0.2">
      <c r="A45" s="427"/>
      <c r="B45" s="810" t="s">
        <v>1030</v>
      </c>
      <c r="C45" s="790"/>
      <c r="D45" s="790"/>
      <c r="E45" s="790"/>
      <c r="F45" s="790"/>
      <c r="G45" s="790"/>
      <c r="H45" s="790"/>
      <c r="I45" s="790"/>
      <c r="J45" s="790"/>
      <c r="K45" s="790"/>
      <c r="L45" s="790"/>
      <c r="M45" s="790"/>
      <c r="N45" s="790"/>
      <c r="O45" s="790"/>
      <c r="P45" s="790"/>
      <c r="Q45" s="786"/>
      <c r="AY45" s="495"/>
      <c r="AZ45" s="495"/>
      <c r="BA45" s="495"/>
      <c r="BB45" s="495"/>
      <c r="BC45" s="495"/>
      <c r="BD45" s="633"/>
      <c r="BE45" s="633"/>
      <c r="BF45" s="633"/>
      <c r="BG45" s="495"/>
      <c r="BH45" s="495"/>
      <c r="BI45" s="495"/>
      <c r="BJ45" s="495"/>
    </row>
    <row r="46" spans="1:74" s="428" customFormat="1" ht="12" customHeight="1" x14ac:dyDescent="0.2">
      <c r="A46" s="427"/>
      <c r="B46" s="789" t="s">
        <v>859</v>
      </c>
      <c r="C46" s="790"/>
      <c r="D46" s="790"/>
      <c r="E46" s="790"/>
      <c r="F46" s="790"/>
      <c r="G46" s="790"/>
      <c r="H46" s="790"/>
      <c r="I46" s="790"/>
      <c r="J46" s="790"/>
      <c r="K46" s="790"/>
      <c r="L46" s="790"/>
      <c r="M46" s="790"/>
      <c r="N46" s="790"/>
      <c r="O46" s="790"/>
      <c r="P46" s="790"/>
      <c r="Q46" s="786"/>
      <c r="AY46" s="495"/>
      <c r="AZ46" s="495"/>
      <c r="BA46" s="495"/>
      <c r="BB46" s="495"/>
      <c r="BC46" s="495"/>
      <c r="BD46" s="633"/>
      <c r="BE46" s="633"/>
      <c r="BF46" s="633"/>
      <c r="BG46" s="495"/>
      <c r="BH46" s="495"/>
      <c r="BI46" s="495"/>
      <c r="BJ46" s="495"/>
    </row>
    <row r="47" spans="1:74" s="428" customFormat="1" ht="12" customHeight="1" x14ac:dyDescent="0.2">
      <c r="A47" s="427"/>
      <c r="B47" s="784" t="s">
        <v>867</v>
      </c>
      <c r="C47" s="785"/>
      <c r="D47" s="785"/>
      <c r="E47" s="785"/>
      <c r="F47" s="785"/>
      <c r="G47" s="785"/>
      <c r="H47" s="785"/>
      <c r="I47" s="785"/>
      <c r="J47" s="785"/>
      <c r="K47" s="785"/>
      <c r="L47" s="785"/>
      <c r="M47" s="785"/>
      <c r="N47" s="785"/>
      <c r="O47" s="785"/>
      <c r="P47" s="785"/>
      <c r="Q47" s="785"/>
      <c r="AY47" s="495"/>
      <c r="AZ47" s="495"/>
      <c r="BA47" s="495"/>
      <c r="BB47" s="495"/>
      <c r="BC47" s="495"/>
      <c r="BD47" s="633"/>
      <c r="BE47" s="633"/>
      <c r="BF47" s="633"/>
      <c r="BG47" s="495"/>
      <c r="BH47" s="495"/>
      <c r="BI47" s="495"/>
      <c r="BJ47" s="495"/>
    </row>
    <row r="48" spans="1:74" s="428" customFormat="1" ht="12" customHeight="1" x14ac:dyDescent="0.2">
      <c r="A48" s="427"/>
      <c r="B48" s="789" t="s">
        <v>868</v>
      </c>
      <c r="C48" s="790"/>
      <c r="D48" s="790"/>
      <c r="E48" s="790"/>
      <c r="F48" s="790"/>
      <c r="G48" s="790"/>
      <c r="H48" s="790"/>
      <c r="I48" s="790"/>
      <c r="J48" s="790"/>
      <c r="K48" s="790"/>
      <c r="L48" s="790"/>
      <c r="M48" s="790"/>
      <c r="N48" s="790"/>
      <c r="O48" s="790"/>
      <c r="P48" s="790"/>
      <c r="Q48" s="786"/>
      <c r="AY48" s="495"/>
      <c r="AZ48" s="495"/>
      <c r="BA48" s="495"/>
      <c r="BB48" s="495"/>
      <c r="BC48" s="495"/>
      <c r="BD48" s="633"/>
      <c r="BE48" s="633"/>
      <c r="BF48" s="633"/>
      <c r="BG48" s="495"/>
      <c r="BH48" s="495"/>
      <c r="BI48" s="495"/>
      <c r="BJ48" s="495"/>
    </row>
    <row r="49" spans="1:74" s="428" customFormat="1" ht="12" customHeight="1" x14ac:dyDescent="0.2">
      <c r="A49" s="427"/>
      <c r="B49" s="807" t="s">
        <v>869</v>
      </c>
      <c r="C49" s="786"/>
      <c r="D49" s="786"/>
      <c r="E49" s="786"/>
      <c r="F49" s="786"/>
      <c r="G49" s="786"/>
      <c r="H49" s="786"/>
      <c r="I49" s="786"/>
      <c r="J49" s="786"/>
      <c r="K49" s="786"/>
      <c r="L49" s="786"/>
      <c r="M49" s="786"/>
      <c r="N49" s="786"/>
      <c r="O49" s="786"/>
      <c r="P49" s="786"/>
      <c r="Q49" s="786"/>
      <c r="AY49" s="495"/>
      <c r="AZ49" s="495"/>
      <c r="BA49" s="495"/>
      <c r="BB49" s="495"/>
      <c r="BC49" s="495"/>
      <c r="BD49" s="633"/>
      <c r="BE49" s="633"/>
      <c r="BF49" s="633"/>
      <c r="BG49" s="495"/>
      <c r="BH49" s="495"/>
      <c r="BI49" s="495"/>
      <c r="BJ49" s="495"/>
    </row>
    <row r="50" spans="1:74" s="428" customFormat="1" ht="12" customHeight="1" x14ac:dyDescent="0.2">
      <c r="A50" s="427"/>
      <c r="B50" s="809" t="s">
        <v>697</v>
      </c>
      <c r="C50" s="786"/>
      <c r="D50" s="786"/>
      <c r="E50" s="786"/>
      <c r="F50" s="786"/>
      <c r="G50" s="786"/>
      <c r="H50" s="786"/>
      <c r="I50" s="786"/>
      <c r="J50" s="786"/>
      <c r="K50" s="786"/>
      <c r="L50" s="786"/>
      <c r="M50" s="786"/>
      <c r="N50" s="786"/>
      <c r="O50" s="786"/>
      <c r="P50" s="786"/>
      <c r="Q50" s="786"/>
      <c r="AY50" s="495"/>
      <c r="AZ50" s="495"/>
      <c r="BA50" s="495"/>
      <c r="BB50" s="495"/>
      <c r="BC50" s="495"/>
      <c r="BD50" s="633"/>
      <c r="BE50" s="633"/>
      <c r="BF50" s="633"/>
      <c r="BG50" s="495"/>
      <c r="BH50" s="495"/>
      <c r="BI50" s="495"/>
      <c r="BJ50" s="495"/>
    </row>
    <row r="51" spans="1:74" s="428" customFormat="1" ht="12" customHeight="1" x14ac:dyDescent="0.2">
      <c r="A51" s="427"/>
      <c r="B51" s="784" t="s">
        <v>863</v>
      </c>
      <c r="C51" s="785"/>
      <c r="D51" s="785"/>
      <c r="E51" s="785"/>
      <c r="F51" s="785"/>
      <c r="G51" s="785"/>
      <c r="H51" s="785"/>
      <c r="I51" s="785"/>
      <c r="J51" s="785"/>
      <c r="K51" s="785"/>
      <c r="L51" s="785"/>
      <c r="M51" s="785"/>
      <c r="N51" s="785"/>
      <c r="O51" s="785"/>
      <c r="P51" s="785"/>
      <c r="Q51" s="786"/>
      <c r="AY51" s="495"/>
      <c r="AZ51" s="495"/>
      <c r="BA51" s="495"/>
      <c r="BB51" s="495"/>
      <c r="BC51" s="495"/>
      <c r="BD51" s="633"/>
      <c r="BE51" s="633"/>
      <c r="BF51" s="633"/>
      <c r="BG51" s="495"/>
      <c r="BH51" s="495"/>
      <c r="BI51" s="495"/>
      <c r="BJ51" s="495"/>
    </row>
    <row r="52" spans="1:74" s="430" customFormat="1" ht="12" customHeight="1" x14ac:dyDescent="0.2">
      <c r="A52" s="429"/>
      <c r="B52" s="806" t="s">
        <v>959</v>
      </c>
      <c r="C52" s="786"/>
      <c r="D52" s="786"/>
      <c r="E52" s="786"/>
      <c r="F52" s="786"/>
      <c r="G52" s="786"/>
      <c r="H52" s="786"/>
      <c r="I52" s="786"/>
      <c r="J52" s="786"/>
      <c r="K52" s="786"/>
      <c r="L52" s="786"/>
      <c r="M52" s="786"/>
      <c r="N52" s="786"/>
      <c r="O52" s="786"/>
      <c r="P52" s="786"/>
      <c r="Q52" s="786"/>
      <c r="AY52" s="496"/>
      <c r="AZ52" s="496"/>
      <c r="BA52" s="496"/>
      <c r="BB52" s="496"/>
      <c r="BC52" s="496"/>
      <c r="BD52" s="634"/>
      <c r="BE52" s="634"/>
      <c r="BF52" s="634"/>
      <c r="BG52" s="496"/>
      <c r="BH52" s="496"/>
      <c r="BI52" s="496"/>
      <c r="BJ52" s="496"/>
    </row>
    <row r="53" spans="1:74" x14ac:dyDescent="0.2">
      <c r="BK53" s="409"/>
      <c r="BL53" s="409"/>
      <c r="BM53" s="409"/>
      <c r="BN53" s="409"/>
      <c r="BO53" s="409"/>
      <c r="BP53" s="409"/>
      <c r="BQ53" s="409"/>
      <c r="BR53" s="409"/>
      <c r="BS53" s="409"/>
      <c r="BT53" s="409"/>
      <c r="BU53" s="409"/>
      <c r="BV53" s="409"/>
    </row>
    <row r="54" spans="1:74" x14ac:dyDescent="0.2">
      <c r="BK54" s="409"/>
      <c r="BL54" s="409"/>
      <c r="BM54" s="409"/>
      <c r="BN54" s="409"/>
      <c r="BO54" s="409"/>
      <c r="BP54" s="409"/>
      <c r="BQ54" s="409"/>
      <c r="BR54" s="409"/>
      <c r="BS54" s="409"/>
      <c r="BT54" s="409"/>
      <c r="BU54" s="409"/>
      <c r="BV54" s="409"/>
    </row>
    <row r="55" spans="1:74" x14ac:dyDescent="0.2">
      <c r="BK55" s="409"/>
      <c r="BL55" s="409"/>
      <c r="BM55" s="409"/>
      <c r="BN55" s="409"/>
      <c r="BO55" s="409"/>
      <c r="BP55" s="409"/>
      <c r="BQ55" s="409"/>
      <c r="BR55" s="409"/>
      <c r="BS55" s="409"/>
      <c r="BT55" s="409"/>
      <c r="BU55" s="409"/>
      <c r="BV55" s="409"/>
    </row>
    <row r="56" spans="1:74" x14ac:dyDescent="0.2">
      <c r="BK56" s="409"/>
      <c r="BL56" s="409"/>
      <c r="BM56" s="409"/>
      <c r="BN56" s="409"/>
      <c r="BO56" s="409"/>
      <c r="BP56" s="409"/>
      <c r="BQ56" s="409"/>
      <c r="BR56" s="409"/>
      <c r="BS56" s="409"/>
      <c r="BT56" s="409"/>
      <c r="BU56" s="409"/>
      <c r="BV56" s="409"/>
    </row>
    <row r="57" spans="1:74" x14ac:dyDescent="0.2">
      <c r="BK57" s="409"/>
      <c r="BL57" s="409"/>
      <c r="BM57" s="409"/>
      <c r="BN57" s="409"/>
      <c r="BO57" s="409"/>
      <c r="BP57" s="409"/>
      <c r="BQ57" s="409"/>
      <c r="BR57" s="409"/>
      <c r="BS57" s="409"/>
      <c r="BT57" s="409"/>
      <c r="BU57" s="409"/>
      <c r="BV57" s="409"/>
    </row>
    <row r="58" spans="1:74" x14ac:dyDescent="0.2">
      <c r="BK58" s="409"/>
      <c r="BL58" s="409"/>
      <c r="BM58" s="409"/>
      <c r="BN58" s="409"/>
      <c r="BO58" s="409"/>
      <c r="BP58" s="409"/>
      <c r="BQ58" s="409"/>
      <c r="BR58" s="409"/>
      <c r="BS58" s="409"/>
      <c r="BT58" s="409"/>
      <c r="BU58" s="409"/>
      <c r="BV58" s="409"/>
    </row>
    <row r="59" spans="1:74" x14ac:dyDescent="0.2">
      <c r="BK59" s="409"/>
      <c r="BL59" s="409"/>
      <c r="BM59" s="409"/>
      <c r="BN59" s="409"/>
      <c r="BO59" s="409"/>
      <c r="BP59" s="409"/>
      <c r="BQ59" s="409"/>
      <c r="BR59" s="409"/>
      <c r="BS59" s="409"/>
      <c r="BT59" s="409"/>
      <c r="BU59" s="409"/>
      <c r="BV59" s="409"/>
    </row>
    <row r="60" spans="1:74" x14ac:dyDescent="0.2">
      <c r="BK60" s="409"/>
      <c r="BL60" s="409"/>
      <c r="BM60" s="409"/>
      <c r="BN60" s="409"/>
      <c r="BO60" s="409"/>
      <c r="BP60" s="409"/>
      <c r="BQ60" s="409"/>
      <c r="BR60" s="409"/>
      <c r="BS60" s="409"/>
      <c r="BT60" s="409"/>
      <c r="BU60" s="409"/>
      <c r="BV60" s="409"/>
    </row>
    <row r="61" spans="1:74" x14ac:dyDescent="0.2">
      <c r="BK61" s="409"/>
      <c r="BL61" s="409"/>
      <c r="BM61" s="409"/>
      <c r="BN61" s="409"/>
      <c r="BO61" s="409"/>
      <c r="BP61" s="409"/>
      <c r="BQ61" s="409"/>
      <c r="BR61" s="409"/>
      <c r="BS61" s="409"/>
      <c r="BT61" s="409"/>
      <c r="BU61" s="409"/>
      <c r="BV61" s="409"/>
    </row>
    <row r="62" spans="1:74" x14ac:dyDescent="0.2">
      <c r="BK62" s="409"/>
      <c r="BL62" s="409"/>
      <c r="BM62" s="409"/>
      <c r="BN62" s="409"/>
      <c r="BO62" s="409"/>
      <c r="BP62" s="409"/>
      <c r="BQ62" s="409"/>
      <c r="BR62" s="409"/>
      <c r="BS62" s="409"/>
      <c r="BT62" s="409"/>
      <c r="BU62" s="409"/>
      <c r="BV62" s="409"/>
    </row>
    <row r="63" spans="1:74" x14ac:dyDescent="0.2">
      <c r="BK63" s="409"/>
      <c r="BL63" s="409"/>
      <c r="BM63" s="409"/>
      <c r="BN63" s="409"/>
      <c r="BO63" s="409"/>
      <c r="BP63" s="409"/>
      <c r="BQ63" s="409"/>
      <c r="BR63" s="409"/>
      <c r="BS63" s="409"/>
      <c r="BT63" s="409"/>
      <c r="BU63" s="409"/>
      <c r="BV63" s="409"/>
    </row>
    <row r="64" spans="1:74" x14ac:dyDescent="0.2">
      <c r="BK64" s="409"/>
      <c r="BL64" s="409"/>
      <c r="BM64" s="409"/>
      <c r="BN64" s="409"/>
      <c r="BO64" s="409"/>
      <c r="BP64" s="409"/>
      <c r="BQ64" s="409"/>
      <c r="BR64" s="409"/>
      <c r="BS64" s="409"/>
      <c r="BT64" s="409"/>
      <c r="BU64" s="409"/>
      <c r="BV64" s="409"/>
    </row>
    <row r="65" spans="63:74" x14ac:dyDescent="0.2">
      <c r="BK65" s="409"/>
      <c r="BL65" s="409"/>
      <c r="BM65" s="409"/>
      <c r="BN65" s="409"/>
      <c r="BO65" s="409"/>
      <c r="BP65" s="409"/>
      <c r="BQ65" s="409"/>
      <c r="BR65" s="409"/>
      <c r="BS65" s="409"/>
      <c r="BT65" s="409"/>
      <c r="BU65" s="409"/>
      <c r="BV65" s="409"/>
    </row>
    <row r="66" spans="63:74" x14ac:dyDescent="0.2">
      <c r="BK66" s="409"/>
      <c r="BL66" s="409"/>
      <c r="BM66" s="409"/>
      <c r="BN66" s="409"/>
      <c r="BO66" s="409"/>
      <c r="BP66" s="409"/>
      <c r="BQ66" s="409"/>
      <c r="BR66" s="409"/>
      <c r="BS66" s="409"/>
      <c r="BT66" s="409"/>
      <c r="BU66" s="409"/>
      <c r="BV66" s="409"/>
    </row>
    <row r="67" spans="63:74" x14ac:dyDescent="0.2">
      <c r="BK67" s="409"/>
      <c r="BL67" s="409"/>
      <c r="BM67" s="409"/>
      <c r="BN67" s="409"/>
      <c r="BO67" s="409"/>
      <c r="BP67" s="409"/>
      <c r="BQ67" s="409"/>
      <c r="BR67" s="409"/>
      <c r="BS67" s="409"/>
      <c r="BT67" s="409"/>
      <c r="BU67" s="409"/>
      <c r="BV67" s="409"/>
    </row>
    <row r="68" spans="63:74" x14ac:dyDescent="0.2">
      <c r="BK68" s="409"/>
      <c r="BL68" s="409"/>
      <c r="BM68" s="409"/>
      <c r="BN68" s="409"/>
      <c r="BO68" s="409"/>
      <c r="BP68" s="409"/>
      <c r="BQ68" s="409"/>
      <c r="BR68" s="409"/>
      <c r="BS68" s="409"/>
      <c r="BT68" s="409"/>
      <c r="BU68" s="409"/>
      <c r="BV68" s="409"/>
    </row>
    <row r="69" spans="63:74" x14ac:dyDescent="0.2">
      <c r="BK69" s="409"/>
      <c r="BL69" s="409"/>
      <c r="BM69" s="409"/>
      <c r="BN69" s="409"/>
      <c r="BO69" s="409"/>
      <c r="BP69" s="409"/>
      <c r="BQ69" s="409"/>
      <c r="BR69" s="409"/>
      <c r="BS69" s="409"/>
      <c r="BT69" s="409"/>
      <c r="BU69" s="409"/>
      <c r="BV69" s="409"/>
    </row>
    <row r="70" spans="63:74" x14ac:dyDescent="0.2">
      <c r="BK70" s="409"/>
      <c r="BL70" s="409"/>
      <c r="BM70" s="409"/>
      <c r="BN70" s="409"/>
      <c r="BO70" s="409"/>
      <c r="BP70" s="409"/>
      <c r="BQ70" s="409"/>
      <c r="BR70" s="409"/>
      <c r="BS70" s="409"/>
      <c r="BT70" s="409"/>
      <c r="BU70" s="409"/>
      <c r="BV70" s="409"/>
    </row>
    <row r="71" spans="63:74" x14ac:dyDescent="0.2">
      <c r="BK71" s="409"/>
      <c r="BL71" s="409"/>
      <c r="BM71" s="409"/>
      <c r="BN71" s="409"/>
      <c r="BO71" s="409"/>
      <c r="BP71" s="409"/>
      <c r="BQ71" s="409"/>
      <c r="BR71" s="409"/>
      <c r="BS71" s="409"/>
      <c r="BT71" s="409"/>
      <c r="BU71" s="409"/>
      <c r="BV71" s="409"/>
    </row>
    <row r="72" spans="63:74" x14ac:dyDescent="0.2">
      <c r="BK72" s="409"/>
      <c r="BL72" s="409"/>
      <c r="BM72" s="409"/>
      <c r="BN72" s="409"/>
      <c r="BO72" s="409"/>
      <c r="BP72" s="409"/>
      <c r="BQ72" s="409"/>
      <c r="BR72" s="409"/>
      <c r="BS72" s="409"/>
      <c r="BT72" s="409"/>
      <c r="BU72" s="409"/>
      <c r="BV72" s="409"/>
    </row>
    <row r="73" spans="63:74" x14ac:dyDescent="0.2">
      <c r="BK73" s="409"/>
      <c r="BL73" s="409"/>
      <c r="BM73" s="409"/>
      <c r="BN73" s="409"/>
      <c r="BO73" s="409"/>
      <c r="BP73" s="409"/>
      <c r="BQ73" s="409"/>
      <c r="BR73" s="409"/>
      <c r="BS73" s="409"/>
      <c r="BT73" s="409"/>
      <c r="BU73" s="409"/>
      <c r="BV73" s="409"/>
    </row>
    <row r="74" spans="63:74" x14ac:dyDescent="0.2">
      <c r="BK74" s="409"/>
      <c r="BL74" s="409"/>
      <c r="BM74" s="409"/>
      <c r="BN74" s="409"/>
      <c r="BO74" s="409"/>
      <c r="BP74" s="409"/>
      <c r="BQ74" s="409"/>
      <c r="BR74" s="409"/>
      <c r="BS74" s="409"/>
      <c r="BT74" s="409"/>
      <c r="BU74" s="409"/>
      <c r="BV74" s="409"/>
    </row>
    <row r="75" spans="63:74" x14ac:dyDescent="0.2">
      <c r="BK75" s="409"/>
      <c r="BL75" s="409"/>
      <c r="BM75" s="409"/>
      <c r="BN75" s="409"/>
      <c r="BO75" s="409"/>
      <c r="BP75" s="409"/>
      <c r="BQ75" s="409"/>
      <c r="BR75" s="409"/>
      <c r="BS75" s="409"/>
      <c r="BT75" s="409"/>
      <c r="BU75" s="409"/>
      <c r="BV75" s="409"/>
    </row>
    <row r="76" spans="63:74" x14ac:dyDescent="0.2">
      <c r="BK76" s="409"/>
      <c r="BL76" s="409"/>
      <c r="BM76" s="409"/>
      <c r="BN76" s="409"/>
      <c r="BO76" s="409"/>
      <c r="BP76" s="409"/>
      <c r="BQ76" s="409"/>
      <c r="BR76" s="409"/>
      <c r="BS76" s="409"/>
      <c r="BT76" s="409"/>
      <c r="BU76" s="409"/>
      <c r="BV76" s="409"/>
    </row>
    <row r="77" spans="63:74" x14ac:dyDescent="0.2">
      <c r="BK77" s="409"/>
      <c r="BL77" s="409"/>
      <c r="BM77" s="409"/>
      <c r="BN77" s="409"/>
      <c r="BO77" s="409"/>
      <c r="BP77" s="409"/>
      <c r="BQ77" s="409"/>
      <c r="BR77" s="409"/>
      <c r="BS77" s="409"/>
      <c r="BT77" s="409"/>
      <c r="BU77" s="409"/>
      <c r="BV77" s="409"/>
    </row>
    <row r="78" spans="63:74" x14ac:dyDescent="0.2">
      <c r="BK78" s="409"/>
      <c r="BL78" s="409"/>
      <c r="BM78" s="409"/>
      <c r="BN78" s="409"/>
      <c r="BO78" s="409"/>
      <c r="BP78" s="409"/>
      <c r="BQ78" s="409"/>
      <c r="BR78" s="409"/>
      <c r="BS78" s="409"/>
      <c r="BT78" s="409"/>
      <c r="BU78" s="409"/>
      <c r="BV78" s="409"/>
    </row>
    <row r="79" spans="63:74" x14ac:dyDescent="0.2">
      <c r="BK79" s="409"/>
      <c r="BL79" s="409"/>
      <c r="BM79" s="409"/>
      <c r="BN79" s="409"/>
      <c r="BO79" s="409"/>
      <c r="BP79" s="409"/>
      <c r="BQ79" s="409"/>
      <c r="BR79" s="409"/>
      <c r="BS79" s="409"/>
      <c r="BT79" s="409"/>
      <c r="BU79" s="409"/>
      <c r="BV79" s="409"/>
    </row>
    <row r="80" spans="63:74" x14ac:dyDescent="0.2">
      <c r="BK80" s="409"/>
      <c r="BL80" s="409"/>
      <c r="BM80" s="409"/>
      <c r="BN80" s="409"/>
      <c r="BO80" s="409"/>
      <c r="BP80" s="409"/>
      <c r="BQ80" s="409"/>
      <c r="BR80" s="409"/>
      <c r="BS80" s="409"/>
      <c r="BT80" s="409"/>
      <c r="BU80" s="409"/>
      <c r="BV80" s="409"/>
    </row>
    <row r="81" spans="63:74" x14ac:dyDescent="0.2">
      <c r="BK81" s="409"/>
      <c r="BL81" s="409"/>
      <c r="BM81" s="409"/>
      <c r="BN81" s="409"/>
      <c r="BO81" s="409"/>
      <c r="BP81" s="409"/>
      <c r="BQ81" s="409"/>
      <c r="BR81" s="409"/>
      <c r="BS81" s="409"/>
      <c r="BT81" s="409"/>
      <c r="BU81" s="409"/>
      <c r="BV81" s="409"/>
    </row>
    <row r="82" spans="63:74" x14ac:dyDescent="0.2">
      <c r="BK82" s="409"/>
      <c r="BL82" s="409"/>
      <c r="BM82" s="409"/>
      <c r="BN82" s="409"/>
      <c r="BO82" s="409"/>
      <c r="BP82" s="409"/>
      <c r="BQ82" s="409"/>
      <c r="BR82" s="409"/>
      <c r="BS82" s="409"/>
      <c r="BT82" s="409"/>
      <c r="BU82" s="409"/>
      <c r="BV82" s="409"/>
    </row>
    <row r="83" spans="63:74" x14ac:dyDescent="0.2">
      <c r="BK83" s="409"/>
      <c r="BL83" s="409"/>
      <c r="BM83" s="409"/>
      <c r="BN83" s="409"/>
      <c r="BO83" s="409"/>
      <c r="BP83" s="409"/>
      <c r="BQ83" s="409"/>
      <c r="BR83" s="409"/>
      <c r="BS83" s="409"/>
      <c r="BT83" s="409"/>
      <c r="BU83" s="409"/>
      <c r="BV83" s="409"/>
    </row>
    <row r="84" spans="63:74" x14ac:dyDescent="0.2">
      <c r="BK84" s="409"/>
      <c r="BL84" s="409"/>
      <c r="BM84" s="409"/>
      <c r="BN84" s="409"/>
      <c r="BO84" s="409"/>
      <c r="BP84" s="409"/>
      <c r="BQ84" s="409"/>
      <c r="BR84" s="409"/>
      <c r="BS84" s="409"/>
      <c r="BT84" s="409"/>
      <c r="BU84" s="409"/>
      <c r="BV84" s="409"/>
    </row>
    <row r="85" spans="63:74" x14ac:dyDescent="0.2">
      <c r="BK85" s="409"/>
      <c r="BL85" s="409"/>
      <c r="BM85" s="409"/>
      <c r="BN85" s="409"/>
      <c r="BO85" s="409"/>
      <c r="BP85" s="409"/>
      <c r="BQ85" s="409"/>
      <c r="BR85" s="409"/>
      <c r="BS85" s="409"/>
      <c r="BT85" s="409"/>
      <c r="BU85" s="409"/>
      <c r="BV85" s="409"/>
    </row>
    <row r="86" spans="63:74" x14ac:dyDescent="0.2">
      <c r="BK86" s="409"/>
      <c r="BL86" s="409"/>
      <c r="BM86" s="409"/>
      <c r="BN86" s="409"/>
      <c r="BO86" s="409"/>
      <c r="BP86" s="409"/>
      <c r="BQ86" s="409"/>
      <c r="BR86" s="409"/>
      <c r="BS86" s="409"/>
      <c r="BT86" s="409"/>
      <c r="BU86" s="409"/>
      <c r="BV86" s="409"/>
    </row>
    <row r="87" spans="63:74" x14ac:dyDescent="0.2">
      <c r="BK87" s="409"/>
      <c r="BL87" s="409"/>
      <c r="BM87" s="409"/>
      <c r="BN87" s="409"/>
      <c r="BO87" s="409"/>
      <c r="BP87" s="409"/>
      <c r="BQ87" s="409"/>
      <c r="BR87" s="409"/>
      <c r="BS87" s="409"/>
      <c r="BT87" s="409"/>
      <c r="BU87" s="409"/>
      <c r="BV87" s="409"/>
    </row>
    <row r="88" spans="63:74" x14ac:dyDescent="0.2">
      <c r="BK88" s="409"/>
      <c r="BL88" s="409"/>
      <c r="BM88" s="409"/>
      <c r="BN88" s="409"/>
      <c r="BO88" s="409"/>
      <c r="BP88" s="409"/>
      <c r="BQ88" s="409"/>
      <c r="BR88" s="409"/>
      <c r="BS88" s="409"/>
      <c r="BT88" s="409"/>
      <c r="BU88" s="409"/>
      <c r="BV88" s="409"/>
    </row>
    <row r="89" spans="63:74" x14ac:dyDescent="0.2">
      <c r="BK89" s="409"/>
      <c r="BL89" s="409"/>
      <c r="BM89" s="409"/>
      <c r="BN89" s="409"/>
      <c r="BO89" s="409"/>
      <c r="BP89" s="409"/>
      <c r="BQ89" s="409"/>
      <c r="BR89" s="409"/>
      <c r="BS89" s="409"/>
      <c r="BT89" s="409"/>
      <c r="BU89" s="409"/>
      <c r="BV89" s="409"/>
    </row>
    <row r="90" spans="63:74" x14ac:dyDescent="0.2">
      <c r="BK90" s="409"/>
      <c r="BL90" s="409"/>
      <c r="BM90" s="409"/>
      <c r="BN90" s="409"/>
      <c r="BO90" s="409"/>
      <c r="BP90" s="409"/>
      <c r="BQ90" s="409"/>
      <c r="BR90" s="409"/>
      <c r="BS90" s="409"/>
      <c r="BT90" s="409"/>
      <c r="BU90" s="409"/>
      <c r="BV90" s="409"/>
    </row>
    <row r="91" spans="63:74" x14ac:dyDescent="0.2">
      <c r="BK91" s="409"/>
      <c r="BL91" s="409"/>
      <c r="BM91" s="409"/>
      <c r="BN91" s="409"/>
      <c r="BO91" s="409"/>
      <c r="BP91" s="409"/>
      <c r="BQ91" s="409"/>
      <c r="BR91" s="409"/>
      <c r="BS91" s="409"/>
      <c r="BT91" s="409"/>
      <c r="BU91" s="409"/>
      <c r="BV91" s="409"/>
    </row>
    <row r="92" spans="63:74" x14ac:dyDescent="0.2">
      <c r="BK92" s="409"/>
      <c r="BL92" s="409"/>
      <c r="BM92" s="409"/>
      <c r="BN92" s="409"/>
      <c r="BO92" s="409"/>
      <c r="BP92" s="409"/>
      <c r="BQ92" s="409"/>
      <c r="BR92" s="409"/>
      <c r="BS92" s="409"/>
      <c r="BT92" s="409"/>
      <c r="BU92" s="409"/>
      <c r="BV92" s="409"/>
    </row>
    <row r="93" spans="63:74" x14ac:dyDescent="0.2">
      <c r="BK93" s="409"/>
      <c r="BL93" s="409"/>
      <c r="BM93" s="409"/>
      <c r="BN93" s="409"/>
      <c r="BO93" s="409"/>
      <c r="BP93" s="409"/>
      <c r="BQ93" s="409"/>
      <c r="BR93" s="409"/>
      <c r="BS93" s="409"/>
      <c r="BT93" s="409"/>
      <c r="BU93" s="409"/>
      <c r="BV93" s="409"/>
    </row>
    <row r="94" spans="63:74" x14ac:dyDescent="0.2">
      <c r="BK94" s="409"/>
      <c r="BL94" s="409"/>
      <c r="BM94" s="409"/>
      <c r="BN94" s="409"/>
      <c r="BO94" s="409"/>
      <c r="BP94" s="409"/>
      <c r="BQ94" s="409"/>
      <c r="BR94" s="409"/>
      <c r="BS94" s="409"/>
      <c r="BT94" s="409"/>
      <c r="BU94" s="409"/>
      <c r="BV94" s="409"/>
    </row>
    <row r="95" spans="63:74" x14ac:dyDescent="0.2">
      <c r="BK95" s="409"/>
      <c r="BL95" s="409"/>
      <c r="BM95" s="409"/>
      <c r="BN95" s="409"/>
      <c r="BO95" s="409"/>
      <c r="BP95" s="409"/>
      <c r="BQ95" s="409"/>
      <c r="BR95" s="409"/>
      <c r="BS95" s="409"/>
      <c r="BT95" s="409"/>
      <c r="BU95" s="409"/>
      <c r="BV95" s="409"/>
    </row>
    <row r="96" spans="63:74" x14ac:dyDescent="0.2">
      <c r="BK96" s="409"/>
      <c r="BL96" s="409"/>
      <c r="BM96" s="409"/>
      <c r="BN96" s="409"/>
      <c r="BO96" s="409"/>
      <c r="BP96" s="409"/>
      <c r="BQ96" s="409"/>
      <c r="BR96" s="409"/>
      <c r="BS96" s="409"/>
      <c r="BT96" s="409"/>
      <c r="BU96" s="409"/>
      <c r="BV96" s="409"/>
    </row>
    <row r="97" spans="63:74" x14ac:dyDescent="0.2">
      <c r="BK97" s="409"/>
      <c r="BL97" s="409"/>
      <c r="BM97" s="409"/>
      <c r="BN97" s="409"/>
      <c r="BO97" s="409"/>
      <c r="BP97" s="409"/>
      <c r="BQ97" s="409"/>
      <c r="BR97" s="409"/>
      <c r="BS97" s="409"/>
      <c r="BT97" s="409"/>
      <c r="BU97" s="409"/>
      <c r="BV97" s="409"/>
    </row>
    <row r="98" spans="63:74" x14ac:dyDescent="0.2">
      <c r="BK98" s="409"/>
      <c r="BL98" s="409"/>
      <c r="BM98" s="409"/>
      <c r="BN98" s="409"/>
      <c r="BO98" s="409"/>
      <c r="BP98" s="409"/>
      <c r="BQ98" s="409"/>
      <c r="BR98" s="409"/>
      <c r="BS98" s="409"/>
      <c r="BT98" s="409"/>
      <c r="BU98" s="409"/>
      <c r="BV98" s="409"/>
    </row>
    <row r="99" spans="63:74" x14ac:dyDescent="0.2">
      <c r="BK99" s="409"/>
      <c r="BL99" s="409"/>
      <c r="BM99" s="409"/>
      <c r="BN99" s="409"/>
      <c r="BO99" s="409"/>
      <c r="BP99" s="409"/>
      <c r="BQ99" s="409"/>
      <c r="BR99" s="409"/>
      <c r="BS99" s="409"/>
      <c r="BT99" s="409"/>
      <c r="BU99" s="409"/>
      <c r="BV99" s="409"/>
    </row>
    <row r="100" spans="63:74" x14ac:dyDescent="0.2">
      <c r="BK100" s="409"/>
      <c r="BL100" s="409"/>
      <c r="BM100" s="409"/>
      <c r="BN100" s="409"/>
      <c r="BO100" s="409"/>
      <c r="BP100" s="409"/>
      <c r="BQ100" s="409"/>
      <c r="BR100" s="409"/>
      <c r="BS100" s="409"/>
      <c r="BT100" s="409"/>
      <c r="BU100" s="409"/>
      <c r="BV100" s="409"/>
    </row>
    <row r="101" spans="63:74" x14ac:dyDescent="0.2">
      <c r="BK101" s="409"/>
      <c r="BL101" s="409"/>
      <c r="BM101" s="409"/>
      <c r="BN101" s="409"/>
      <c r="BO101" s="409"/>
      <c r="BP101" s="409"/>
      <c r="BQ101" s="409"/>
      <c r="BR101" s="409"/>
      <c r="BS101" s="409"/>
      <c r="BT101" s="409"/>
      <c r="BU101" s="409"/>
      <c r="BV101" s="409"/>
    </row>
    <row r="102" spans="63:74" x14ac:dyDescent="0.2">
      <c r="BK102" s="409"/>
      <c r="BL102" s="409"/>
      <c r="BM102" s="409"/>
      <c r="BN102" s="409"/>
      <c r="BO102" s="409"/>
      <c r="BP102" s="409"/>
      <c r="BQ102" s="409"/>
      <c r="BR102" s="409"/>
      <c r="BS102" s="409"/>
      <c r="BT102" s="409"/>
      <c r="BU102" s="409"/>
      <c r="BV102" s="409"/>
    </row>
    <row r="103" spans="63:74" x14ac:dyDescent="0.2">
      <c r="BK103" s="409"/>
      <c r="BL103" s="409"/>
      <c r="BM103" s="409"/>
      <c r="BN103" s="409"/>
      <c r="BO103" s="409"/>
      <c r="BP103" s="409"/>
      <c r="BQ103" s="409"/>
      <c r="BR103" s="409"/>
      <c r="BS103" s="409"/>
      <c r="BT103" s="409"/>
      <c r="BU103" s="409"/>
      <c r="BV103" s="409"/>
    </row>
    <row r="104" spans="63:74" x14ac:dyDescent="0.2">
      <c r="BK104" s="409"/>
      <c r="BL104" s="409"/>
      <c r="BM104" s="409"/>
      <c r="BN104" s="409"/>
      <c r="BO104" s="409"/>
      <c r="BP104" s="409"/>
      <c r="BQ104" s="409"/>
      <c r="BR104" s="409"/>
      <c r="BS104" s="409"/>
      <c r="BT104" s="409"/>
      <c r="BU104" s="409"/>
      <c r="BV104" s="409"/>
    </row>
    <row r="105" spans="63:74" x14ac:dyDescent="0.2">
      <c r="BK105" s="409"/>
      <c r="BL105" s="409"/>
      <c r="BM105" s="409"/>
      <c r="BN105" s="409"/>
      <c r="BO105" s="409"/>
      <c r="BP105" s="409"/>
      <c r="BQ105" s="409"/>
      <c r="BR105" s="409"/>
      <c r="BS105" s="409"/>
      <c r="BT105" s="409"/>
      <c r="BU105" s="409"/>
      <c r="BV105" s="409"/>
    </row>
    <row r="106" spans="63:74" x14ac:dyDescent="0.2">
      <c r="BK106" s="409"/>
      <c r="BL106" s="409"/>
      <c r="BM106" s="409"/>
      <c r="BN106" s="409"/>
      <c r="BO106" s="409"/>
      <c r="BP106" s="409"/>
      <c r="BQ106" s="409"/>
      <c r="BR106" s="409"/>
      <c r="BS106" s="409"/>
      <c r="BT106" s="409"/>
      <c r="BU106" s="409"/>
      <c r="BV106" s="409"/>
    </row>
    <row r="107" spans="63:74" x14ac:dyDescent="0.2">
      <c r="BK107" s="409"/>
      <c r="BL107" s="409"/>
      <c r="BM107" s="409"/>
      <c r="BN107" s="409"/>
      <c r="BO107" s="409"/>
      <c r="BP107" s="409"/>
      <c r="BQ107" s="409"/>
      <c r="BR107" s="409"/>
      <c r="BS107" s="409"/>
      <c r="BT107" s="409"/>
      <c r="BU107" s="409"/>
      <c r="BV107" s="409"/>
    </row>
    <row r="108" spans="63:74" x14ac:dyDescent="0.2">
      <c r="BK108" s="409"/>
      <c r="BL108" s="409"/>
      <c r="BM108" s="409"/>
      <c r="BN108" s="409"/>
      <c r="BO108" s="409"/>
      <c r="BP108" s="409"/>
      <c r="BQ108" s="409"/>
      <c r="BR108" s="409"/>
      <c r="BS108" s="409"/>
      <c r="BT108" s="409"/>
      <c r="BU108" s="409"/>
      <c r="BV108" s="409"/>
    </row>
    <row r="109" spans="63:74" x14ac:dyDescent="0.2">
      <c r="BK109" s="409"/>
      <c r="BL109" s="409"/>
      <c r="BM109" s="409"/>
      <c r="BN109" s="409"/>
      <c r="BO109" s="409"/>
      <c r="BP109" s="409"/>
      <c r="BQ109" s="409"/>
      <c r="BR109" s="409"/>
      <c r="BS109" s="409"/>
      <c r="BT109" s="409"/>
      <c r="BU109" s="409"/>
      <c r="BV109" s="409"/>
    </row>
    <row r="110" spans="63:74" x14ac:dyDescent="0.2">
      <c r="BK110" s="409"/>
      <c r="BL110" s="409"/>
      <c r="BM110" s="409"/>
      <c r="BN110" s="409"/>
      <c r="BO110" s="409"/>
      <c r="BP110" s="409"/>
      <c r="BQ110" s="409"/>
      <c r="BR110" s="409"/>
      <c r="BS110" s="409"/>
      <c r="BT110" s="409"/>
      <c r="BU110" s="409"/>
      <c r="BV110" s="409"/>
    </row>
    <row r="111" spans="63:74" x14ac:dyDescent="0.2">
      <c r="BK111" s="409"/>
      <c r="BL111" s="409"/>
      <c r="BM111" s="409"/>
      <c r="BN111" s="409"/>
      <c r="BO111" s="409"/>
      <c r="BP111" s="409"/>
      <c r="BQ111" s="409"/>
      <c r="BR111" s="409"/>
      <c r="BS111" s="409"/>
      <c r="BT111" s="409"/>
      <c r="BU111" s="409"/>
      <c r="BV111" s="409"/>
    </row>
    <row r="112" spans="63:74" x14ac:dyDescent="0.2">
      <c r="BK112" s="409"/>
      <c r="BL112" s="409"/>
      <c r="BM112" s="409"/>
      <c r="BN112" s="409"/>
      <c r="BO112" s="409"/>
      <c r="BP112" s="409"/>
      <c r="BQ112" s="409"/>
      <c r="BR112" s="409"/>
      <c r="BS112" s="409"/>
      <c r="BT112" s="409"/>
      <c r="BU112" s="409"/>
      <c r="BV112" s="409"/>
    </row>
    <row r="113" spans="63:74" x14ac:dyDescent="0.2">
      <c r="BK113" s="409"/>
      <c r="BL113" s="409"/>
      <c r="BM113" s="409"/>
      <c r="BN113" s="409"/>
      <c r="BO113" s="409"/>
      <c r="BP113" s="409"/>
      <c r="BQ113" s="409"/>
      <c r="BR113" s="409"/>
      <c r="BS113" s="409"/>
      <c r="BT113" s="409"/>
      <c r="BU113" s="409"/>
      <c r="BV113" s="409"/>
    </row>
    <row r="114" spans="63:74" x14ac:dyDescent="0.2">
      <c r="BK114" s="409"/>
      <c r="BL114" s="409"/>
      <c r="BM114" s="409"/>
      <c r="BN114" s="409"/>
      <c r="BO114" s="409"/>
      <c r="BP114" s="409"/>
      <c r="BQ114" s="409"/>
      <c r="BR114" s="409"/>
      <c r="BS114" s="409"/>
      <c r="BT114" s="409"/>
      <c r="BU114" s="409"/>
      <c r="BV114" s="409"/>
    </row>
    <row r="115" spans="63:74" x14ac:dyDescent="0.2">
      <c r="BK115" s="409"/>
      <c r="BL115" s="409"/>
      <c r="BM115" s="409"/>
      <c r="BN115" s="409"/>
      <c r="BO115" s="409"/>
      <c r="BP115" s="409"/>
      <c r="BQ115" s="409"/>
      <c r="BR115" s="409"/>
      <c r="BS115" s="409"/>
      <c r="BT115" s="409"/>
      <c r="BU115" s="409"/>
      <c r="BV115" s="409"/>
    </row>
    <row r="116" spans="63:74" x14ac:dyDescent="0.2">
      <c r="BK116" s="409"/>
      <c r="BL116" s="409"/>
      <c r="BM116" s="409"/>
      <c r="BN116" s="409"/>
      <c r="BO116" s="409"/>
      <c r="BP116" s="409"/>
      <c r="BQ116" s="409"/>
      <c r="BR116" s="409"/>
      <c r="BS116" s="409"/>
      <c r="BT116" s="409"/>
      <c r="BU116" s="409"/>
      <c r="BV116" s="409"/>
    </row>
    <row r="117" spans="63:74" x14ac:dyDescent="0.2">
      <c r="BK117" s="409"/>
      <c r="BL117" s="409"/>
      <c r="BM117" s="409"/>
      <c r="BN117" s="409"/>
      <c r="BO117" s="409"/>
      <c r="BP117" s="409"/>
      <c r="BQ117" s="409"/>
      <c r="BR117" s="409"/>
      <c r="BS117" s="409"/>
      <c r="BT117" s="409"/>
      <c r="BU117" s="409"/>
      <c r="BV117" s="409"/>
    </row>
    <row r="118" spans="63:74" x14ac:dyDescent="0.2">
      <c r="BK118" s="409"/>
      <c r="BL118" s="409"/>
      <c r="BM118" s="409"/>
      <c r="BN118" s="409"/>
      <c r="BO118" s="409"/>
      <c r="BP118" s="409"/>
      <c r="BQ118" s="409"/>
      <c r="BR118" s="409"/>
      <c r="BS118" s="409"/>
      <c r="BT118" s="409"/>
      <c r="BU118" s="409"/>
      <c r="BV118" s="409"/>
    </row>
    <row r="119" spans="63:74" x14ac:dyDescent="0.2">
      <c r="BK119" s="409"/>
      <c r="BL119" s="409"/>
      <c r="BM119" s="409"/>
      <c r="BN119" s="409"/>
      <c r="BO119" s="409"/>
      <c r="BP119" s="409"/>
      <c r="BQ119" s="409"/>
      <c r="BR119" s="409"/>
      <c r="BS119" s="409"/>
      <c r="BT119" s="409"/>
      <c r="BU119" s="409"/>
      <c r="BV119" s="409"/>
    </row>
    <row r="120" spans="63:74" x14ac:dyDescent="0.2">
      <c r="BK120" s="409"/>
      <c r="BL120" s="409"/>
      <c r="BM120" s="409"/>
      <c r="BN120" s="409"/>
      <c r="BO120" s="409"/>
      <c r="BP120" s="409"/>
      <c r="BQ120" s="409"/>
      <c r="BR120" s="409"/>
      <c r="BS120" s="409"/>
      <c r="BT120" s="409"/>
      <c r="BU120" s="409"/>
      <c r="BV120" s="409"/>
    </row>
    <row r="121" spans="63:74" x14ac:dyDescent="0.2">
      <c r="BK121" s="409"/>
      <c r="BL121" s="409"/>
      <c r="BM121" s="409"/>
      <c r="BN121" s="409"/>
      <c r="BO121" s="409"/>
      <c r="BP121" s="409"/>
      <c r="BQ121" s="409"/>
      <c r="BR121" s="409"/>
      <c r="BS121" s="409"/>
      <c r="BT121" s="409"/>
      <c r="BU121" s="409"/>
      <c r="BV121" s="409"/>
    </row>
    <row r="122" spans="63:74" x14ac:dyDescent="0.2">
      <c r="BK122" s="409"/>
      <c r="BL122" s="409"/>
      <c r="BM122" s="409"/>
      <c r="BN122" s="409"/>
      <c r="BO122" s="409"/>
      <c r="BP122" s="409"/>
      <c r="BQ122" s="409"/>
      <c r="BR122" s="409"/>
      <c r="BS122" s="409"/>
      <c r="BT122" s="409"/>
      <c r="BU122" s="409"/>
      <c r="BV122" s="409"/>
    </row>
    <row r="123" spans="63:74" x14ac:dyDescent="0.2">
      <c r="BK123" s="409"/>
      <c r="BL123" s="409"/>
      <c r="BM123" s="409"/>
      <c r="BN123" s="409"/>
      <c r="BO123" s="409"/>
      <c r="BP123" s="409"/>
      <c r="BQ123" s="409"/>
      <c r="BR123" s="409"/>
      <c r="BS123" s="409"/>
      <c r="BT123" s="409"/>
      <c r="BU123" s="409"/>
      <c r="BV123" s="409"/>
    </row>
    <row r="124" spans="63:74" x14ac:dyDescent="0.2">
      <c r="BK124" s="409"/>
      <c r="BL124" s="409"/>
      <c r="BM124" s="409"/>
      <c r="BN124" s="409"/>
      <c r="BO124" s="409"/>
      <c r="BP124" s="409"/>
      <c r="BQ124" s="409"/>
      <c r="BR124" s="409"/>
      <c r="BS124" s="409"/>
      <c r="BT124" s="409"/>
      <c r="BU124" s="409"/>
      <c r="BV124" s="409"/>
    </row>
    <row r="125" spans="63:74" x14ac:dyDescent="0.2">
      <c r="BK125" s="409"/>
      <c r="BL125" s="409"/>
      <c r="BM125" s="409"/>
      <c r="BN125" s="409"/>
      <c r="BO125" s="409"/>
      <c r="BP125" s="409"/>
      <c r="BQ125" s="409"/>
      <c r="BR125" s="409"/>
      <c r="BS125" s="409"/>
      <c r="BT125" s="409"/>
      <c r="BU125" s="409"/>
      <c r="BV125" s="409"/>
    </row>
    <row r="126" spans="63:74" x14ac:dyDescent="0.2">
      <c r="BK126" s="409"/>
      <c r="BL126" s="409"/>
      <c r="BM126" s="409"/>
      <c r="BN126" s="409"/>
      <c r="BO126" s="409"/>
      <c r="BP126" s="409"/>
      <c r="BQ126" s="409"/>
      <c r="BR126" s="409"/>
      <c r="BS126" s="409"/>
      <c r="BT126" s="409"/>
      <c r="BU126" s="409"/>
      <c r="BV126" s="409"/>
    </row>
    <row r="127" spans="63:74" x14ac:dyDescent="0.2">
      <c r="BK127" s="409"/>
      <c r="BL127" s="409"/>
      <c r="BM127" s="409"/>
      <c r="BN127" s="409"/>
      <c r="BO127" s="409"/>
      <c r="BP127" s="409"/>
      <c r="BQ127" s="409"/>
      <c r="BR127" s="409"/>
      <c r="BS127" s="409"/>
      <c r="BT127" s="409"/>
      <c r="BU127" s="409"/>
      <c r="BV127" s="409"/>
    </row>
    <row r="128" spans="63:74" x14ac:dyDescent="0.2">
      <c r="BK128" s="409"/>
      <c r="BL128" s="409"/>
      <c r="BM128" s="409"/>
      <c r="BN128" s="409"/>
      <c r="BO128" s="409"/>
      <c r="BP128" s="409"/>
      <c r="BQ128" s="409"/>
      <c r="BR128" s="409"/>
      <c r="BS128" s="409"/>
      <c r="BT128" s="409"/>
      <c r="BU128" s="409"/>
      <c r="BV128" s="409"/>
    </row>
    <row r="129" spans="63:74" x14ac:dyDescent="0.2">
      <c r="BK129" s="409"/>
      <c r="BL129" s="409"/>
      <c r="BM129" s="409"/>
      <c r="BN129" s="409"/>
      <c r="BO129" s="409"/>
      <c r="BP129" s="409"/>
      <c r="BQ129" s="409"/>
      <c r="BR129" s="409"/>
      <c r="BS129" s="409"/>
      <c r="BT129" s="409"/>
      <c r="BU129" s="409"/>
      <c r="BV129" s="409"/>
    </row>
    <row r="130" spans="63:74" x14ac:dyDescent="0.2">
      <c r="BK130" s="409"/>
      <c r="BL130" s="409"/>
      <c r="BM130" s="409"/>
      <c r="BN130" s="409"/>
      <c r="BO130" s="409"/>
      <c r="BP130" s="409"/>
      <c r="BQ130" s="409"/>
      <c r="BR130" s="409"/>
      <c r="BS130" s="409"/>
      <c r="BT130" s="409"/>
      <c r="BU130" s="409"/>
      <c r="BV130" s="409"/>
    </row>
    <row r="131" spans="63:74" x14ac:dyDescent="0.2">
      <c r="BK131" s="409"/>
      <c r="BL131" s="409"/>
      <c r="BM131" s="409"/>
      <c r="BN131" s="409"/>
      <c r="BO131" s="409"/>
      <c r="BP131" s="409"/>
      <c r="BQ131" s="409"/>
      <c r="BR131" s="409"/>
      <c r="BS131" s="409"/>
      <c r="BT131" s="409"/>
      <c r="BU131" s="409"/>
      <c r="BV131" s="409"/>
    </row>
    <row r="132" spans="63:74" x14ac:dyDescent="0.2">
      <c r="BK132" s="409"/>
      <c r="BL132" s="409"/>
      <c r="BM132" s="409"/>
      <c r="BN132" s="409"/>
      <c r="BO132" s="409"/>
      <c r="BP132" s="409"/>
      <c r="BQ132" s="409"/>
      <c r="BR132" s="409"/>
      <c r="BS132" s="409"/>
      <c r="BT132" s="409"/>
      <c r="BU132" s="409"/>
      <c r="BV132" s="409"/>
    </row>
    <row r="133" spans="63:74" x14ac:dyDescent="0.2">
      <c r="BK133" s="409"/>
      <c r="BL133" s="409"/>
      <c r="BM133" s="409"/>
      <c r="BN133" s="409"/>
      <c r="BO133" s="409"/>
      <c r="BP133" s="409"/>
      <c r="BQ133" s="409"/>
      <c r="BR133" s="409"/>
      <c r="BS133" s="409"/>
      <c r="BT133" s="409"/>
      <c r="BU133" s="409"/>
      <c r="BV133" s="409"/>
    </row>
    <row r="134" spans="63:74" x14ac:dyDescent="0.2">
      <c r="BK134" s="409"/>
      <c r="BL134" s="409"/>
      <c r="BM134" s="409"/>
      <c r="BN134" s="409"/>
      <c r="BO134" s="409"/>
      <c r="BP134" s="409"/>
      <c r="BQ134" s="409"/>
      <c r="BR134" s="409"/>
      <c r="BS134" s="409"/>
      <c r="BT134" s="409"/>
      <c r="BU134" s="409"/>
      <c r="BV134" s="409"/>
    </row>
    <row r="135" spans="63:74" x14ac:dyDescent="0.2">
      <c r="BK135" s="409"/>
      <c r="BL135" s="409"/>
      <c r="BM135" s="409"/>
      <c r="BN135" s="409"/>
      <c r="BO135" s="409"/>
      <c r="BP135" s="409"/>
      <c r="BQ135" s="409"/>
      <c r="BR135" s="409"/>
      <c r="BS135" s="409"/>
      <c r="BT135" s="409"/>
      <c r="BU135" s="409"/>
      <c r="BV135" s="409"/>
    </row>
    <row r="136" spans="63:74" x14ac:dyDescent="0.2">
      <c r="BK136" s="409"/>
      <c r="BL136" s="409"/>
      <c r="BM136" s="409"/>
      <c r="BN136" s="409"/>
      <c r="BO136" s="409"/>
      <c r="BP136" s="409"/>
      <c r="BQ136" s="409"/>
      <c r="BR136" s="409"/>
      <c r="BS136" s="409"/>
      <c r="BT136" s="409"/>
      <c r="BU136" s="409"/>
      <c r="BV136" s="409"/>
    </row>
    <row r="137" spans="63:74" x14ac:dyDescent="0.2">
      <c r="BK137" s="409"/>
      <c r="BL137" s="409"/>
      <c r="BM137" s="409"/>
      <c r="BN137" s="409"/>
      <c r="BO137" s="409"/>
      <c r="BP137" s="409"/>
      <c r="BQ137" s="409"/>
      <c r="BR137" s="409"/>
      <c r="BS137" s="409"/>
      <c r="BT137" s="409"/>
      <c r="BU137" s="409"/>
      <c r="BV137" s="409"/>
    </row>
    <row r="138" spans="63:74" x14ac:dyDescent="0.2">
      <c r="BK138" s="409"/>
      <c r="BL138" s="409"/>
      <c r="BM138" s="409"/>
      <c r="BN138" s="409"/>
      <c r="BO138" s="409"/>
      <c r="BP138" s="409"/>
      <c r="BQ138" s="409"/>
      <c r="BR138" s="409"/>
      <c r="BS138" s="409"/>
      <c r="BT138" s="409"/>
      <c r="BU138" s="409"/>
      <c r="BV138" s="409"/>
    </row>
    <row r="139" spans="63:74" x14ac:dyDescent="0.2">
      <c r="BK139" s="409"/>
      <c r="BL139" s="409"/>
      <c r="BM139" s="409"/>
      <c r="BN139" s="409"/>
      <c r="BO139" s="409"/>
      <c r="BP139" s="409"/>
      <c r="BQ139" s="409"/>
      <c r="BR139" s="409"/>
      <c r="BS139" s="409"/>
      <c r="BT139" s="409"/>
      <c r="BU139" s="409"/>
      <c r="BV139" s="409"/>
    </row>
    <row r="140" spans="63:74" x14ac:dyDescent="0.2">
      <c r="BK140" s="409"/>
      <c r="BL140" s="409"/>
      <c r="BM140" s="409"/>
      <c r="BN140" s="409"/>
      <c r="BO140" s="409"/>
      <c r="BP140" s="409"/>
      <c r="BQ140" s="409"/>
      <c r="BR140" s="409"/>
      <c r="BS140" s="409"/>
      <c r="BT140" s="409"/>
      <c r="BU140" s="409"/>
      <c r="BV140" s="409"/>
    </row>
    <row r="141" spans="63:74" x14ac:dyDescent="0.2">
      <c r="BK141" s="409"/>
      <c r="BL141" s="409"/>
      <c r="BM141" s="409"/>
      <c r="BN141" s="409"/>
      <c r="BO141" s="409"/>
      <c r="BP141" s="409"/>
      <c r="BQ141" s="409"/>
      <c r="BR141" s="409"/>
      <c r="BS141" s="409"/>
      <c r="BT141" s="409"/>
      <c r="BU141" s="409"/>
      <c r="BV141" s="409"/>
    </row>
    <row r="142" spans="63:74" x14ac:dyDescent="0.2">
      <c r="BK142" s="409"/>
      <c r="BL142" s="409"/>
      <c r="BM142" s="409"/>
      <c r="BN142" s="409"/>
      <c r="BO142" s="409"/>
      <c r="BP142" s="409"/>
      <c r="BQ142" s="409"/>
      <c r="BR142" s="409"/>
      <c r="BS142" s="409"/>
      <c r="BT142" s="409"/>
      <c r="BU142" s="409"/>
      <c r="BV142" s="409"/>
    </row>
    <row r="143" spans="63:74" x14ac:dyDescent="0.2">
      <c r="BK143" s="409"/>
      <c r="BL143" s="409"/>
      <c r="BM143" s="409"/>
      <c r="BN143" s="409"/>
      <c r="BO143" s="409"/>
      <c r="BP143" s="409"/>
      <c r="BQ143" s="409"/>
      <c r="BR143" s="409"/>
      <c r="BS143" s="409"/>
      <c r="BT143" s="409"/>
      <c r="BU143" s="409"/>
      <c r="BV143" s="409"/>
    </row>
  </sheetData>
  <mergeCells count="21">
    <mergeCell ref="AM3:AX3"/>
    <mergeCell ref="AY3:BJ3"/>
    <mergeCell ref="BK3:BV3"/>
    <mergeCell ref="B40:AL40"/>
    <mergeCell ref="C3:N3"/>
    <mergeCell ref="O3:Z3"/>
    <mergeCell ref="AA3:AL3"/>
    <mergeCell ref="A1:A2"/>
    <mergeCell ref="B1:AL1"/>
    <mergeCell ref="B50:Q50"/>
    <mergeCell ref="B45:Q45"/>
    <mergeCell ref="B42:Q42"/>
    <mergeCell ref="B41:Q41"/>
    <mergeCell ref="B43:Q43"/>
    <mergeCell ref="B44:Q44"/>
    <mergeCell ref="B51:Q51"/>
    <mergeCell ref="B52:Q52"/>
    <mergeCell ref="B46:Q46"/>
    <mergeCell ref="B47:Q47"/>
    <mergeCell ref="B48:Q48"/>
    <mergeCell ref="B49:Q49"/>
  </mergeCells>
  <phoneticPr fontId="6" type="noConversion"/>
  <hyperlinks>
    <hyperlink ref="A1:A2" location="Contents!A1" display="Table of Contents"/>
  </hyperlinks>
  <pageMargins left="0.25" right="0.25" top="0.25" bottom="0.25" header="0.5" footer="0.5"/>
  <pageSetup scale="2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AO5" activePane="bottomRight" state="frozen"/>
      <selection activeCell="BF63" sqref="BF63"/>
      <selection pane="topRight" activeCell="BF63" sqref="BF63"/>
      <selection pane="bottomLeft" activeCell="BF63" sqref="BF63"/>
      <selection pane="bottomRight" activeCell="BB25" sqref="BB25"/>
    </sheetView>
  </sheetViews>
  <sheetFormatPr defaultColWidth="8.5703125" defaultRowHeight="11.25" x14ac:dyDescent="0.2"/>
  <cols>
    <col min="1" max="1" width="17.42578125" style="162" customWidth="1"/>
    <col min="2" max="2" width="25.42578125" style="153" customWidth="1"/>
    <col min="3" max="50" width="6.5703125" style="153" customWidth="1"/>
    <col min="51" max="55" width="6.5703125" style="487" customWidth="1"/>
    <col min="56" max="58" width="6.5703125" style="623" customWidth="1"/>
    <col min="59" max="62" width="6.5703125" style="487" customWidth="1"/>
    <col min="63" max="74" width="6.5703125" style="153" customWidth="1"/>
    <col min="75" max="16384" width="8.5703125" style="153"/>
  </cols>
  <sheetData>
    <row r="1" spans="1:74" ht="12.75" x14ac:dyDescent="0.2">
      <c r="A1" s="792" t="s">
        <v>817</v>
      </c>
      <c r="B1" s="820" t="s">
        <v>931</v>
      </c>
      <c r="C1" s="800"/>
      <c r="D1" s="800"/>
      <c r="E1" s="800"/>
      <c r="F1" s="800"/>
      <c r="G1" s="800"/>
      <c r="H1" s="800"/>
      <c r="I1" s="800"/>
      <c r="J1" s="800"/>
      <c r="K1" s="800"/>
      <c r="L1" s="800"/>
      <c r="M1" s="800"/>
      <c r="N1" s="800"/>
      <c r="O1" s="800"/>
      <c r="P1" s="800"/>
      <c r="Q1" s="800"/>
      <c r="R1" s="800"/>
      <c r="S1" s="800"/>
      <c r="T1" s="800"/>
      <c r="U1" s="800"/>
      <c r="V1" s="800"/>
      <c r="W1" s="800"/>
      <c r="X1" s="800"/>
      <c r="Y1" s="800"/>
      <c r="Z1" s="800"/>
      <c r="AA1" s="800"/>
      <c r="AB1" s="800"/>
      <c r="AC1" s="800"/>
      <c r="AD1" s="800"/>
      <c r="AE1" s="800"/>
      <c r="AF1" s="800"/>
      <c r="AG1" s="800"/>
      <c r="AH1" s="800"/>
      <c r="AI1" s="800"/>
      <c r="AJ1" s="800"/>
      <c r="AK1" s="800"/>
      <c r="AL1" s="800"/>
    </row>
    <row r="2" spans="1:74" ht="12.75" x14ac:dyDescent="0.2">
      <c r="A2" s="793"/>
      <c r="B2" s="532" t="str">
        <f>"U.S. Energy Information Administration  |  Short-Term Energy Outlook  - "&amp;Dates!D1</f>
        <v>U.S. Energy Information Administration  |  Short-Term Energy Outlook  - February 2020</v>
      </c>
      <c r="C2" s="535"/>
      <c r="D2" s="535"/>
      <c r="E2" s="535"/>
      <c r="F2" s="535"/>
      <c r="G2" s="535"/>
      <c r="H2" s="535"/>
      <c r="I2" s="535"/>
      <c r="J2" s="535"/>
    </row>
    <row r="3" spans="1:74" s="12" customFormat="1" ht="12.75" x14ac:dyDescent="0.2">
      <c r="A3" s="14"/>
      <c r="B3" s="15"/>
      <c r="C3" s="801">
        <f>Dates!D3</f>
        <v>2016</v>
      </c>
      <c r="D3" s="797"/>
      <c r="E3" s="797"/>
      <c r="F3" s="797"/>
      <c r="G3" s="797"/>
      <c r="H3" s="797"/>
      <c r="I3" s="797"/>
      <c r="J3" s="797"/>
      <c r="K3" s="797"/>
      <c r="L3" s="797"/>
      <c r="M3" s="797"/>
      <c r="N3" s="798"/>
      <c r="O3" s="801">
        <f>C3+1</f>
        <v>2017</v>
      </c>
      <c r="P3" s="802"/>
      <c r="Q3" s="802"/>
      <c r="R3" s="802"/>
      <c r="S3" s="802"/>
      <c r="T3" s="802"/>
      <c r="U3" s="802"/>
      <c r="V3" s="802"/>
      <c r="W3" s="802"/>
      <c r="X3" s="797"/>
      <c r="Y3" s="797"/>
      <c r="Z3" s="798"/>
      <c r="AA3" s="794">
        <f>O3+1</f>
        <v>2018</v>
      </c>
      <c r="AB3" s="797"/>
      <c r="AC3" s="797"/>
      <c r="AD3" s="797"/>
      <c r="AE3" s="797"/>
      <c r="AF3" s="797"/>
      <c r="AG3" s="797"/>
      <c r="AH3" s="797"/>
      <c r="AI3" s="797"/>
      <c r="AJ3" s="797"/>
      <c r="AK3" s="797"/>
      <c r="AL3" s="798"/>
      <c r="AM3" s="794">
        <f>AA3+1</f>
        <v>2019</v>
      </c>
      <c r="AN3" s="797"/>
      <c r="AO3" s="797"/>
      <c r="AP3" s="797"/>
      <c r="AQ3" s="797"/>
      <c r="AR3" s="797"/>
      <c r="AS3" s="797"/>
      <c r="AT3" s="797"/>
      <c r="AU3" s="797"/>
      <c r="AV3" s="797"/>
      <c r="AW3" s="797"/>
      <c r="AX3" s="798"/>
      <c r="AY3" s="794">
        <f>AM3+1</f>
        <v>2020</v>
      </c>
      <c r="AZ3" s="795"/>
      <c r="BA3" s="795"/>
      <c r="BB3" s="795"/>
      <c r="BC3" s="795"/>
      <c r="BD3" s="795"/>
      <c r="BE3" s="795"/>
      <c r="BF3" s="795"/>
      <c r="BG3" s="795"/>
      <c r="BH3" s="795"/>
      <c r="BI3" s="795"/>
      <c r="BJ3" s="796"/>
      <c r="BK3" s="794">
        <f>AY3+1</f>
        <v>2021</v>
      </c>
      <c r="BL3" s="797"/>
      <c r="BM3" s="797"/>
      <c r="BN3" s="797"/>
      <c r="BO3" s="797"/>
      <c r="BP3" s="797"/>
      <c r="BQ3" s="797"/>
      <c r="BR3" s="797"/>
      <c r="BS3" s="797"/>
      <c r="BT3" s="797"/>
      <c r="BU3" s="797"/>
      <c r="BV3" s="798"/>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B5" s="252" t="s">
        <v>826</v>
      </c>
      <c r="C5" s="250"/>
      <c r="D5" s="250"/>
      <c r="E5" s="250"/>
      <c r="F5" s="250"/>
      <c r="G5" s="250"/>
      <c r="H5" s="250"/>
      <c r="I5" s="250"/>
      <c r="J5" s="250"/>
      <c r="K5" s="250"/>
      <c r="L5" s="250"/>
      <c r="M5" s="250"/>
      <c r="N5" s="250"/>
      <c r="O5" s="250"/>
      <c r="P5" s="250"/>
      <c r="Q5" s="250"/>
      <c r="R5" s="250"/>
      <c r="S5" s="250"/>
      <c r="T5" s="250"/>
      <c r="U5" s="250"/>
      <c r="V5" s="250"/>
      <c r="W5" s="250"/>
      <c r="X5" s="250"/>
      <c r="Y5" s="250"/>
      <c r="Z5" s="250"/>
      <c r="AA5" s="250"/>
      <c r="AB5" s="250"/>
      <c r="AC5" s="250"/>
      <c r="AD5" s="250"/>
      <c r="AE5" s="250"/>
      <c r="AF5" s="250"/>
      <c r="AG5" s="250"/>
      <c r="AH5" s="250"/>
      <c r="AI5" s="250"/>
      <c r="AJ5" s="250"/>
      <c r="AK5" s="250"/>
      <c r="AL5" s="250"/>
      <c r="AM5" s="250"/>
      <c r="AN5" s="250"/>
      <c r="AO5" s="250"/>
      <c r="AP5" s="250"/>
      <c r="AQ5" s="250"/>
      <c r="AR5" s="250"/>
      <c r="AS5" s="250"/>
      <c r="AT5" s="250"/>
      <c r="AU5" s="250"/>
      <c r="AV5" s="250"/>
      <c r="AW5" s="250"/>
      <c r="AX5" s="250"/>
      <c r="AY5" s="403"/>
      <c r="AZ5" s="403"/>
      <c r="BA5" s="403"/>
      <c r="BB5" s="403"/>
      <c r="BC5" s="403"/>
      <c r="BD5" s="250"/>
      <c r="BE5" s="250"/>
      <c r="BF5" s="250"/>
      <c r="BG5" s="250"/>
      <c r="BH5" s="250"/>
      <c r="BI5" s="250"/>
      <c r="BJ5" s="403"/>
      <c r="BK5" s="403"/>
      <c r="BL5" s="403"/>
      <c r="BM5" s="403"/>
      <c r="BN5" s="403"/>
      <c r="BO5" s="403"/>
      <c r="BP5" s="403"/>
      <c r="BQ5" s="403"/>
      <c r="BR5" s="403"/>
      <c r="BS5" s="403"/>
      <c r="BT5" s="403"/>
      <c r="BU5" s="403"/>
      <c r="BV5" s="403"/>
    </row>
    <row r="6" spans="1:74" ht="11.1" customHeight="1" x14ac:dyDescent="0.2">
      <c r="A6" s="162" t="s">
        <v>305</v>
      </c>
      <c r="B6" s="173" t="s">
        <v>254</v>
      </c>
      <c r="C6" s="250">
        <v>27.54358671</v>
      </c>
      <c r="D6" s="250">
        <v>27.212896379</v>
      </c>
      <c r="E6" s="250">
        <v>27.285907129000002</v>
      </c>
      <c r="F6" s="250">
        <v>26.696974666999999</v>
      </c>
      <c r="G6" s="250">
        <v>26.131313097</v>
      </c>
      <c r="H6" s="250">
        <v>26.015339000000001</v>
      </c>
      <c r="I6" s="250">
        <v>27.074128548000001</v>
      </c>
      <c r="J6" s="250">
        <v>26.703111676999999</v>
      </c>
      <c r="K6" s="250">
        <v>26.119818333000001</v>
      </c>
      <c r="L6" s="250">
        <v>26.996458903000001</v>
      </c>
      <c r="M6" s="250">
        <v>27.699167332999998</v>
      </c>
      <c r="N6" s="250">
        <v>27.046255386999999</v>
      </c>
      <c r="O6" s="250">
        <v>27.143190419</v>
      </c>
      <c r="P6" s="250">
        <v>27.612180286000001</v>
      </c>
      <c r="Q6" s="250">
        <v>27.63872671</v>
      </c>
      <c r="R6" s="250">
        <v>27.045681999999999</v>
      </c>
      <c r="S6" s="250">
        <v>27.238509387000001</v>
      </c>
      <c r="T6" s="250">
        <v>27.200005333</v>
      </c>
      <c r="U6" s="250">
        <v>27.656535677000001</v>
      </c>
      <c r="V6" s="250">
        <v>27.576236290000001</v>
      </c>
      <c r="W6" s="250">
        <v>27.143803999999999</v>
      </c>
      <c r="X6" s="250">
        <v>28.127776355000002</v>
      </c>
      <c r="Y6" s="250">
        <v>28.987050332999999</v>
      </c>
      <c r="Z6" s="250">
        <v>28.553756387</v>
      </c>
      <c r="AA6" s="250">
        <v>28.835359097000001</v>
      </c>
      <c r="AB6" s="250">
        <v>29.283589143</v>
      </c>
      <c r="AC6" s="250">
        <v>29.587888129</v>
      </c>
      <c r="AD6" s="250">
        <v>29.425531667000001</v>
      </c>
      <c r="AE6" s="250">
        <v>29.246747871</v>
      </c>
      <c r="AF6" s="250">
        <v>29.542649999999998</v>
      </c>
      <c r="AG6" s="250">
        <v>30.284110161000001</v>
      </c>
      <c r="AH6" s="250">
        <v>31.023605418999999</v>
      </c>
      <c r="AI6" s="250">
        <v>30.450237999999999</v>
      </c>
      <c r="AJ6" s="250">
        <v>31.118159128999999</v>
      </c>
      <c r="AK6" s="250">
        <v>31.618212667000002</v>
      </c>
      <c r="AL6" s="250">
        <v>31.707355903</v>
      </c>
      <c r="AM6" s="250">
        <v>30.977253225999998</v>
      </c>
      <c r="AN6" s="250">
        <v>30.988246</v>
      </c>
      <c r="AO6" s="250">
        <v>31.255806226000001</v>
      </c>
      <c r="AP6" s="250">
        <v>31.557229</v>
      </c>
      <c r="AQ6" s="250">
        <v>31.260985935000001</v>
      </c>
      <c r="AR6" s="250">
        <v>31.135561332999998</v>
      </c>
      <c r="AS6" s="250">
        <v>31.087380452000001</v>
      </c>
      <c r="AT6" s="250">
        <v>31.594128935000001</v>
      </c>
      <c r="AU6" s="250">
        <v>31.644693666999999</v>
      </c>
      <c r="AV6" s="250">
        <v>32.137646355000001</v>
      </c>
      <c r="AW6" s="250">
        <v>32.904248037000002</v>
      </c>
      <c r="AX6" s="250">
        <v>33.372074570999999</v>
      </c>
      <c r="AY6" s="250">
        <v>33.243561268000001</v>
      </c>
      <c r="AZ6" s="403">
        <v>33.414764484000003</v>
      </c>
      <c r="BA6" s="403">
        <v>33.598620683</v>
      </c>
      <c r="BB6" s="403">
        <v>33.795312830999997</v>
      </c>
      <c r="BC6" s="403">
        <v>33.735749212999998</v>
      </c>
      <c r="BD6" s="403">
        <v>33.796105908000001</v>
      </c>
      <c r="BE6" s="403">
        <v>33.707391696000002</v>
      </c>
      <c r="BF6" s="403">
        <v>33.72169873</v>
      </c>
      <c r="BG6" s="403">
        <v>33.591564998999999</v>
      </c>
      <c r="BH6" s="403">
        <v>33.824158388000001</v>
      </c>
      <c r="BI6" s="403">
        <v>34.060477271000003</v>
      </c>
      <c r="BJ6" s="403">
        <v>33.985237933000001</v>
      </c>
      <c r="BK6" s="403">
        <v>33.869316245</v>
      </c>
      <c r="BL6" s="403">
        <v>33.887091034000001</v>
      </c>
      <c r="BM6" s="403">
        <v>33.940690605</v>
      </c>
      <c r="BN6" s="403">
        <v>34.123631365000001</v>
      </c>
      <c r="BO6" s="403">
        <v>34.116968247999999</v>
      </c>
      <c r="BP6" s="403">
        <v>34.236617725000002</v>
      </c>
      <c r="BQ6" s="403">
        <v>34.315537855999999</v>
      </c>
      <c r="BR6" s="403">
        <v>34.500269950000003</v>
      </c>
      <c r="BS6" s="403">
        <v>34.519138015999999</v>
      </c>
      <c r="BT6" s="403">
        <v>34.790919203000001</v>
      </c>
      <c r="BU6" s="403">
        <v>35.125597470000002</v>
      </c>
      <c r="BV6" s="403">
        <v>35.234040241000002</v>
      </c>
    </row>
    <row r="7" spans="1:74" ht="11.1" customHeight="1" x14ac:dyDescent="0.2">
      <c r="A7" s="162" t="s">
        <v>301</v>
      </c>
      <c r="B7" s="173" t="s">
        <v>255</v>
      </c>
      <c r="C7" s="250">
        <v>14.997485709999999</v>
      </c>
      <c r="D7" s="250">
        <v>14.832426378999999</v>
      </c>
      <c r="E7" s="250">
        <v>15.039595129</v>
      </c>
      <c r="F7" s="250">
        <v>14.860722666999999</v>
      </c>
      <c r="G7" s="250">
        <v>15.026268097000001</v>
      </c>
      <c r="H7" s="250">
        <v>14.810833000000001</v>
      </c>
      <c r="I7" s="250">
        <v>14.843714547999999</v>
      </c>
      <c r="J7" s="250">
        <v>14.641617676999999</v>
      </c>
      <c r="K7" s="250">
        <v>14.456935333000001</v>
      </c>
      <c r="L7" s="250">
        <v>14.807327902999999</v>
      </c>
      <c r="M7" s="250">
        <v>14.994869333</v>
      </c>
      <c r="N7" s="250">
        <v>14.733833387000001</v>
      </c>
      <c r="O7" s="250">
        <v>14.764672419</v>
      </c>
      <c r="P7" s="250">
        <v>15.174662286</v>
      </c>
      <c r="Q7" s="250">
        <v>15.359208710000001</v>
      </c>
      <c r="R7" s="250">
        <v>15.271164000000001</v>
      </c>
      <c r="S7" s="250">
        <v>15.478991387000001</v>
      </c>
      <c r="T7" s="250">
        <v>15.497487333</v>
      </c>
      <c r="U7" s="250">
        <v>15.559017677</v>
      </c>
      <c r="V7" s="250">
        <v>15.57371829</v>
      </c>
      <c r="W7" s="250">
        <v>15.626286</v>
      </c>
      <c r="X7" s="250">
        <v>16.177258354999999</v>
      </c>
      <c r="Y7" s="250">
        <v>16.818532333</v>
      </c>
      <c r="Z7" s="250">
        <v>16.519238387000001</v>
      </c>
      <c r="AA7" s="250">
        <v>16.397916097</v>
      </c>
      <c r="AB7" s="250">
        <v>16.826146142999999</v>
      </c>
      <c r="AC7" s="250">
        <v>17.243445129000001</v>
      </c>
      <c r="AD7" s="250">
        <v>17.319088666999999</v>
      </c>
      <c r="AE7" s="250">
        <v>17.368304870999999</v>
      </c>
      <c r="AF7" s="250">
        <v>17.591207000000001</v>
      </c>
      <c r="AG7" s="250">
        <v>17.967667161000001</v>
      </c>
      <c r="AH7" s="250">
        <v>18.642162419000002</v>
      </c>
      <c r="AI7" s="250">
        <v>18.702794999999998</v>
      </c>
      <c r="AJ7" s="250">
        <v>18.739716129000001</v>
      </c>
      <c r="AK7" s="250">
        <v>19.160769667</v>
      </c>
      <c r="AL7" s="250">
        <v>19.201912903</v>
      </c>
      <c r="AM7" s="250">
        <v>18.912810226000001</v>
      </c>
      <c r="AN7" s="250">
        <v>18.791803000000002</v>
      </c>
      <c r="AO7" s="250">
        <v>19.010363225999999</v>
      </c>
      <c r="AP7" s="250">
        <v>19.353785999999999</v>
      </c>
      <c r="AQ7" s="250">
        <v>19.412502934999999</v>
      </c>
      <c r="AR7" s="250">
        <v>19.376078332999999</v>
      </c>
      <c r="AS7" s="250">
        <v>19.018897452000001</v>
      </c>
      <c r="AT7" s="250">
        <v>19.634685935</v>
      </c>
      <c r="AU7" s="250">
        <v>19.830250667000001</v>
      </c>
      <c r="AV7" s="250">
        <v>20.056203355000001</v>
      </c>
      <c r="AW7" s="250">
        <v>20.397877666999999</v>
      </c>
      <c r="AX7" s="250">
        <v>20.769707922999999</v>
      </c>
      <c r="AY7" s="250">
        <v>20.659867858999998</v>
      </c>
      <c r="AZ7" s="403">
        <v>20.8163713</v>
      </c>
      <c r="BA7" s="403">
        <v>21.001652400000001</v>
      </c>
      <c r="BB7" s="403">
        <v>21.170404000000001</v>
      </c>
      <c r="BC7" s="403">
        <v>21.257129200000001</v>
      </c>
      <c r="BD7" s="403">
        <v>21.262255799999998</v>
      </c>
      <c r="BE7" s="403">
        <v>21.166050200000001</v>
      </c>
      <c r="BF7" s="403">
        <v>21.2802015</v>
      </c>
      <c r="BG7" s="403">
        <v>21.2312294</v>
      </c>
      <c r="BH7" s="403">
        <v>21.167014600000002</v>
      </c>
      <c r="BI7" s="403">
        <v>21.389806799999999</v>
      </c>
      <c r="BJ7" s="403">
        <v>21.363695199999999</v>
      </c>
      <c r="BK7" s="403">
        <v>21.1201583</v>
      </c>
      <c r="BL7" s="403">
        <v>21.127384599999999</v>
      </c>
      <c r="BM7" s="403">
        <v>21.244721999999999</v>
      </c>
      <c r="BN7" s="403">
        <v>21.418314599999999</v>
      </c>
      <c r="BO7" s="403">
        <v>21.539985600000001</v>
      </c>
      <c r="BP7" s="403">
        <v>21.600518900000001</v>
      </c>
      <c r="BQ7" s="403">
        <v>21.667074299999999</v>
      </c>
      <c r="BR7" s="403">
        <v>21.8596483</v>
      </c>
      <c r="BS7" s="403">
        <v>21.947874200000001</v>
      </c>
      <c r="BT7" s="403">
        <v>21.933695</v>
      </c>
      <c r="BU7" s="403">
        <v>22.245647999999999</v>
      </c>
      <c r="BV7" s="403">
        <v>22.402045999999999</v>
      </c>
    </row>
    <row r="8" spans="1:74" ht="11.1" customHeight="1" x14ac:dyDescent="0.2">
      <c r="A8" s="162" t="s">
        <v>302</v>
      </c>
      <c r="B8" s="173" t="s">
        <v>276</v>
      </c>
      <c r="C8" s="250">
        <v>4.8172740000000003</v>
      </c>
      <c r="D8" s="250">
        <v>4.7372740000000002</v>
      </c>
      <c r="E8" s="250">
        <v>4.6572740000000001</v>
      </c>
      <c r="F8" s="250">
        <v>4.3192740000000001</v>
      </c>
      <c r="G8" s="250">
        <v>3.6812740000000002</v>
      </c>
      <c r="H8" s="250">
        <v>3.9822739999999999</v>
      </c>
      <c r="I8" s="250">
        <v>4.6072740000000003</v>
      </c>
      <c r="J8" s="250">
        <v>4.7452740000000002</v>
      </c>
      <c r="K8" s="250">
        <v>4.7492739999999998</v>
      </c>
      <c r="L8" s="250">
        <v>4.8132739999999998</v>
      </c>
      <c r="M8" s="250">
        <v>5.1352739999999999</v>
      </c>
      <c r="N8" s="250">
        <v>4.9182740000000003</v>
      </c>
      <c r="O8" s="250">
        <v>5.120139</v>
      </c>
      <c r="P8" s="250">
        <v>5.1401389999999996</v>
      </c>
      <c r="Q8" s="250">
        <v>4.910139</v>
      </c>
      <c r="R8" s="250">
        <v>4.5001389999999999</v>
      </c>
      <c r="S8" s="250">
        <v>4.6331389999999999</v>
      </c>
      <c r="T8" s="250">
        <v>4.6861389999999998</v>
      </c>
      <c r="U8" s="250">
        <v>4.963139</v>
      </c>
      <c r="V8" s="250">
        <v>5.1171389999999999</v>
      </c>
      <c r="W8" s="250">
        <v>4.9331389999999997</v>
      </c>
      <c r="X8" s="250">
        <v>4.9451390000000002</v>
      </c>
      <c r="Y8" s="250">
        <v>5.2731389999999996</v>
      </c>
      <c r="Z8" s="250">
        <v>5.3501390000000004</v>
      </c>
      <c r="AA8" s="250">
        <v>5.2341389999999999</v>
      </c>
      <c r="AB8" s="250">
        <v>5.3951390000000004</v>
      </c>
      <c r="AC8" s="250">
        <v>5.4341390000000001</v>
      </c>
      <c r="AD8" s="250">
        <v>5.0681390000000004</v>
      </c>
      <c r="AE8" s="250">
        <v>5.2191390000000002</v>
      </c>
      <c r="AF8" s="250">
        <v>5.1471390000000001</v>
      </c>
      <c r="AG8" s="250">
        <v>5.3611389999999997</v>
      </c>
      <c r="AH8" s="250">
        <v>5.6471390000000001</v>
      </c>
      <c r="AI8" s="250">
        <v>5.2241390000000001</v>
      </c>
      <c r="AJ8" s="250">
        <v>5.5401389999999999</v>
      </c>
      <c r="AK8" s="250">
        <v>5.6371390000000003</v>
      </c>
      <c r="AL8" s="250">
        <v>5.6671389999999997</v>
      </c>
      <c r="AM8" s="250">
        <v>5.3921390000000002</v>
      </c>
      <c r="AN8" s="250">
        <v>5.4131390000000001</v>
      </c>
      <c r="AO8" s="250">
        <v>5.4981390000000001</v>
      </c>
      <c r="AP8" s="250">
        <v>5.5421389999999997</v>
      </c>
      <c r="AQ8" s="250">
        <v>5.3671389999999999</v>
      </c>
      <c r="AR8" s="250">
        <v>5.5041390000000003</v>
      </c>
      <c r="AS8" s="250">
        <v>5.5001389999999999</v>
      </c>
      <c r="AT8" s="250">
        <v>5.5261389999999997</v>
      </c>
      <c r="AU8" s="250">
        <v>5.3561389999999998</v>
      </c>
      <c r="AV8" s="250">
        <v>5.4661390000000001</v>
      </c>
      <c r="AW8" s="250">
        <v>5.6725930915999996</v>
      </c>
      <c r="AX8" s="250">
        <v>5.6372833551000001</v>
      </c>
      <c r="AY8" s="250">
        <v>5.6319051415999999</v>
      </c>
      <c r="AZ8" s="403">
        <v>5.6277153322000002</v>
      </c>
      <c r="BA8" s="403">
        <v>5.6089285957000001</v>
      </c>
      <c r="BB8" s="403">
        <v>5.6265917532999996</v>
      </c>
      <c r="BC8" s="403">
        <v>5.6072392545999996</v>
      </c>
      <c r="BD8" s="403">
        <v>5.6298178149</v>
      </c>
      <c r="BE8" s="403">
        <v>5.6309457877</v>
      </c>
      <c r="BF8" s="403">
        <v>5.6694954574</v>
      </c>
      <c r="BG8" s="403">
        <v>5.7217208740999999</v>
      </c>
      <c r="BH8" s="403">
        <v>5.7258597563000002</v>
      </c>
      <c r="BI8" s="403">
        <v>5.7532826749000003</v>
      </c>
      <c r="BJ8" s="403">
        <v>5.7156460827000002</v>
      </c>
      <c r="BK8" s="403">
        <v>5.8212023177000001</v>
      </c>
      <c r="BL8" s="403">
        <v>5.8116490213000001</v>
      </c>
      <c r="BM8" s="403">
        <v>5.7773549358</v>
      </c>
      <c r="BN8" s="403">
        <v>5.8055173293999998</v>
      </c>
      <c r="BO8" s="403">
        <v>5.7866425727999999</v>
      </c>
      <c r="BP8" s="403">
        <v>5.8208707415000003</v>
      </c>
      <c r="BQ8" s="403">
        <v>5.8108307232999996</v>
      </c>
      <c r="BR8" s="403">
        <v>5.8667147148999996</v>
      </c>
      <c r="BS8" s="403">
        <v>5.9214812269000001</v>
      </c>
      <c r="BT8" s="403">
        <v>5.9287036072000001</v>
      </c>
      <c r="BU8" s="403">
        <v>5.9587476645999997</v>
      </c>
      <c r="BV8" s="403">
        <v>5.9247038874999998</v>
      </c>
    </row>
    <row r="9" spans="1:74" ht="11.1" customHeight="1" x14ac:dyDescent="0.2">
      <c r="A9" s="162" t="s">
        <v>303</v>
      </c>
      <c r="B9" s="173" t="s">
        <v>285</v>
      </c>
      <c r="C9" s="250">
        <v>2.6042209999999999</v>
      </c>
      <c r="D9" s="250">
        <v>2.5412210000000002</v>
      </c>
      <c r="E9" s="250">
        <v>2.5332210000000002</v>
      </c>
      <c r="F9" s="250">
        <v>2.5042209999999998</v>
      </c>
      <c r="G9" s="250">
        <v>2.502221</v>
      </c>
      <c r="H9" s="250">
        <v>2.526221</v>
      </c>
      <c r="I9" s="250">
        <v>2.502221</v>
      </c>
      <c r="J9" s="250">
        <v>2.490221</v>
      </c>
      <c r="K9" s="250">
        <v>2.4412210000000001</v>
      </c>
      <c r="L9" s="250">
        <v>2.418221</v>
      </c>
      <c r="M9" s="250">
        <v>2.3952209999999998</v>
      </c>
      <c r="N9" s="250">
        <v>2.3552209999999998</v>
      </c>
      <c r="O9" s="250">
        <v>2.341504</v>
      </c>
      <c r="P9" s="250">
        <v>2.3485040000000001</v>
      </c>
      <c r="Q9" s="250">
        <v>2.3445040000000001</v>
      </c>
      <c r="R9" s="250">
        <v>2.329504</v>
      </c>
      <c r="S9" s="250">
        <v>2.3345039999999999</v>
      </c>
      <c r="T9" s="250">
        <v>2.3235039999999998</v>
      </c>
      <c r="U9" s="250">
        <v>2.2955040000000002</v>
      </c>
      <c r="V9" s="250">
        <v>2.220504</v>
      </c>
      <c r="W9" s="250">
        <v>2.0165039999999999</v>
      </c>
      <c r="X9" s="250">
        <v>2.1875040000000001</v>
      </c>
      <c r="Y9" s="250">
        <v>2.1335039999999998</v>
      </c>
      <c r="Z9" s="250">
        <v>2.1345040000000002</v>
      </c>
      <c r="AA9" s="250">
        <v>2.2035040000000001</v>
      </c>
      <c r="AB9" s="250">
        <v>2.1665040000000002</v>
      </c>
      <c r="AC9" s="250">
        <v>2.1295039999999998</v>
      </c>
      <c r="AD9" s="250">
        <v>2.1625040000000002</v>
      </c>
      <c r="AE9" s="250">
        <v>2.1275040000000001</v>
      </c>
      <c r="AF9" s="250">
        <v>2.1095039999999998</v>
      </c>
      <c r="AG9" s="250">
        <v>2.1065040000000002</v>
      </c>
      <c r="AH9" s="250">
        <v>2.0725039999999999</v>
      </c>
      <c r="AI9" s="250">
        <v>2.0815039999999998</v>
      </c>
      <c r="AJ9" s="250">
        <v>1.9835039999999999</v>
      </c>
      <c r="AK9" s="250">
        <v>1.932504</v>
      </c>
      <c r="AL9" s="250">
        <v>1.944504</v>
      </c>
      <c r="AM9" s="250">
        <v>1.861504</v>
      </c>
      <c r="AN9" s="250">
        <v>1.942504</v>
      </c>
      <c r="AO9" s="250">
        <v>1.9355039999999999</v>
      </c>
      <c r="AP9" s="250">
        <v>1.9155040000000001</v>
      </c>
      <c r="AQ9" s="250">
        <v>1.8995040000000001</v>
      </c>
      <c r="AR9" s="250">
        <v>1.9035040000000001</v>
      </c>
      <c r="AS9" s="250">
        <v>1.900504</v>
      </c>
      <c r="AT9" s="250">
        <v>1.9155040000000001</v>
      </c>
      <c r="AU9" s="250">
        <v>1.940504</v>
      </c>
      <c r="AV9" s="250">
        <v>1.884504</v>
      </c>
      <c r="AW9" s="250">
        <v>1.932136345</v>
      </c>
      <c r="AX9" s="250">
        <v>1.9408526799000001</v>
      </c>
      <c r="AY9" s="250">
        <v>1.9156780975000001</v>
      </c>
      <c r="AZ9" s="403">
        <v>1.8939398251999999</v>
      </c>
      <c r="BA9" s="403">
        <v>1.8936681033</v>
      </c>
      <c r="BB9" s="403">
        <v>1.8936736445</v>
      </c>
      <c r="BC9" s="403">
        <v>1.8936678333999999</v>
      </c>
      <c r="BD9" s="403">
        <v>1.8909379164</v>
      </c>
      <c r="BE9" s="403">
        <v>1.8734239619999999</v>
      </c>
      <c r="BF9" s="403">
        <v>1.8562061185000001</v>
      </c>
      <c r="BG9" s="403">
        <v>1.8393352276999999</v>
      </c>
      <c r="BH9" s="403">
        <v>1.8225880335</v>
      </c>
      <c r="BI9" s="403">
        <v>1.8064543537</v>
      </c>
      <c r="BJ9" s="403">
        <v>1.7906424796</v>
      </c>
      <c r="BK9" s="403">
        <v>1.8245652989000001</v>
      </c>
      <c r="BL9" s="403">
        <v>1.8191633084000001</v>
      </c>
      <c r="BM9" s="403">
        <v>1.8129891375</v>
      </c>
      <c r="BN9" s="403">
        <v>1.8070578504000001</v>
      </c>
      <c r="BO9" s="403">
        <v>1.80120013</v>
      </c>
      <c r="BP9" s="403">
        <v>1.7957029253000001</v>
      </c>
      <c r="BQ9" s="403">
        <v>1.7899739539999999</v>
      </c>
      <c r="BR9" s="403">
        <v>1.7842172295000001</v>
      </c>
      <c r="BS9" s="403">
        <v>1.7785879871000001</v>
      </c>
      <c r="BT9" s="403">
        <v>1.7727337910000001</v>
      </c>
      <c r="BU9" s="403">
        <v>1.7672633357</v>
      </c>
      <c r="BV9" s="403">
        <v>1.7618759005</v>
      </c>
    </row>
    <row r="10" spans="1:74" ht="11.1" customHeight="1" x14ac:dyDescent="0.2">
      <c r="A10" s="162" t="s">
        <v>304</v>
      </c>
      <c r="B10" s="173" t="s">
        <v>279</v>
      </c>
      <c r="C10" s="250">
        <v>5.124606</v>
      </c>
      <c r="D10" s="250">
        <v>5.1019750000000004</v>
      </c>
      <c r="E10" s="250">
        <v>5.0558170000000002</v>
      </c>
      <c r="F10" s="250">
        <v>5.0127569999999997</v>
      </c>
      <c r="G10" s="250">
        <v>4.9215499999999999</v>
      </c>
      <c r="H10" s="250">
        <v>4.6960110000000004</v>
      </c>
      <c r="I10" s="250">
        <v>5.1209189999999998</v>
      </c>
      <c r="J10" s="250">
        <v>4.8259990000000004</v>
      </c>
      <c r="K10" s="250">
        <v>4.4723879999999996</v>
      </c>
      <c r="L10" s="250">
        <v>4.9576359999999999</v>
      </c>
      <c r="M10" s="250">
        <v>5.1738030000000004</v>
      </c>
      <c r="N10" s="250">
        <v>5.0389270000000002</v>
      </c>
      <c r="O10" s="250">
        <v>4.9168750000000001</v>
      </c>
      <c r="P10" s="250">
        <v>4.9488750000000001</v>
      </c>
      <c r="Q10" s="250">
        <v>5.0248749999999998</v>
      </c>
      <c r="R10" s="250">
        <v>4.9448749999999997</v>
      </c>
      <c r="S10" s="250">
        <v>4.7918750000000001</v>
      </c>
      <c r="T10" s="250">
        <v>4.6928749999999999</v>
      </c>
      <c r="U10" s="250">
        <v>4.8388749999999998</v>
      </c>
      <c r="V10" s="250">
        <v>4.6648750000000003</v>
      </c>
      <c r="W10" s="250">
        <v>4.5678749999999999</v>
      </c>
      <c r="X10" s="250">
        <v>4.8178749999999999</v>
      </c>
      <c r="Y10" s="250">
        <v>4.7618749999999999</v>
      </c>
      <c r="Z10" s="250">
        <v>4.5498750000000001</v>
      </c>
      <c r="AA10" s="250">
        <v>4.9997999999999996</v>
      </c>
      <c r="AB10" s="250">
        <v>4.8958000000000004</v>
      </c>
      <c r="AC10" s="250">
        <v>4.7808000000000002</v>
      </c>
      <c r="AD10" s="250">
        <v>4.8757999999999999</v>
      </c>
      <c r="AE10" s="250">
        <v>4.5317999999999996</v>
      </c>
      <c r="AF10" s="250">
        <v>4.6947999999999999</v>
      </c>
      <c r="AG10" s="250">
        <v>4.8487999999999998</v>
      </c>
      <c r="AH10" s="250">
        <v>4.6618000000000004</v>
      </c>
      <c r="AI10" s="250">
        <v>4.4417999999999997</v>
      </c>
      <c r="AJ10" s="250">
        <v>4.8548</v>
      </c>
      <c r="AK10" s="250">
        <v>4.8878000000000004</v>
      </c>
      <c r="AL10" s="250">
        <v>4.8937999999999997</v>
      </c>
      <c r="AM10" s="250">
        <v>4.8108000000000004</v>
      </c>
      <c r="AN10" s="250">
        <v>4.8407999999999998</v>
      </c>
      <c r="AO10" s="250">
        <v>4.8117999999999999</v>
      </c>
      <c r="AP10" s="250">
        <v>4.7458</v>
      </c>
      <c r="AQ10" s="250">
        <v>4.5818399999999997</v>
      </c>
      <c r="AR10" s="250">
        <v>4.3518400000000002</v>
      </c>
      <c r="AS10" s="250">
        <v>4.66784</v>
      </c>
      <c r="AT10" s="250">
        <v>4.5178000000000003</v>
      </c>
      <c r="AU10" s="250">
        <v>4.5178000000000003</v>
      </c>
      <c r="AV10" s="250">
        <v>4.7308000000000003</v>
      </c>
      <c r="AW10" s="250">
        <v>4.9016409337000004</v>
      </c>
      <c r="AX10" s="250">
        <v>5.0242306125000002</v>
      </c>
      <c r="AY10" s="250">
        <v>5.0361101705999998</v>
      </c>
      <c r="AZ10" s="403">
        <v>5.0767380267000002</v>
      </c>
      <c r="BA10" s="403">
        <v>5.0943715838000001</v>
      </c>
      <c r="BB10" s="403">
        <v>5.1046434329999997</v>
      </c>
      <c r="BC10" s="403">
        <v>4.9777129245999996</v>
      </c>
      <c r="BD10" s="403">
        <v>5.0130943764999998</v>
      </c>
      <c r="BE10" s="403">
        <v>5.0369717462999999</v>
      </c>
      <c r="BF10" s="403">
        <v>4.9157956543000001</v>
      </c>
      <c r="BG10" s="403">
        <v>4.7992794973999997</v>
      </c>
      <c r="BH10" s="403">
        <v>5.1086959984</v>
      </c>
      <c r="BI10" s="403">
        <v>5.1109334425000004</v>
      </c>
      <c r="BJ10" s="403">
        <v>5.1152541710000001</v>
      </c>
      <c r="BK10" s="403">
        <v>5.1033903287999998</v>
      </c>
      <c r="BL10" s="403">
        <v>5.1288941047999996</v>
      </c>
      <c r="BM10" s="403">
        <v>5.1056245315000002</v>
      </c>
      <c r="BN10" s="403">
        <v>5.0927415849999997</v>
      </c>
      <c r="BO10" s="403">
        <v>4.9891399456999999</v>
      </c>
      <c r="BP10" s="403">
        <v>5.0195251583999996</v>
      </c>
      <c r="BQ10" s="403">
        <v>5.0476588782</v>
      </c>
      <c r="BR10" s="403">
        <v>4.9896897057</v>
      </c>
      <c r="BS10" s="403">
        <v>4.8711946020000001</v>
      </c>
      <c r="BT10" s="403">
        <v>5.1557868051</v>
      </c>
      <c r="BU10" s="403">
        <v>5.1539384700999999</v>
      </c>
      <c r="BV10" s="403">
        <v>5.1454144531999999</v>
      </c>
    </row>
    <row r="11" spans="1:74" ht="11.1" customHeight="1" x14ac:dyDescent="0.2">
      <c r="A11" s="162" t="s">
        <v>311</v>
      </c>
      <c r="B11" s="173" t="s">
        <v>280</v>
      </c>
      <c r="C11" s="250">
        <v>70.389902929000002</v>
      </c>
      <c r="D11" s="250">
        <v>69.862311223000006</v>
      </c>
      <c r="E11" s="250">
        <v>69.918313791000003</v>
      </c>
      <c r="F11" s="250">
        <v>70.227213828999993</v>
      </c>
      <c r="G11" s="250">
        <v>70.310249472999999</v>
      </c>
      <c r="H11" s="250">
        <v>70.913372366999994</v>
      </c>
      <c r="I11" s="250">
        <v>70.929178281999995</v>
      </c>
      <c r="J11" s="250">
        <v>70.285075758000005</v>
      </c>
      <c r="K11" s="250">
        <v>71.003942846000001</v>
      </c>
      <c r="L11" s="250">
        <v>71.360118752000005</v>
      </c>
      <c r="M11" s="250">
        <v>71.824474093999996</v>
      </c>
      <c r="N11" s="250">
        <v>71.368651338000006</v>
      </c>
      <c r="O11" s="250">
        <v>70.210381373000004</v>
      </c>
      <c r="P11" s="250">
        <v>69.891011861999999</v>
      </c>
      <c r="Q11" s="250">
        <v>69.214856358999995</v>
      </c>
      <c r="R11" s="250">
        <v>69.618323343</v>
      </c>
      <c r="S11" s="250">
        <v>70.364410778000007</v>
      </c>
      <c r="T11" s="250">
        <v>71.147780928000003</v>
      </c>
      <c r="U11" s="250">
        <v>71.391495102999997</v>
      </c>
      <c r="V11" s="250">
        <v>70.716725224000001</v>
      </c>
      <c r="W11" s="250">
        <v>71.251714488999994</v>
      </c>
      <c r="X11" s="250">
        <v>70.788893021000007</v>
      </c>
      <c r="Y11" s="250">
        <v>70.525754597000002</v>
      </c>
      <c r="Z11" s="250">
        <v>70.202718848000004</v>
      </c>
      <c r="AA11" s="250">
        <v>70.325546677999995</v>
      </c>
      <c r="AB11" s="250">
        <v>70.126190042999994</v>
      </c>
      <c r="AC11" s="250">
        <v>69.967825105000003</v>
      </c>
      <c r="AD11" s="250">
        <v>70.200368668999999</v>
      </c>
      <c r="AE11" s="250">
        <v>70.332158500000006</v>
      </c>
      <c r="AF11" s="250">
        <v>70.863500101</v>
      </c>
      <c r="AG11" s="250">
        <v>70.924602268000001</v>
      </c>
      <c r="AH11" s="250">
        <v>70.780753868000005</v>
      </c>
      <c r="AI11" s="250">
        <v>71.267790000000005</v>
      </c>
      <c r="AJ11" s="250">
        <v>71.481606999999997</v>
      </c>
      <c r="AK11" s="250">
        <v>71.127380000000002</v>
      </c>
      <c r="AL11" s="250">
        <v>70.345061999999999</v>
      </c>
      <c r="AM11" s="250">
        <v>69.605918000000003</v>
      </c>
      <c r="AN11" s="250">
        <v>69.342589000000004</v>
      </c>
      <c r="AO11" s="250">
        <v>69.123934000000006</v>
      </c>
      <c r="AP11" s="250">
        <v>68.978905999999995</v>
      </c>
      <c r="AQ11" s="250">
        <v>68.992714000000007</v>
      </c>
      <c r="AR11" s="250">
        <v>69.383162999999996</v>
      </c>
      <c r="AS11" s="250">
        <v>69.048534000000004</v>
      </c>
      <c r="AT11" s="250">
        <v>69.583912999999995</v>
      </c>
      <c r="AU11" s="250">
        <v>67.579251999999997</v>
      </c>
      <c r="AV11" s="250">
        <v>69.162187000000003</v>
      </c>
      <c r="AW11" s="250">
        <v>69.036137698000005</v>
      </c>
      <c r="AX11" s="250">
        <v>68.127818864000005</v>
      </c>
      <c r="AY11" s="250">
        <v>67.742139330000001</v>
      </c>
      <c r="AZ11" s="403">
        <v>66.956218640000003</v>
      </c>
      <c r="BA11" s="403">
        <v>66.684969932000001</v>
      </c>
      <c r="BB11" s="403">
        <v>67.619409395999995</v>
      </c>
      <c r="BC11" s="403">
        <v>68.398418520000007</v>
      </c>
      <c r="BD11" s="403">
        <v>68.690249644999994</v>
      </c>
      <c r="BE11" s="403">
        <v>68.883660445999993</v>
      </c>
      <c r="BF11" s="403">
        <v>68.969932192000002</v>
      </c>
      <c r="BG11" s="403">
        <v>69.172514156999995</v>
      </c>
      <c r="BH11" s="403">
        <v>69.027745534999994</v>
      </c>
      <c r="BI11" s="403">
        <v>68.710051637999996</v>
      </c>
      <c r="BJ11" s="403">
        <v>68.296020026999997</v>
      </c>
      <c r="BK11" s="403">
        <v>67.918900254999997</v>
      </c>
      <c r="BL11" s="403">
        <v>67.882143991999996</v>
      </c>
      <c r="BM11" s="403">
        <v>67.852249524000001</v>
      </c>
      <c r="BN11" s="403">
        <v>68.517552116999994</v>
      </c>
      <c r="BO11" s="403">
        <v>68.770328547999995</v>
      </c>
      <c r="BP11" s="403">
        <v>68.873408983999994</v>
      </c>
      <c r="BQ11" s="403">
        <v>68.967707825999994</v>
      </c>
      <c r="BR11" s="403">
        <v>68.909086833000003</v>
      </c>
      <c r="BS11" s="403">
        <v>69.365743992999995</v>
      </c>
      <c r="BT11" s="403">
        <v>69.154813855</v>
      </c>
      <c r="BU11" s="403">
        <v>69.001875071000001</v>
      </c>
      <c r="BV11" s="403">
        <v>68.520305977999996</v>
      </c>
    </row>
    <row r="12" spans="1:74" ht="11.1" customHeight="1" x14ac:dyDescent="0.2">
      <c r="A12" s="162" t="s">
        <v>306</v>
      </c>
      <c r="B12" s="173" t="s">
        <v>914</v>
      </c>
      <c r="C12" s="250">
        <v>37.255767929000001</v>
      </c>
      <c r="D12" s="250">
        <v>36.786782223000003</v>
      </c>
      <c r="E12" s="250">
        <v>37.038590790999997</v>
      </c>
      <c r="F12" s="250">
        <v>37.129151829000001</v>
      </c>
      <c r="G12" s="250">
        <v>37.003205473000001</v>
      </c>
      <c r="H12" s="250">
        <v>37.429878367000001</v>
      </c>
      <c r="I12" s="250">
        <v>37.628388282000003</v>
      </c>
      <c r="J12" s="250">
        <v>37.503755757999997</v>
      </c>
      <c r="K12" s="250">
        <v>37.518100846000003</v>
      </c>
      <c r="L12" s="250">
        <v>37.837377752000002</v>
      </c>
      <c r="M12" s="250">
        <v>38.307511093999999</v>
      </c>
      <c r="N12" s="250">
        <v>38.048996338000002</v>
      </c>
      <c r="O12" s="250">
        <v>37.260623373000001</v>
      </c>
      <c r="P12" s="250">
        <v>37.060704862000001</v>
      </c>
      <c r="Q12" s="250">
        <v>36.568791359000002</v>
      </c>
      <c r="R12" s="250">
        <v>36.779742343000002</v>
      </c>
      <c r="S12" s="250">
        <v>37.262915778</v>
      </c>
      <c r="T12" s="250">
        <v>37.658910927999997</v>
      </c>
      <c r="U12" s="250">
        <v>37.894361103000001</v>
      </c>
      <c r="V12" s="250">
        <v>37.688202224000001</v>
      </c>
      <c r="W12" s="250">
        <v>37.847043489000001</v>
      </c>
      <c r="X12" s="250">
        <v>37.582106021000001</v>
      </c>
      <c r="Y12" s="250">
        <v>37.420909596999998</v>
      </c>
      <c r="Z12" s="250">
        <v>37.345397847999998</v>
      </c>
      <c r="AA12" s="250">
        <v>37.647471678000002</v>
      </c>
      <c r="AB12" s="250">
        <v>37.490528042999998</v>
      </c>
      <c r="AC12" s="250">
        <v>37.240895105</v>
      </c>
      <c r="AD12" s="250">
        <v>37.140570668999999</v>
      </c>
      <c r="AE12" s="250">
        <v>37.010089499999999</v>
      </c>
      <c r="AF12" s="250">
        <v>37.061407101</v>
      </c>
      <c r="AG12" s="250">
        <v>37.114241268000001</v>
      </c>
      <c r="AH12" s="250">
        <v>37.378769867999999</v>
      </c>
      <c r="AI12" s="250">
        <v>37.648468000000001</v>
      </c>
      <c r="AJ12" s="250">
        <v>37.785468000000002</v>
      </c>
      <c r="AK12" s="250">
        <v>37.551468</v>
      </c>
      <c r="AL12" s="250">
        <v>36.754468000000003</v>
      </c>
      <c r="AM12" s="250">
        <v>36.238467999999997</v>
      </c>
      <c r="AN12" s="250">
        <v>36.205468000000003</v>
      </c>
      <c r="AO12" s="250">
        <v>35.725467999999999</v>
      </c>
      <c r="AP12" s="250">
        <v>35.771467999999999</v>
      </c>
      <c r="AQ12" s="250">
        <v>35.324468000000003</v>
      </c>
      <c r="AR12" s="250">
        <v>35.421467999999997</v>
      </c>
      <c r="AS12" s="250">
        <v>35.014468000000001</v>
      </c>
      <c r="AT12" s="250">
        <v>35.263468000000003</v>
      </c>
      <c r="AU12" s="250">
        <v>33.357467999999997</v>
      </c>
      <c r="AV12" s="250">
        <v>35.035468999999999</v>
      </c>
      <c r="AW12" s="250">
        <v>34.810144551</v>
      </c>
      <c r="AX12" s="250">
        <v>34.446983273000001</v>
      </c>
      <c r="AY12" s="250">
        <v>34.191728695000002</v>
      </c>
      <c r="AZ12" s="403">
        <v>33.406567709000001</v>
      </c>
      <c r="BA12" s="403">
        <v>33.248191992999999</v>
      </c>
      <c r="BB12" s="403">
        <v>33.503756826</v>
      </c>
      <c r="BC12" s="403">
        <v>33.882899322999997</v>
      </c>
      <c r="BD12" s="403">
        <v>34.075221012999997</v>
      </c>
      <c r="BE12" s="403">
        <v>34.275260334999999</v>
      </c>
      <c r="BF12" s="403">
        <v>34.267042654999997</v>
      </c>
      <c r="BG12" s="403">
        <v>34.252243505999999</v>
      </c>
      <c r="BH12" s="403">
        <v>34.260172298999997</v>
      </c>
      <c r="BI12" s="403">
        <v>34.241703121999997</v>
      </c>
      <c r="BJ12" s="403">
        <v>34.252316954000001</v>
      </c>
      <c r="BK12" s="403">
        <v>34.270202097999999</v>
      </c>
      <c r="BL12" s="403">
        <v>34.262970353</v>
      </c>
      <c r="BM12" s="403">
        <v>34.245563845</v>
      </c>
      <c r="BN12" s="403">
        <v>34.248117229000002</v>
      </c>
      <c r="BO12" s="403">
        <v>34.236048603999997</v>
      </c>
      <c r="BP12" s="403">
        <v>34.234736992999999</v>
      </c>
      <c r="BQ12" s="403">
        <v>34.252762967999999</v>
      </c>
      <c r="BR12" s="403">
        <v>34.227093443999998</v>
      </c>
      <c r="BS12" s="403">
        <v>34.220334043999998</v>
      </c>
      <c r="BT12" s="403">
        <v>34.239009912999997</v>
      </c>
      <c r="BU12" s="403">
        <v>34.359630778000003</v>
      </c>
      <c r="BV12" s="403">
        <v>34.350793400000001</v>
      </c>
    </row>
    <row r="13" spans="1:74" ht="11.1" customHeight="1" x14ac:dyDescent="0.2">
      <c r="A13" s="162" t="s">
        <v>307</v>
      </c>
      <c r="B13" s="173" t="s">
        <v>286</v>
      </c>
      <c r="C13" s="250">
        <v>32.023541999999999</v>
      </c>
      <c r="D13" s="250">
        <v>31.605530000000002</v>
      </c>
      <c r="E13" s="250">
        <v>31.711545000000001</v>
      </c>
      <c r="F13" s="250">
        <v>31.821058000000001</v>
      </c>
      <c r="G13" s="250">
        <v>31.847351</v>
      </c>
      <c r="H13" s="250">
        <v>32.275463000000002</v>
      </c>
      <c r="I13" s="250">
        <v>32.354995000000002</v>
      </c>
      <c r="J13" s="250">
        <v>32.232742999999999</v>
      </c>
      <c r="K13" s="250">
        <v>32.295520000000003</v>
      </c>
      <c r="L13" s="250">
        <v>32.551327000000001</v>
      </c>
      <c r="M13" s="250">
        <v>32.935315000000003</v>
      </c>
      <c r="N13" s="250">
        <v>32.793708000000002</v>
      </c>
      <c r="O13" s="250">
        <v>31.846</v>
      </c>
      <c r="P13" s="250">
        <v>31.727</v>
      </c>
      <c r="Q13" s="250">
        <v>31.346</v>
      </c>
      <c r="R13" s="250">
        <v>31.423999999999999</v>
      </c>
      <c r="S13" s="250">
        <v>31.931999999999999</v>
      </c>
      <c r="T13" s="250">
        <v>32.369999999999997</v>
      </c>
      <c r="U13" s="250">
        <v>32.591000000000001</v>
      </c>
      <c r="V13" s="250">
        <v>32.453000000000003</v>
      </c>
      <c r="W13" s="250">
        <v>32.594000000000001</v>
      </c>
      <c r="X13" s="250">
        <v>32.396000000000001</v>
      </c>
      <c r="Y13" s="250">
        <v>32.131999999999998</v>
      </c>
      <c r="Z13" s="250">
        <v>31.997</v>
      </c>
      <c r="AA13" s="250">
        <v>32.268999999999998</v>
      </c>
      <c r="AB13" s="250">
        <v>32.098999999999997</v>
      </c>
      <c r="AC13" s="250">
        <v>31.92</v>
      </c>
      <c r="AD13" s="250">
        <v>31.86</v>
      </c>
      <c r="AE13" s="250">
        <v>31.744</v>
      </c>
      <c r="AF13" s="250">
        <v>31.745999999999999</v>
      </c>
      <c r="AG13" s="250">
        <v>31.809000000000001</v>
      </c>
      <c r="AH13" s="250">
        <v>32.06</v>
      </c>
      <c r="AI13" s="250">
        <v>32.183999999999997</v>
      </c>
      <c r="AJ13" s="250">
        <v>32.353999999999999</v>
      </c>
      <c r="AK13" s="250">
        <v>32.110999999999997</v>
      </c>
      <c r="AL13" s="250">
        <v>31.335000000000001</v>
      </c>
      <c r="AM13" s="250">
        <v>30.68</v>
      </c>
      <c r="AN13" s="250">
        <v>30.623999999999999</v>
      </c>
      <c r="AO13" s="250">
        <v>30.125</v>
      </c>
      <c r="AP13" s="250">
        <v>30.184000000000001</v>
      </c>
      <c r="AQ13" s="250">
        <v>29.867000000000001</v>
      </c>
      <c r="AR13" s="250">
        <v>29.956</v>
      </c>
      <c r="AS13" s="250">
        <v>29.545999999999999</v>
      </c>
      <c r="AT13" s="250">
        <v>29.795000000000002</v>
      </c>
      <c r="AU13" s="250">
        <v>28.231999999999999</v>
      </c>
      <c r="AV13" s="250">
        <v>29.594999999999999</v>
      </c>
      <c r="AW13" s="250">
        <v>29.550944999999999</v>
      </c>
      <c r="AX13" s="250">
        <v>29.295000000000002</v>
      </c>
      <c r="AY13" s="250">
        <v>29.105</v>
      </c>
      <c r="AZ13" s="403">
        <v>28.315860000000001</v>
      </c>
      <c r="BA13" s="403">
        <v>28.205454</v>
      </c>
      <c r="BB13" s="403">
        <v>28.458366999999999</v>
      </c>
      <c r="BC13" s="403">
        <v>28.835011000000002</v>
      </c>
      <c r="BD13" s="403">
        <v>29.02403</v>
      </c>
      <c r="BE13" s="403">
        <v>29.221454000000001</v>
      </c>
      <c r="BF13" s="403">
        <v>29.210896999999999</v>
      </c>
      <c r="BG13" s="403">
        <v>29.193695000000002</v>
      </c>
      <c r="BH13" s="403">
        <v>29.199622999999999</v>
      </c>
      <c r="BI13" s="403">
        <v>29.17811</v>
      </c>
      <c r="BJ13" s="403">
        <v>29.185614999999999</v>
      </c>
      <c r="BK13" s="403">
        <v>29.229223000000001</v>
      </c>
      <c r="BL13" s="403">
        <v>29.218288999999999</v>
      </c>
      <c r="BM13" s="403">
        <v>29.198967</v>
      </c>
      <c r="BN13" s="403">
        <v>29.199110999999998</v>
      </c>
      <c r="BO13" s="403">
        <v>29.184605999999999</v>
      </c>
      <c r="BP13" s="403">
        <v>29.180171999999999</v>
      </c>
      <c r="BQ13" s="403">
        <v>29.195615</v>
      </c>
      <c r="BR13" s="403">
        <v>29.167725000000001</v>
      </c>
      <c r="BS13" s="403">
        <v>29.158556999999998</v>
      </c>
      <c r="BT13" s="403">
        <v>29.175391000000001</v>
      </c>
      <c r="BU13" s="403">
        <v>29.293049</v>
      </c>
      <c r="BV13" s="403">
        <v>29.281137000000001</v>
      </c>
    </row>
    <row r="14" spans="1:74" ht="11.1" customHeight="1" x14ac:dyDescent="0.2">
      <c r="A14" s="162" t="s">
        <v>388</v>
      </c>
      <c r="B14" s="173" t="s">
        <v>1065</v>
      </c>
      <c r="C14" s="250">
        <v>5.2322259293000002</v>
      </c>
      <c r="D14" s="250">
        <v>5.1812522231000004</v>
      </c>
      <c r="E14" s="250">
        <v>5.3270457904999997</v>
      </c>
      <c r="F14" s="250">
        <v>5.3080938288999997</v>
      </c>
      <c r="G14" s="250">
        <v>5.1558544725999997</v>
      </c>
      <c r="H14" s="250">
        <v>5.1544153673000004</v>
      </c>
      <c r="I14" s="250">
        <v>5.2733932817999998</v>
      </c>
      <c r="J14" s="250">
        <v>5.2710127582000004</v>
      </c>
      <c r="K14" s="250">
        <v>5.2225808459999996</v>
      </c>
      <c r="L14" s="250">
        <v>5.2860507522000004</v>
      </c>
      <c r="M14" s="250">
        <v>5.3721960944999996</v>
      </c>
      <c r="N14" s="250">
        <v>5.2552883383999998</v>
      </c>
      <c r="O14" s="250">
        <v>5.4146233731000004</v>
      </c>
      <c r="P14" s="250">
        <v>5.3337048620000003</v>
      </c>
      <c r="Q14" s="250">
        <v>5.2227913590000004</v>
      </c>
      <c r="R14" s="250">
        <v>5.3557423429000002</v>
      </c>
      <c r="S14" s="250">
        <v>5.3309157780999996</v>
      </c>
      <c r="T14" s="250">
        <v>5.2889109274999999</v>
      </c>
      <c r="U14" s="250">
        <v>5.3033611030000003</v>
      </c>
      <c r="V14" s="250">
        <v>5.2352022239</v>
      </c>
      <c r="W14" s="250">
        <v>5.2530434888000004</v>
      </c>
      <c r="X14" s="250">
        <v>5.1861060205999996</v>
      </c>
      <c r="Y14" s="250">
        <v>5.2889095972</v>
      </c>
      <c r="Z14" s="250">
        <v>5.3483978478000003</v>
      </c>
      <c r="AA14" s="250">
        <v>5.3784716775000003</v>
      </c>
      <c r="AB14" s="250">
        <v>5.3915280432000001</v>
      </c>
      <c r="AC14" s="250">
        <v>5.3208951049</v>
      </c>
      <c r="AD14" s="250">
        <v>5.2805706694000003</v>
      </c>
      <c r="AE14" s="250">
        <v>5.2660894998999996</v>
      </c>
      <c r="AF14" s="250">
        <v>5.3154071010999999</v>
      </c>
      <c r="AG14" s="250">
        <v>5.3052412676999996</v>
      </c>
      <c r="AH14" s="250">
        <v>5.3187698678000004</v>
      </c>
      <c r="AI14" s="250">
        <v>5.4644680000000001</v>
      </c>
      <c r="AJ14" s="250">
        <v>5.4314679999999997</v>
      </c>
      <c r="AK14" s="250">
        <v>5.4404680000000001</v>
      </c>
      <c r="AL14" s="250">
        <v>5.4194680000000002</v>
      </c>
      <c r="AM14" s="250">
        <v>5.5584680000000004</v>
      </c>
      <c r="AN14" s="250">
        <v>5.5814680000000001</v>
      </c>
      <c r="AO14" s="250">
        <v>5.6004680000000002</v>
      </c>
      <c r="AP14" s="250">
        <v>5.5874680000000003</v>
      </c>
      <c r="AQ14" s="250">
        <v>5.4574680000000004</v>
      </c>
      <c r="AR14" s="250">
        <v>5.4654680000000004</v>
      </c>
      <c r="AS14" s="250">
        <v>5.4684679999999997</v>
      </c>
      <c r="AT14" s="250">
        <v>5.4684679999999997</v>
      </c>
      <c r="AU14" s="250">
        <v>5.1254679999999997</v>
      </c>
      <c r="AV14" s="250">
        <v>5.4404690000000002</v>
      </c>
      <c r="AW14" s="250">
        <v>5.2591995507</v>
      </c>
      <c r="AX14" s="250">
        <v>5.1519832731999999</v>
      </c>
      <c r="AY14" s="250">
        <v>5.0867286945999997</v>
      </c>
      <c r="AZ14" s="403">
        <v>5.0907077087000001</v>
      </c>
      <c r="BA14" s="403">
        <v>5.0427379928000002</v>
      </c>
      <c r="BB14" s="403">
        <v>5.0453898264000001</v>
      </c>
      <c r="BC14" s="403">
        <v>5.0478883232999996</v>
      </c>
      <c r="BD14" s="403">
        <v>5.0511910126000004</v>
      </c>
      <c r="BE14" s="403">
        <v>5.0538063344999999</v>
      </c>
      <c r="BF14" s="403">
        <v>5.0561456548999999</v>
      </c>
      <c r="BG14" s="403">
        <v>5.0585485061000002</v>
      </c>
      <c r="BH14" s="403">
        <v>5.0605492985999998</v>
      </c>
      <c r="BI14" s="403">
        <v>5.0635931224000004</v>
      </c>
      <c r="BJ14" s="403">
        <v>5.0667019537</v>
      </c>
      <c r="BK14" s="403">
        <v>5.0409790979000002</v>
      </c>
      <c r="BL14" s="403">
        <v>5.0446813527999996</v>
      </c>
      <c r="BM14" s="403">
        <v>5.0465968449999998</v>
      </c>
      <c r="BN14" s="403">
        <v>5.0490062292999998</v>
      </c>
      <c r="BO14" s="403">
        <v>5.0514426039</v>
      </c>
      <c r="BP14" s="403">
        <v>5.0545649926999996</v>
      </c>
      <c r="BQ14" s="403">
        <v>5.0571479683999998</v>
      </c>
      <c r="BR14" s="403">
        <v>5.0593684441000004</v>
      </c>
      <c r="BS14" s="403">
        <v>5.0617770441000003</v>
      </c>
      <c r="BT14" s="403">
        <v>5.0636189126</v>
      </c>
      <c r="BU14" s="403">
        <v>5.0665817779999998</v>
      </c>
      <c r="BV14" s="403">
        <v>5.0696563997000004</v>
      </c>
    </row>
    <row r="15" spans="1:74" ht="11.1" customHeight="1" x14ac:dyDescent="0.2">
      <c r="A15" s="162" t="s">
        <v>308</v>
      </c>
      <c r="B15" s="173" t="s">
        <v>281</v>
      </c>
      <c r="C15" s="250">
        <v>14.325063</v>
      </c>
      <c r="D15" s="250">
        <v>14.342063</v>
      </c>
      <c r="E15" s="250">
        <v>14.385063000000001</v>
      </c>
      <c r="F15" s="250">
        <v>14.138063000000001</v>
      </c>
      <c r="G15" s="250">
        <v>14.031063</v>
      </c>
      <c r="H15" s="250">
        <v>14.173063000000001</v>
      </c>
      <c r="I15" s="250">
        <v>13.946063000000001</v>
      </c>
      <c r="J15" s="250">
        <v>13.623063</v>
      </c>
      <c r="K15" s="250">
        <v>14.230062999999999</v>
      </c>
      <c r="L15" s="250">
        <v>14.525062999999999</v>
      </c>
      <c r="M15" s="250">
        <v>14.506062999999999</v>
      </c>
      <c r="N15" s="250">
        <v>14.575063</v>
      </c>
      <c r="O15" s="250">
        <v>14.474062999999999</v>
      </c>
      <c r="P15" s="250">
        <v>14.464062999999999</v>
      </c>
      <c r="Q15" s="250">
        <v>14.398063</v>
      </c>
      <c r="R15" s="250">
        <v>14.366063</v>
      </c>
      <c r="S15" s="250">
        <v>14.278063</v>
      </c>
      <c r="T15" s="250">
        <v>14.310063</v>
      </c>
      <c r="U15" s="250">
        <v>14.328063</v>
      </c>
      <c r="V15" s="250">
        <v>14.144062999999999</v>
      </c>
      <c r="W15" s="250">
        <v>14.246062999999999</v>
      </c>
      <c r="X15" s="250">
        <v>14.239063</v>
      </c>
      <c r="Y15" s="250">
        <v>14.375063000000001</v>
      </c>
      <c r="Z15" s="250">
        <v>14.402063</v>
      </c>
      <c r="AA15" s="250">
        <v>14.401063000000001</v>
      </c>
      <c r="AB15" s="250">
        <v>14.437063</v>
      </c>
      <c r="AC15" s="250">
        <v>14.460063</v>
      </c>
      <c r="AD15" s="250">
        <v>14.350063</v>
      </c>
      <c r="AE15" s="250">
        <v>14.374063</v>
      </c>
      <c r="AF15" s="250">
        <v>14.581063</v>
      </c>
      <c r="AG15" s="250">
        <v>14.666062999999999</v>
      </c>
      <c r="AH15" s="250">
        <v>14.452063000000001</v>
      </c>
      <c r="AI15" s="250">
        <v>14.767063</v>
      </c>
      <c r="AJ15" s="250">
        <v>14.818063</v>
      </c>
      <c r="AK15" s="250">
        <v>14.867063</v>
      </c>
      <c r="AL15" s="250">
        <v>14.962063000000001</v>
      </c>
      <c r="AM15" s="250">
        <v>14.908063</v>
      </c>
      <c r="AN15" s="250">
        <v>14.894062999999999</v>
      </c>
      <c r="AO15" s="250">
        <v>14.796063</v>
      </c>
      <c r="AP15" s="250">
        <v>14.398063</v>
      </c>
      <c r="AQ15" s="250">
        <v>14.301062999999999</v>
      </c>
      <c r="AR15" s="250">
        <v>14.606063000000001</v>
      </c>
      <c r="AS15" s="250">
        <v>14.603063000000001</v>
      </c>
      <c r="AT15" s="250">
        <v>14.614063</v>
      </c>
      <c r="AU15" s="250">
        <v>14.545063000000001</v>
      </c>
      <c r="AV15" s="250">
        <v>14.561063000000001</v>
      </c>
      <c r="AW15" s="250">
        <v>14.728826909</v>
      </c>
      <c r="AX15" s="250">
        <v>14.754202571</v>
      </c>
      <c r="AY15" s="250">
        <v>14.788222931</v>
      </c>
      <c r="AZ15" s="403">
        <v>14.780761533</v>
      </c>
      <c r="BA15" s="403">
        <v>14.566688639000001</v>
      </c>
      <c r="BB15" s="403">
        <v>14.573549095000001</v>
      </c>
      <c r="BC15" s="403">
        <v>14.594705082000001</v>
      </c>
      <c r="BD15" s="403">
        <v>14.551879599999999</v>
      </c>
      <c r="BE15" s="403">
        <v>14.613598689</v>
      </c>
      <c r="BF15" s="403">
        <v>14.630334463000001</v>
      </c>
      <c r="BG15" s="403">
        <v>14.522581831</v>
      </c>
      <c r="BH15" s="403">
        <v>14.635770872</v>
      </c>
      <c r="BI15" s="403">
        <v>14.669346818999999</v>
      </c>
      <c r="BJ15" s="403">
        <v>14.663833943</v>
      </c>
      <c r="BK15" s="403">
        <v>14.632294160000001</v>
      </c>
      <c r="BL15" s="403">
        <v>14.634611886</v>
      </c>
      <c r="BM15" s="403">
        <v>14.573355738</v>
      </c>
      <c r="BN15" s="403">
        <v>14.559862784</v>
      </c>
      <c r="BO15" s="403">
        <v>14.439883797</v>
      </c>
      <c r="BP15" s="403">
        <v>14.408776668</v>
      </c>
      <c r="BQ15" s="403">
        <v>14.545940530999999</v>
      </c>
      <c r="BR15" s="403">
        <v>14.426436168</v>
      </c>
      <c r="BS15" s="403">
        <v>14.547679953999999</v>
      </c>
      <c r="BT15" s="403">
        <v>14.595364303</v>
      </c>
      <c r="BU15" s="403">
        <v>14.597518609</v>
      </c>
      <c r="BV15" s="403">
        <v>14.592130620000001</v>
      </c>
    </row>
    <row r="16" spans="1:74" ht="11.1" customHeight="1" x14ac:dyDescent="0.2">
      <c r="A16" s="162" t="s">
        <v>309</v>
      </c>
      <c r="B16" s="173" t="s">
        <v>282</v>
      </c>
      <c r="C16" s="250">
        <v>5.0825899999999997</v>
      </c>
      <c r="D16" s="250">
        <v>5.0665899999999997</v>
      </c>
      <c r="E16" s="250">
        <v>5.0075900000000004</v>
      </c>
      <c r="F16" s="250">
        <v>4.9555899999999999</v>
      </c>
      <c r="G16" s="250">
        <v>4.8935899999999997</v>
      </c>
      <c r="H16" s="250">
        <v>4.9545899999999996</v>
      </c>
      <c r="I16" s="250">
        <v>4.8575900000000001</v>
      </c>
      <c r="J16" s="250">
        <v>4.7945900000000004</v>
      </c>
      <c r="K16" s="250">
        <v>4.8085899999999997</v>
      </c>
      <c r="L16" s="250">
        <v>4.70059</v>
      </c>
      <c r="M16" s="250">
        <v>4.8345900000000004</v>
      </c>
      <c r="N16" s="250">
        <v>4.8535899999999996</v>
      </c>
      <c r="O16" s="250">
        <v>4.7995900000000002</v>
      </c>
      <c r="P16" s="250">
        <v>4.7505899999999999</v>
      </c>
      <c r="Q16" s="250">
        <v>4.79359</v>
      </c>
      <c r="R16" s="250">
        <v>4.8165899999999997</v>
      </c>
      <c r="S16" s="250">
        <v>4.7785900000000003</v>
      </c>
      <c r="T16" s="250">
        <v>4.9065899999999996</v>
      </c>
      <c r="U16" s="250">
        <v>4.7945900000000004</v>
      </c>
      <c r="V16" s="250">
        <v>4.7255900000000004</v>
      </c>
      <c r="W16" s="250">
        <v>4.7475899999999998</v>
      </c>
      <c r="X16" s="250">
        <v>4.7405900000000001</v>
      </c>
      <c r="Y16" s="250">
        <v>4.7945900000000004</v>
      </c>
      <c r="Z16" s="250">
        <v>4.7415900000000004</v>
      </c>
      <c r="AA16" s="250">
        <v>4.7595900000000002</v>
      </c>
      <c r="AB16" s="250">
        <v>4.7505899999999999</v>
      </c>
      <c r="AC16" s="250">
        <v>4.7565900000000001</v>
      </c>
      <c r="AD16" s="250">
        <v>4.7735900000000004</v>
      </c>
      <c r="AE16" s="250">
        <v>4.76159</v>
      </c>
      <c r="AF16" s="250">
        <v>4.8585900000000004</v>
      </c>
      <c r="AG16" s="250">
        <v>4.7345899999999999</v>
      </c>
      <c r="AH16" s="250">
        <v>4.7715899999999998</v>
      </c>
      <c r="AI16" s="250">
        <v>4.6985900000000003</v>
      </c>
      <c r="AJ16" s="250">
        <v>4.7945900000000004</v>
      </c>
      <c r="AK16" s="250">
        <v>4.78559</v>
      </c>
      <c r="AL16" s="250">
        <v>4.8525900000000002</v>
      </c>
      <c r="AM16" s="250">
        <v>4.8689999999999998</v>
      </c>
      <c r="AN16" s="250">
        <v>4.8390000000000004</v>
      </c>
      <c r="AO16" s="250">
        <v>4.9560000000000004</v>
      </c>
      <c r="AP16" s="250">
        <v>4.8860000000000001</v>
      </c>
      <c r="AQ16" s="250">
        <v>4.8869999999999996</v>
      </c>
      <c r="AR16" s="250">
        <v>4.9850000000000003</v>
      </c>
      <c r="AS16" s="250">
        <v>4.9039999999999999</v>
      </c>
      <c r="AT16" s="250">
        <v>4.8819999999999997</v>
      </c>
      <c r="AU16" s="250">
        <v>4.8789999999999996</v>
      </c>
      <c r="AV16" s="250">
        <v>4.8689999999999998</v>
      </c>
      <c r="AW16" s="250">
        <v>4.9018616981000003</v>
      </c>
      <c r="AX16" s="250">
        <v>4.8670953515999997</v>
      </c>
      <c r="AY16" s="250">
        <v>4.9252604622999998</v>
      </c>
      <c r="AZ16" s="403">
        <v>4.9230319179000004</v>
      </c>
      <c r="BA16" s="403">
        <v>4.9173071006000004</v>
      </c>
      <c r="BB16" s="403">
        <v>4.9270155523000003</v>
      </c>
      <c r="BC16" s="403">
        <v>4.9487261832999998</v>
      </c>
      <c r="BD16" s="403">
        <v>4.9850940801999997</v>
      </c>
      <c r="BE16" s="403">
        <v>4.9252248143999999</v>
      </c>
      <c r="BF16" s="403">
        <v>4.9606807199</v>
      </c>
      <c r="BG16" s="403">
        <v>4.9818783196999998</v>
      </c>
      <c r="BH16" s="403">
        <v>5.0009054344999999</v>
      </c>
      <c r="BI16" s="403">
        <v>5.0196512356999996</v>
      </c>
      <c r="BJ16" s="403">
        <v>4.9792828867000001</v>
      </c>
      <c r="BK16" s="403">
        <v>4.9847893838999999</v>
      </c>
      <c r="BL16" s="403">
        <v>4.9803400022000002</v>
      </c>
      <c r="BM16" s="403">
        <v>4.9750114054000001</v>
      </c>
      <c r="BN16" s="403">
        <v>4.9838619038000003</v>
      </c>
      <c r="BO16" s="403">
        <v>5.0055529178000002</v>
      </c>
      <c r="BP16" s="403">
        <v>5.0409447602000004</v>
      </c>
      <c r="BQ16" s="403">
        <v>4.9811892984000004</v>
      </c>
      <c r="BR16" s="403">
        <v>5.0161728202000004</v>
      </c>
      <c r="BS16" s="403">
        <v>5.0378934732999996</v>
      </c>
      <c r="BT16" s="403">
        <v>5.0560989750000003</v>
      </c>
      <c r="BU16" s="403">
        <v>5.0746497555000003</v>
      </c>
      <c r="BV16" s="403">
        <v>5.0343896950999998</v>
      </c>
    </row>
    <row r="17" spans="1:74" ht="11.1" customHeight="1" x14ac:dyDescent="0.2">
      <c r="A17" s="162" t="s">
        <v>310</v>
      </c>
      <c r="B17" s="173" t="s">
        <v>284</v>
      </c>
      <c r="C17" s="250">
        <v>13.726482000000001</v>
      </c>
      <c r="D17" s="250">
        <v>13.666876</v>
      </c>
      <c r="E17" s="250">
        <v>13.487069999999999</v>
      </c>
      <c r="F17" s="250">
        <v>14.004409000000001</v>
      </c>
      <c r="G17" s="250">
        <v>14.382391</v>
      </c>
      <c r="H17" s="250">
        <v>14.355841</v>
      </c>
      <c r="I17" s="250">
        <v>14.497137</v>
      </c>
      <c r="J17" s="250">
        <v>14.363667</v>
      </c>
      <c r="K17" s="250">
        <v>14.447189</v>
      </c>
      <c r="L17" s="250">
        <v>14.297088</v>
      </c>
      <c r="M17" s="250">
        <v>14.176310000000001</v>
      </c>
      <c r="N17" s="250">
        <v>13.891002</v>
      </c>
      <c r="O17" s="250">
        <v>13.676105</v>
      </c>
      <c r="P17" s="250">
        <v>13.615653999999999</v>
      </c>
      <c r="Q17" s="250">
        <v>13.454412</v>
      </c>
      <c r="R17" s="250">
        <v>13.655927999999999</v>
      </c>
      <c r="S17" s="250">
        <v>14.044841999999999</v>
      </c>
      <c r="T17" s="250">
        <v>14.272216999999999</v>
      </c>
      <c r="U17" s="250">
        <v>14.374480999999999</v>
      </c>
      <c r="V17" s="250">
        <v>14.15887</v>
      </c>
      <c r="W17" s="250">
        <v>14.411018</v>
      </c>
      <c r="X17" s="250">
        <v>14.227134</v>
      </c>
      <c r="Y17" s="250">
        <v>13.935192000000001</v>
      </c>
      <c r="Z17" s="250">
        <v>13.713668</v>
      </c>
      <c r="AA17" s="250">
        <v>13.517422</v>
      </c>
      <c r="AB17" s="250">
        <v>13.448009000000001</v>
      </c>
      <c r="AC17" s="250">
        <v>13.510277</v>
      </c>
      <c r="AD17" s="250">
        <v>13.936145</v>
      </c>
      <c r="AE17" s="250">
        <v>14.186415999999999</v>
      </c>
      <c r="AF17" s="250">
        <v>14.362439999999999</v>
      </c>
      <c r="AG17" s="250">
        <v>14.409708</v>
      </c>
      <c r="AH17" s="250">
        <v>14.178331</v>
      </c>
      <c r="AI17" s="250">
        <v>14.153669000000001</v>
      </c>
      <c r="AJ17" s="250">
        <v>14.083486000000001</v>
      </c>
      <c r="AK17" s="250">
        <v>13.923259</v>
      </c>
      <c r="AL17" s="250">
        <v>13.775941</v>
      </c>
      <c r="AM17" s="250">
        <v>13.590387</v>
      </c>
      <c r="AN17" s="250">
        <v>13.404057999999999</v>
      </c>
      <c r="AO17" s="250">
        <v>13.646402999999999</v>
      </c>
      <c r="AP17" s="250">
        <v>13.923375</v>
      </c>
      <c r="AQ17" s="250">
        <v>14.480183</v>
      </c>
      <c r="AR17" s="250">
        <v>14.370632000000001</v>
      </c>
      <c r="AS17" s="250">
        <v>14.527003000000001</v>
      </c>
      <c r="AT17" s="250">
        <v>14.824382</v>
      </c>
      <c r="AU17" s="250">
        <v>14.797720999999999</v>
      </c>
      <c r="AV17" s="250">
        <v>14.696655</v>
      </c>
      <c r="AW17" s="250">
        <v>14.595304541000001</v>
      </c>
      <c r="AX17" s="250">
        <v>14.059537668000001</v>
      </c>
      <c r="AY17" s="250">
        <v>13.836927243</v>
      </c>
      <c r="AZ17" s="403">
        <v>13.845857479999999</v>
      </c>
      <c r="BA17" s="403">
        <v>13.952782199</v>
      </c>
      <c r="BB17" s="403">
        <v>14.615087923000001</v>
      </c>
      <c r="BC17" s="403">
        <v>14.972087931000001</v>
      </c>
      <c r="BD17" s="403">
        <v>15.078054953000001</v>
      </c>
      <c r="BE17" s="403">
        <v>15.069576608</v>
      </c>
      <c r="BF17" s="403">
        <v>15.111874354999999</v>
      </c>
      <c r="BG17" s="403">
        <v>15.415810499999999</v>
      </c>
      <c r="BH17" s="403">
        <v>15.13089693</v>
      </c>
      <c r="BI17" s="403">
        <v>14.779350461</v>
      </c>
      <c r="BJ17" s="403">
        <v>14.400586243999999</v>
      </c>
      <c r="BK17" s="403">
        <v>14.031614613</v>
      </c>
      <c r="BL17" s="403">
        <v>14.004221751999999</v>
      </c>
      <c r="BM17" s="403">
        <v>14.058318536</v>
      </c>
      <c r="BN17" s="403">
        <v>14.725710201</v>
      </c>
      <c r="BO17" s="403">
        <v>15.08884323</v>
      </c>
      <c r="BP17" s="403">
        <v>15.188950563000001</v>
      </c>
      <c r="BQ17" s="403">
        <v>15.187815027999999</v>
      </c>
      <c r="BR17" s="403">
        <v>15.239384401000001</v>
      </c>
      <c r="BS17" s="403">
        <v>15.559836520999999</v>
      </c>
      <c r="BT17" s="403">
        <v>15.264340665000001</v>
      </c>
      <c r="BU17" s="403">
        <v>14.970075928</v>
      </c>
      <c r="BV17" s="403">
        <v>14.542992264</v>
      </c>
    </row>
    <row r="18" spans="1:74" ht="11.1" customHeight="1" x14ac:dyDescent="0.2">
      <c r="A18" s="162" t="s">
        <v>312</v>
      </c>
      <c r="B18" s="173" t="s">
        <v>506</v>
      </c>
      <c r="C18" s="250">
        <v>97.933489639000001</v>
      </c>
      <c r="D18" s="250">
        <v>97.075207602000006</v>
      </c>
      <c r="E18" s="250">
        <v>97.204220919999997</v>
      </c>
      <c r="F18" s="250">
        <v>96.924188495999999</v>
      </c>
      <c r="G18" s="250">
        <v>96.441562568999998</v>
      </c>
      <c r="H18" s="250">
        <v>96.928711367000005</v>
      </c>
      <c r="I18" s="250">
        <v>98.00330683</v>
      </c>
      <c r="J18" s="250">
        <v>96.988187436000004</v>
      </c>
      <c r="K18" s="250">
        <v>97.123761178999999</v>
      </c>
      <c r="L18" s="250">
        <v>98.356577654999995</v>
      </c>
      <c r="M18" s="250">
        <v>99.523641428000005</v>
      </c>
      <c r="N18" s="250">
        <v>98.414906724999994</v>
      </c>
      <c r="O18" s="250">
        <v>97.353571791999997</v>
      </c>
      <c r="P18" s="250">
        <v>97.503192147999997</v>
      </c>
      <c r="Q18" s="250">
        <v>96.853583068999995</v>
      </c>
      <c r="R18" s="250">
        <v>96.664005342999999</v>
      </c>
      <c r="S18" s="250">
        <v>97.602920165</v>
      </c>
      <c r="T18" s="250">
        <v>98.347786260999996</v>
      </c>
      <c r="U18" s="250">
        <v>99.048030780000005</v>
      </c>
      <c r="V18" s="250">
        <v>98.292961513999998</v>
      </c>
      <c r="W18" s="250">
        <v>98.395518488999997</v>
      </c>
      <c r="X18" s="250">
        <v>98.916669374999998</v>
      </c>
      <c r="Y18" s="250">
        <v>99.512804931000005</v>
      </c>
      <c r="Z18" s="250">
        <v>98.756475234999996</v>
      </c>
      <c r="AA18" s="250">
        <v>99.160905774</v>
      </c>
      <c r="AB18" s="250">
        <v>99.409779185999994</v>
      </c>
      <c r="AC18" s="250">
        <v>99.555713233999995</v>
      </c>
      <c r="AD18" s="250">
        <v>99.625900336000001</v>
      </c>
      <c r="AE18" s="250">
        <v>99.578906371000002</v>
      </c>
      <c r="AF18" s="250">
        <v>100.4061501</v>
      </c>
      <c r="AG18" s="250">
        <v>101.20871243000001</v>
      </c>
      <c r="AH18" s="250">
        <v>101.80435928999999</v>
      </c>
      <c r="AI18" s="250">
        <v>101.718028</v>
      </c>
      <c r="AJ18" s="250">
        <v>102.59976613000001</v>
      </c>
      <c r="AK18" s="250">
        <v>102.74559266999999</v>
      </c>
      <c r="AL18" s="250">
        <v>102.05241789999999</v>
      </c>
      <c r="AM18" s="250">
        <v>100.58317123</v>
      </c>
      <c r="AN18" s="250">
        <v>100.33083499999999</v>
      </c>
      <c r="AO18" s="250">
        <v>100.37974023</v>
      </c>
      <c r="AP18" s="250">
        <v>100.536135</v>
      </c>
      <c r="AQ18" s="250">
        <v>100.25369994</v>
      </c>
      <c r="AR18" s="250">
        <v>100.51872433</v>
      </c>
      <c r="AS18" s="250">
        <v>100.13591445</v>
      </c>
      <c r="AT18" s="250">
        <v>101.17804194</v>
      </c>
      <c r="AU18" s="250">
        <v>99.223945666999995</v>
      </c>
      <c r="AV18" s="250">
        <v>101.29983335</v>
      </c>
      <c r="AW18" s="250">
        <v>101.94038573</v>
      </c>
      <c r="AX18" s="250">
        <v>101.49989343</v>
      </c>
      <c r="AY18" s="250">
        <v>100.9857006</v>
      </c>
      <c r="AZ18" s="403">
        <v>100.37098312000001</v>
      </c>
      <c r="BA18" s="403">
        <v>100.28359062</v>
      </c>
      <c r="BB18" s="403">
        <v>101.41472223</v>
      </c>
      <c r="BC18" s="403">
        <v>102.13416773</v>
      </c>
      <c r="BD18" s="403">
        <v>102.48635555</v>
      </c>
      <c r="BE18" s="403">
        <v>102.59105214</v>
      </c>
      <c r="BF18" s="403">
        <v>102.69163091999999</v>
      </c>
      <c r="BG18" s="403">
        <v>102.76407915999999</v>
      </c>
      <c r="BH18" s="403">
        <v>102.85190392</v>
      </c>
      <c r="BI18" s="403">
        <v>102.77052891</v>
      </c>
      <c r="BJ18" s="403">
        <v>102.28125796</v>
      </c>
      <c r="BK18" s="403">
        <v>101.7882165</v>
      </c>
      <c r="BL18" s="403">
        <v>101.76923503</v>
      </c>
      <c r="BM18" s="403">
        <v>101.79294013000001</v>
      </c>
      <c r="BN18" s="403">
        <v>102.64118348</v>
      </c>
      <c r="BO18" s="403">
        <v>102.8872968</v>
      </c>
      <c r="BP18" s="403">
        <v>103.11002671</v>
      </c>
      <c r="BQ18" s="403">
        <v>103.28324567999999</v>
      </c>
      <c r="BR18" s="403">
        <v>103.40935678</v>
      </c>
      <c r="BS18" s="403">
        <v>103.88488201</v>
      </c>
      <c r="BT18" s="403">
        <v>103.94573305999999</v>
      </c>
      <c r="BU18" s="403">
        <v>104.12747254</v>
      </c>
      <c r="BV18" s="403">
        <v>103.75434622</v>
      </c>
    </row>
    <row r="19" spans="1:74" ht="11.1" customHeight="1" x14ac:dyDescent="0.2">
      <c r="B19" s="173"/>
      <c r="C19" s="250"/>
      <c r="D19" s="250"/>
      <c r="E19" s="250"/>
      <c r="F19" s="250"/>
      <c r="G19" s="250"/>
      <c r="H19" s="250"/>
      <c r="I19" s="250"/>
      <c r="J19" s="250"/>
      <c r="K19" s="250"/>
      <c r="L19" s="250"/>
      <c r="M19" s="250"/>
      <c r="N19" s="250"/>
      <c r="O19" s="250"/>
      <c r="P19" s="250"/>
      <c r="Q19" s="250"/>
      <c r="R19" s="250"/>
      <c r="S19" s="250"/>
      <c r="T19" s="250"/>
      <c r="U19" s="250"/>
      <c r="V19" s="250"/>
      <c r="W19" s="250"/>
      <c r="X19" s="250"/>
      <c r="Y19" s="250"/>
      <c r="Z19" s="250"/>
      <c r="AA19" s="250"/>
      <c r="AB19" s="250"/>
      <c r="AC19" s="250"/>
      <c r="AD19" s="250"/>
      <c r="AE19" s="250"/>
      <c r="AF19" s="250"/>
      <c r="AG19" s="250"/>
      <c r="AH19" s="250"/>
      <c r="AI19" s="250"/>
      <c r="AJ19" s="250"/>
      <c r="AK19" s="250"/>
      <c r="AL19" s="250"/>
      <c r="AM19" s="250"/>
      <c r="AN19" s="250"/>
      <c r="AO19" s="250"/>
      <c r="AP19" s="250"/>
      <c r="AQ19" s="250"/>
      <c r="AR19" s="250"/>
      <c r="AS19" s="250"/>
      <c r="AT19" s="250"/>
      <c r="AU19" s="250"/>
      <c r="AV19" s="250"/>
      <c r="AW19" s="250"/>
      <c r="AX19" s="250"/>
      <c r="AY19" s="250"/>
      <c r="AZ19" s="403"/>
      <c r="BA19" s="403"/>
      <c r="BB19" s="403"/>
      <c r="BC19" s="403"/>
      <c r="BD19" s="403"/>
      <c r="BE19" s="403"/>
      <c r="BF19" s="403"/>
      <c r="BG19" s="403"/>
      <c r="BH19" s="403"/>
      <c r="BI19" s="403"/>
      <c r="BJ19" s="403"/>
      <c r="BK19" s="403"/>
      <c r="BL19" s="403"/>
      <c r="BM19" s="403"/>
      <c r="BN19" s="403"/>
      <c r="BO19" s="403"/>
      <c r="BP19" s="403"/>
      <c r="BQ19" s="403"/>
      <c r="BR19" s="403"/>
      <c r="BS19" s="403"/>
      <c r="BT19" s="403"/>
      <c r="BU19" s="403"/>
      <c r="BV19" s="403"/>
    </row>
    <row r="20" spans="1:74" ht="11.1" customHeight="1" x14ac:dyDescent="0.2">
      <c r="A20" s="162" t="s">
        <v>389</v>
      </c>
      <c r="B20" s="173" t="s">
        <v>507</v>
      </c>
      <c r="C20" s="250">
        <v>60.67772171</v>
      </c>
      <c r="D20" s="250">
        <v>60.288425379000003</v>
      </c>
      <c r="E20" s="250">
        <v>60.165630129</v>
      </c>
      <c r="F20" s="250">
        <v>59.795036666999998</v>
      </c>
      <c r="G20" s="250">
        <v>59.438357097000001</v>
      </c>
      <c r="H20" s="250">
        <v>59.498832999999998</v>
      </c>
      <c r="I20" s="250">
        <v>60.374918547999997</v>
      </c>
      <c r="J20" s="250">
        <v>59.484431677000003</v>
      </c>
      <c r="K20" s="250">
        <v>59.605660333000003</v>
      </c>
      <c r="L20" s="250">
        <v>60.519199903000001</v>
      </c>
      <c r="M20" s="250">
        <v>61.216130333000002</v>
      </c>
      <c r="N20" s="250">
        <v>60.365910387</v>
      </c>
      <c r="O20" s="250">
        <v>60.092948419000003</v>
      </c>
      <c r="P20" s="250">
        <v>60.442487286000002</v>
      </c>
      <c r="Q20" s="250">
        <v>60.28479171</v>
      </c>
      <c r="R20" s="250">
        <v>59.884262999999997</v>
      </c>
      <c r="S20" s="250">
        <v>60.340004387</v>
      </c>
      <c r="T20" s="250">
        <v>60.688875332999999</v>
      </c>
      <c r="U20" s="250">
        <v>61.153669677000003</v>
      </c>
      <c r="V20" s="250">
        <v>60.604759289999997</v>
      </c>
      <c r="W20" s="250">
        <v>60.548475000000003</v>
      </c>
      <c r="X20" s="250">
        <v>61.334563355</v>
      </c>
      <c r="Y20" s="250">
        <v>62.091895332999997</v>
      </c>
      <c r="Z20" s="250">
        <v>61.411077386999999</v>
      </c>
      <c r="AA20" s="250">
        <v>61.513434097000001</v>
      </c>
      <c r="AB20" s="250">
        <v>61.919251142999997</v>
      </c>
      <c r="AC20" s="250">
        <v>62.314818129000003</v>
      </c>
      <c r="AD20" s="250">
        <v>62.485329667000002</v>
      </c>
      <c r="AE20" s="250">
        <v>62.568816871000003</v>
      </c>
      <c r="AF20" s="250">
        <v>63.344743000000001</v>
      </c>
      <c r="AG20" s="250">
        <v>64.094471161000001</v>
      </c>
      <c r="AH20" s="250">
        <v>64.425589419000005</v>
      </c>
      <c r="AI20" s="250">
        <v>64.069559999999996</v>
      </c>
      <c r="AJ20" s="250">
        <v>64.814298128999994</v>
      </c>
      <c r="AK20" s="250">
        <v>65.194124666999997</v>
      </c>
      <c r="AL20" s="250">
        <v>65.297949903000003</v>
      </c>
      <c r="AM20" s="250">
        <v>64.344703225999993</v>
      </c>
      <c r="AN20" s="250">
        <v>64.125366999999997</v>
      </c>
      <c r="AO20" s="250">
        <v>64.654272226000003</v>
      </c>
      <c r="AP20" s="250">
        <v>64.764667000000003</v>
      </c>
      <c r="AQ20" s="250">
        <v>64.929231935000004</v>
      </c>
      <c r="AR20" s="250">
        <v>65.097256333000004</v>
      </c>
      <c r="AS20" s="250">
        <v>65.121446452000001</v>
      </c>
      <c r="AT20" s="250">
        <v>65.914573935000007</v>
      </c>
      <c r="AU20" s="250">
        <v>65.866477666999998</v>
      </c>
      <c r="AV20" s="250">
        <v>66.264364354999998</v>
      </c>
      <c r="AW20" s="250">
        <v>67.130241183999999</v>
      </c>
      <c r="AX20" s="250">
        <v>67.052910162000003</v>
      </c>
      <c r="AY20" s="250">
        <v>66.793971904000003</v>
      </c>
      <c r="AZ20" s="403">
        <v>66.964415415000005</v>
      </c>
      <c r="BA20" s="403">
        <v>67.035398622000002</v>
      </c>
      <c r="BB20" s="403">
        <v>67.910965400999999</v>
      </c>
      <c r="BC20" s="403">
        <v>68.251268409000005</v>
      </c>
      <c r="BD20" s="403">
        <v>68.411134540999996</v>
      </c>
      <c r="BE20" s="403">
        <v>68.315791806999997</v>
      </c>
      <c r="BF20" s="403">
        <v>68.424588267000004</v>
      </c>
      <c r="BG20" s="403">
        <v>68.511835649999995</v>
      </c>
      <c r="BH20" s="403">
        <v>68.591731624999994</v>
      </c>
      <c r="BI20" s="403">
        <v>68.528825787000002</v>
      </c>
      <c r="BJ20" s="403">
        <v>68.028941007</v>
      </c>
      <c r="BK20" s="403">
        <v>67.518014402000006</v>
      </c>
      <c r="BL20" s="403">
        <v>67.506264673999993</v>
      </c>
      <c r="BM20" s="403">
        <v>67.547376283999995</v>
      </c>
      <c r="BN20" s="403">
        <v>68.393066253000001</v>
      </c>
      <c r="BO20" s="403">
        <v>68.651248193000001</v>
      </c>
      <c r="BP20" s="403">
        <v>68.875289715999997</v>
      </c>
      <c r="BQ20" s="403">
        <v>69.030482712999998</v>
      </c>
      <c r="BR20" s="403">
        <v>69.182263339000002</v>
      </c>
      <c r="BS20" s="403">
        <v>69.664547964999997</v>
      </c>
      <c r="BT20" s="403">
        <v>69.706723146000002</v>
      </c>
      <c r="BU20" s="403">
        <v>69.767841763000007</v>
      </c>
      <c r="BV20" s="403">
        <v>69.403552820000002</v>
      </c>
    </row>
    <row r="21" spans="1:74" ht="11.1" customHeight="1" x14ac:dyDescent="0.2">
      <c r="C21" s="222"/>
      <c r="D21" s="222"/>
      <c r="E21" s="222"/>
      <c r="F21" s="222"/>
      <c r="G21" s="222"/>
      <c r="H21" s="222"/>
      <c r="I21" s="222"/>
      <c r="J21" s="222"/>
      <c r="K21" s="222"/>
      <c r="L21" s="222"/>
      <c r="M21" s="222"/>
      <c r="N21" s="222"/>
      <c r="O21" s="222"/>
      <c r="P21" s="222"/>
      <c r="Q21" s="222"/>
      <c r="R21" s="222"/>
      <c r="S21" s="222"/>
      <c r="T21" s="222"/>
      <c r="U21" s="222"/>
      <c r="V21" s="222"/>
      <c r="W21" s="222"/>
      <c r="X21" s="222"/>
      <c r="Y21" s="222"/>
      <c r="Z21" s="222"/>
      <c r="AA21" s="222"/>
      <c r="AB21" s="222"/>
      <c r="AC21" s="222"/>
      <c r="AD21" s="222"/>
      <c r="AE21" s="222"/>
      <c r="AF21" s="222"/>
      <c r="AG21" s="222"/>
      <c r="AH21" s="222"/>
      <c r="AI21" s="222"/>
      <c r="AJ21" s="222"/>
      <c r="AK21" s="222"/>
      <c r="AL21" s="222"/>
      <c r="AM21" s="222"/>
      <c r="AN21" s="222"/>
      <c r="AO21" s="222"/>
      <c r="AP21" s="222"/>
      <c r="AQ21" s="222"/>
      <c r="AR21" s="222"/>
      <c r="AS21" s="222"/>
      <c r="AT21" s="222"/>
      <c r="AU21" s="222"/>
      <c r="AV21" s="222"/>
      <c r="AW21" s="222"/>
      <c r="AX21" s="222"/>
      <c r="AY21" s="222"/>
      <c r="AZ21" s="404"/>
      <c r="BA21" s="404"/>
      <c r="BB21" s="404"/>
      <c r="BC21" s="404"/>
      <c r="BD21" s="404"/>
      <c r="BE21" s="404"/>
      <c r="BF21" s="404"/>
      <c r="BG21" s="404"/>
      <c r="BH21" s="404"/>
      <c r="BI21" s="404"/>
      <c r="BJ21" s="404"/>
      <c r="BK21" s="404"/>
      <c r="BL21" s="404"/>
      <c r="BM21" s="404"/>
      <c r="BN21" s="404"/>
      <c r="BO21" s="404"/>
      <c r="BP21" s="404"/>
      <c r="BQ21" s="404"/>
      <c r="BR21" s="404"/>
      <c r="BS21" s="404"/>
      <c r="BT21" s="404"/>
      <c r="BU21" s="404"/>
      <c r="BV21" s="404"/>
    </row>
    <row r="22" spans="1:74" ht="11.1" customHeight="1" x14ac:dyDescent="0.2">
      <c r="B22" s="252" t="s">
        <v>1066</v>
      </c>
      <c r="C22" s="250"/>
      <c r="D22" s="250"/>
      <c r="E22" s="250"/>
      <c r="F22" s="250"/>
      <c r="G22" s="250"/>
      <c r="H22" s="250"/>
      <c r="I22" s="250"/>
      <c r="J22" s="250"/>
      <c r="K22" s="250"/>
      <c r="L22" s="250"/>
      <c r="M22" s="250"/>
      <c r="N22" s="250"/>
      <c r="O22" s="250"/>
      <c r="P22" s="250"/>
      <c r="Q22" s="250"/>
      <c r="R22" s="250"/>
      <c r="S22" s="250"/>
      <c r="T22" s="250"/>
      <c r="U22" s="250"/>
      <c r="V22" s="250"/>
      <c r="W22" s="250"/>
      <c r="X22" s="250"/>
      <c r="Y22" s="250"/>
      <c r="Z22" s="250"/>
      <c r="AA22" s="250"/>
      <c r="AB22" s="250"/>
      <c r="AC22" s="250"/>
      <c r="AD22" s="250"/>
      <c r="AE22" s="250"/>
      <c r="AF22" s="250"/>
      <c r="AG22" s="250"/>
      <c r="AH22" s="250"/>
      <c r="AI22" s="250"/>
      <c r="AJ22" s="250"/>
      <c r="AK22" s="250"/>
      <c r="AL22" s="250"/>
      <c r="AM22" s="250"/>
      <c r="AN22" s="250"/>
      <c r="AO22" s="250"/>
      <c r="AP22" s="250"/>
      <c r="AQ22" s="250"/>
      <c r="AR22" s="250"/>
      <c r="AS22" s="250"/>
      <c r="AT22" s="250"/>
      <c r="AU22" s="250"/>
      <c r="AV22" s="250"/>
      <c r="AW22" s="250"/>
      <c r="AX22" s="250"/>
      <c r="AY22" s="250"/>
      <c r="AZ22" s="403"/>
      <c r="BA22" s="403"/>
      <c r="BB22" s="403"/>
      <c r="BC22" s="403"/>
      <c r="BD22" s="403"/>
      <c r="BE22" s="403"/>
      <c r="BF22" s="403"/>
      <c r="BG22" s="403"/>
      <c r="BH22" s="403"/>
      <c r="BI22" s="403"/>
      <c r="BJ22" s="403"/>
      <c r="BK22" s="403"/>
      <c r="BL22" s="403"/>
      <c r="BM22" s="403"/>
      <c r="BN22" s="403"/>
      <c r="BO22" s="403"/>
      <c r="BP22" s="403"/>
      <c r="BQ22" s="403"/>
      <c r="BR22" s="403"/>
      <c r="BS22" s="403"/>
      <c r="BT22" s="403"/>
      <c r="BU22" s="403"/>
      <c r="BV22" s="403"/>
    </row>
    <row r="23" spans="1:74" ht="11.1" customHeight="1" x14ac:dyDescent="0.2">
      <c r="A23" s="162" t="s">
        <v>293</v>
      </c>
      <c r="B23" s="173" t="s">
        <v>254</v>
      </c>
      <c r="C23" s="250">
        <v>45.501620584000001</v>
      </c>
      <c r="D23" s="250">
        <v>47.755606684</v>
      </c>
      <c r="E23" s="250">
        <v>47.136101295000003</v>
      </c>
      <c r="F23" s="250">
        <v>46.198778963000002</v>
      </c>
      <c r="G23" s="250">
        <v>45.543209085999997</v>
      </c>
      <c r="H23" s="250">
        <v>46.606955839000001</v>
      </c>
      <c r="I23" s="250">
        <v>46.589666563999998</v>
      </c>
      <c r="J23" s="250">
        <v>48.163910831999999</v>
      </c>
      <c r="K23" s="250">
        <v>47.227695203000003</v>
      </c>
      <c r="L23" s="250">
        <v>46.695114681</v>
      </c>
      <c r="M23" s="250">
        <v>47.256906852</v>
      </c>
      <c r="N23" s="250">
        <v>48.224158553999999</v>
      </c>
      <c r="O23" s="250">
        <v>45.962734961000002</v>
      </c>
      <c r="P23" s="250">
        <v>46.952313601999997</v>
      </c>
      <c r="Q23" s="250">
        <v>47.714637031000002</v>
      </c>
      <c r="R23" s="250">
        <v>46.017662688999998</v>
      </c>
      <c r="S23" s="250">
        <v>47.105372424999999</v>
      </c>
      <c r="T23" s="250">
        <v>48.075417135000002</v>
      </c>
      <c r="U23" s="250">
        <v>47.586856709000003</v>
      </c>
      <c r="V23" s="250">
        <v>47.861550061999999</v>
      </c>
      <c r="W23" s="250">
        <v>47.45497142</v>
      </c>
      <c r="X23" s="250">
        <v>47.247683404999997</v>
      </c>
      <c r="Y23" s="250">
        <v>48.390482497999997</v>
      </c>
      <c r="Z23" s="250">
        <v>48.299259128000003</v>
      </c>
      <c r="AA23" s="250">
        <v>47.250758388000001</v>
      </c>
      <c r="AB23" s="250">
        <v>48.097154996999997</v>
      </c>
      <c r="AC23" s="250">
        <v>48.069375336</v>
      </c>
      <c r="AD23" s="250">
        <v>46.787004809000003</v>
      </c>
      <c r="AE23" s="250">
        <v>46.917223876000001</v>
      </c>
      <c r="AF23" s="250">
        <v>47.552732798000001</v>
      </c>
      <c r="AG23" s="250">
        <v>48.182400903000001</v>
      </c>
      <c r="AH23" s="250">
        <v>48.838005908</v>
      </c>
      <c r="AI23" s="250">
        <v>47.142182986999998</v>
      </c>
      <c r="AJ23" s="250">
        <v>47.968171529000003</v>
      </c>
      <c r="AK23" s="250">
        <v>47.887353629000003</v>
      </c>
      <c r="AL23" s="250">
        <v>46.906409607000001</v>
      </c>
      <c r="AM23" s="250">
        <v>47.481389344</v>
      </c>
      <c r="AN23" s="250">
        <v>48.050563744000002</v>
      </c>
      <c r="AO23" s="250">
        <v>46.801573883000003</v>
      </c>
      <c r="AP23" s="250">
        <v>47.047074438999999</v>
      </c>
      <c r="AQ23" s="250">
        <v>46.251161779</v>
      </c>
      <c r="AR23" s="250">
        <v>46.882039016999997</v>
      </c>
      <c r="AS23" s="250">
        <v>48.149740326</v>
      </c>
      <c r="AT23" s="250">
        <v>48.335265669999998</v>
      </c>
      <c r="AU23" s="250">
        <v>47.044663894000003</v>
      </c>
      <c r="AV23" s="250">
        <v>47.552852221999999</v>
      </c>
      <c r="AW23" s="250">
        <v>47.649194758</v>
      </c>
      <c r="AX23" s="250">
        <v>47.549102712</v>
      </c>
      <c r="AY23" s="250">
        <v>45.874438718</v>
      </c>
      <c r="AZ23" s="403">
        <v>47.919418319000002</v>
      </c>
      <c r="BA23" s="403">
        <v>47.143378761000001</v>
      </c>
      <c r="BB23" s="403">
        <v>46.436068888000001</v>
      </c>
      <c r="BC23" s="403">
        <v>46.158477318999999</v>
      </c>
      <c r="BD23" s="403">
        <v>47.349171099000003</v>
      </c>
      <c r="BE23" s="403">
        <v>47.765745993000003</v>
      </c>
      <c r="BF23" s="403">
        <v>48.270679661999999</v>
      </c>
      <c r="BG23" s="403">
        <v>47.684958508000001</v>
      </c>
      <c r="BH23" s="403">
        <v>47.920690956000001</v>
      </c>
      <c r="BI23" s="403">
        <v>47.837124113000002</v>
      </c>
      <c r="BJ23" s="403">
        <v>48.120127191000002</v>
      </c>
      <c r="BK23" s="403">
        <v>46.994829656999997</v>
      </c>
      <c r="BL23" s="403">
        <v>48.196614066000002</v>
      </c>
      <c r="BM23" s="403">
        <v>47.279726285999999</v>
      </c>
      <c r="BN23" s="403">
        <v>46.617587485999998</v>
      </c>
      <c r="BO23" s="403">
        <v>46.283546946999998</v>
      </c>
      <c r="BP23" s="403">
        <v>47.330324607000001</v>
      </c>
      <c r="BQ23" s="403">
        <v>47.874806888999998</v>
      </c>
      <c r="BR23" s="403">
        <v>48.201024957999998</v>
      </c>
      <c r="BS23" s="403">
        <v>47.773240129999998</v>
      </c>
      <c r="BT23" s="403">
        <v>47.937611965000002</v>
      </c>
      <c r="BU23" s="403">
        <v>47.867761594000001</v>
      </c>
      <c r="BV23" s="403">
        <v>48.211133727000004</v>
      </c>
    </row>
    <row r="24" spans="1:74" ht="11.1" customHeight="1" x14ac:dyDescent="0.2">
      <c r="A24" s="162" t="s">
        <v>287</v>
      </c>
      <c r="B24" s="173" t="s">
        <v>255</v>
      </c>
      <c r="C24" s="250">
        <v>19.062802999999999</v>
      </c>
      <c r="D24" s="250">
        <v>19.846603999999999</v>
      </c>
      <c r="E24" s="250">
        <v>19.728204000000002</v>
      </c>
      <c r="F24" s="250">
        <v>19.340226999999999</v>
      </c>
      <c r="G24" s="250">
        <v>19.328156</v>
      </c>
      <c r="H24" s="250">
        <v>19.846174000000001</v>
      </c>
      <c r="I24" s="250">
        <v>19.775659999999998</v>
      </c>
      <c r="J24" s="250">
        <v>20.274784</v>
      </c>
      <c r="K24" s="250">
        <v>19.756827000000001</v>
      </c>
      <c r="L24" s="250">
        <v>19.650106999999998</v>
      </c>
      <c r="M24" s="250">
        <v>19.658868999999999</v>
      </c>
      <c r="N24" s="250">
        <v>19.983958999999999</v>
      </c>
      <c r="O24" s="250">
        <v>19.322845999999998</v>
      </c>
      <c r="P24" s="250">
        <v>19.190404000000001</v>
      </c>
      <c r="Q24" s="250">
        <v>20.060123999999998</v>
      </c>
      <c r="R24" s="250">
        <v>19.595324999999999</v>
      </c>
      <c r="S24" s="250">
        <v>20.066244999999999</v>
      </c>
      <c r="T24" s="250">
        <v>20.561246000000001</v>
      </c>
      <c r="U24" s="250">
        <v>20.118924</v>
      </c>
      <c r="V24" s="250">
        <v>20.251193000000001</v>
      </c>
      <c r="W24" s="250">
        <v>19.640611</v>
      </c>
      <c r="X24" s="250">
        <v>19.989650999999999</v>
      </c>
      <c r="Y24" s="250">
        <v>20.307238000000002</v>
      </c>
      <c r="Z24" s="250">
        <v>20.323454999999999</v>
      </c>
      <c r="AA24" s="250">
        <v>20.545141000000001</v>
      </c>
      <c r="AB24" s="250">
        <v>19.678706999999999</v>
      </c>
      <c r="AC24" s="250">
        <v>20.756360000000001</v>
      </c>
      <c r="AD24" s="250">
        <v>20.036521</v>
      </c>
      <c r="AE24" s="250">
        <v>20.247367000000001</v>
      </c>
      <c r="AF24" s="250">
        <v>20.790271000000001</v>
      </c>
      <c r="AG24" s="250">
        <v>20.682276999999999</v>
      </c>
      <c r="AH24" s="250">
        <v>21.358391999999998</v>
      </c>
      <c r="AI24" s="250">
        <v>20.082809000000001</v>
      </c>
      <c r="AJ24" s="250">
        <v>20.734406</v>
      </c>
      <c r="AK24" s="250">
        <v>20.746514000000001</v>
      </c>
      <c r="AL24" s="250">
        <v>20.303449000000001</v>
      </c>
      <c r="AM24" s="250">
        <v>20.452114999999999</v>
      </c>
      <c r="AN24" s="250">
        <v>20.193715999999998</v>
      </c>
      <c r="AO24" s="250">
        <v>20.204429999999999</v>
      </c>
      <c r="AP24" s="250">
        <v>20.112278</v>
      </c>
      <c r="AQ24" s="250">
        <v>20.259079</v>
      </c>
      <c r="AR24" s="250">
        <v>20.603662</v>
      </c>
      <c r="AS24" s="250">
        <v>20.741786000000001</v>
      </c>
      <c r="AT24" s="250">
        <v>21.062179</v>
      </c>
      <c r="AU24" s="250">
        <v>20.221131</v>
      </c>
      <c r="AV24" s="250">
        <v>20.771643999999998</v>
      </c>
      <c r="AW24" s="250">
        <v>20.589673999999999</v>
      </c>
      <c r="AX24" s="250">
        <v>20.043051673000001</v>
      </c>
      <c r="AY24" s="250">
        <v>19.693024261000001</v>
      </c>
      <c r="AZ24" s="403">
        <v>20.14968</v>
      </c>
      <c r="BA24" s="403">
        <v>20.244509999999998</v>
      </c>
      <c r="BB24" s="403">
        <v>20.138400000000001</v>
      </c>
      <c r="BC24" s="403">
        <v>20.243680000000001</v>
      </c>
      <c r="BD24" s="403">
        <v>20.798310000000001</v>
      </c>
      <c r="BE24" s="403">
        <v>20.884509999999999</v>
      </c>
      <c r="BF24" s="403">
        <v>21.329129999999999</v>
      </c>
      <c r="BG24" s="403">
        <v>20.528680000000001</v>
      </c>
      <c r="BH24" s="403">
        <v>20.968579999999999</v>
      </c>
      <c r="BI24" s="403">
        <v>20.7775</v>
      </c>
      <c r="BJ24" s="403">
        <v>20.62707</v>
      </c>
      <c r="BK24" s="403">
        <v>20.66742</v>
      </c>
      <c r="BL24" s="403">
        <v>20.448460000000001</v>
      </c>
      <c r="BM24" s="403">
        <v>20.382380000000001</v>
      </c>
      <c r="BN24" s="403">
        <v>20.317450000000001</v>
      </c>
      <c r="BO24" s="403">
        <v>20.360189999999999</v>
      </c>
      <c r="BP24" s="403">
        <v>20.797789999999999</v>
      </c>
      <c r="BQ24" s="403">
        <v>21.02045</v>
      </c>
      <c r="BR24" s="403">
        <v>21.274260000000002</v>
      </c>
      <c r="BS24" s="403">
        <v>20.645969999999998</v>
      </c>
      <c r="BT24" s="403">
        <v>21.00638</v>
      </c>
      <c r="BU24" s="403">
        <v>20.82375</v>
      </c>
      <c r="BV24" s="403">
        <v>20.756119999999999</v>
      </c>
    </row>
    <row r="25" spans="1:74" ht="11.1" customHeight="1" x14ac:dyDescent="0.2">
      <c r="A25" s="162" t="s">
        <v>288</v>
      </c>
      <c r="B25" s="173" t="s">
        <v>275</v>
      </c>
      <c r="C25" s="250">
        <v>0.14726919737999999</v>
      </c>
      <c r="D25" s="250">
        <v>0.14634751181</v>
      </c>
      <c r="E25" s="250">
        <v>0.19473600452000001</v>
      </c>
      <c r="F25" s="250">
        <v>0.11961863012</v>
      </c>
      <c r="G25" s="250">
        <v>0.16385953774000001</v>
      </c>
      <c r="H25" s="250">
        <v>0.1541818392</v>
      </c>
      <c r="I25" s="250">
        <v>0.14865172574999999</v>
      </c>
      <c r="J25" s="250">
        <v>0.16432038053</v>
      </c>
      <c r="K25" s="250">
        <v>0.13943486998999999</v>
      </c>
      <c r="L25" s="250">
        <v>0.18736251992</v>
      </c>
      <c r="M25" s="250">
        <v>0.16293785217000001</v>
      </c>
      <c r="N25" s="250">
        <v>0.12929632865999999</v>
      </c>
      <c r="O25" s="250">
        <v>0.117824445</v>
      </c>
      <c r="P25" s="250">
        <v>0.121052459</v>
      </c>
      <c r="Q25" s="250">
        <v>0.15512593399999999</v>
      </c>
      <c r="R25" s="250">
        <v>9.6304355999999994E-2</v>
      </c>
      <c r="S25" s="250">
        <v>0.13109516700000001</v>
      </c>
      <c r="T25" s="250">
        <v>0.123204468</v>
      </c>
      <c r="U25" s="250">
        <v>0.118900451</v>
      </c>
      <c r="V25" s="250">
        <v>0.13145383599999999</v>
      </c>
      <c r="W25" s="250">
        <v>5.1727086999999998E-2</v>
      </c>
      <c r="X25" s="250">
        <v>8.9387244000000005E-2</v>
      </c>
      <c r="Y25" s="250">
        <v>7.0377831000000002E-2</v>
      </c>
      <c r="Z25" s="250">
        <v>4.3836385999999998E-2</v>
      </c>
      <c r="AA25" s="250">
        <v>7.9391582000000002E-2</v>
      </c>
      <c r="AB25" s="250">
        <v>8.3233711000000002E-2</v>
      </c>
      <c r="AC25" s="250">
        <v>0.12378952999999999</v>
      </c>
      <c r="AD25" s="250">
        <v>5.3350476000000001E-2</v>
      </c>
      <c r="AE25" s="250">
        <v>9.9760102000000003E-2</v>
      </c>
      <c r="AF25" s="250">
        <v>9.5795131000000006E-2</v>
      </c>
      <c r="AG25" s="250">
        <v>9.0672290000000003E-2</v>
      </c>
      <c r="AH25" s="250">
        <v>0.10661390799999999</v>
      </c>
      <c r="AI25" s="250">
        <v>8.7707320000000005E-2</v>
      </c>
      <c r="AJ25" s="250">
        <v>0.13295907700000001</v>
      </c>
      <c r="AK25" s="250">
        <v>0.110906296</v>
      </c>
      <c r="AL25" s="250">
        <v>7.9315445999999998E-2</v>
      </c>
      <c r="AM25" s="250">
        <v>9.8942085999999999E-2</v>
      </c>
      <c r="AN25" s="250">
        <v>0.103094887</v>
      </c>
      <c r="AO25" s="250">
        <v>0.14884365699999999</v>
      </c>
      <c r="AP25" s="250">
        <v>7.7408106000000004E-2</v>
      </c>
      <c r="AQ25" s="250">
        <v>0.123920876</v>
      </c>
      <c r="AR25" s="250">
        <v>0.114601684</v>
      </c>
      <c r="AS25" s="250">
        <v>0.110518487</v>
      </c>
      <c r="AT25" s="250">
        <v>0.13034447599999999</v>
      </c>
      <c r="AU25" s="250">
        <v>0.106622894</v>
      </c>
      <c r="AV25" s="250">
        <v>0.151948061</v>
      </c>
      <c r="AW25" s="250">
        <v>0.134073678</v>
      </c>
      <c r="AX25" s="250">
        <v>0.10272729799999999</v>
      </c>
      <c r="AY25" s="250">
        <v>9.9013667999999999E-2</v>
      </c>
      <c r="AZ25" s="403">
        <v>0.10316600099999999</v>
      </c>
      <c r="BA25" s="403">
        <v>0.148940035</v>
      </c>
      <c r="BB25" s="403">
        <v>7.7464482000000001E-2</v>
      </c>
      <c r="BC25" s="403">
        <v>0.124000178</v>
      </c>
      <c r="BD25" s="403">
        <v>0.114675839</v>
      </c>
      <c r="BE25" s="403">
        <v>0.110589834</v>
      </c>
      <c r="BF25" s="403">
        <v>0.13042401100000001</v>
      </c>
      <c r="BG25" s="403">
        <v>0.106689329</v>
      </c>
      <c r="BH25" s="403">
        <v>0.15203952700000001</v>
      </c>
      <c r="BI25" s="403">
        <v>0.134152511</v>
      </c>
      <c r="BJ25" s="403">
        <v>0.102788821</v>
      </c>
      <c r="BK25" s="403">
        <v>0.14108738000000001</v>
      </c>
      <c r="BL25" s="403">
        <v>0.14023923099999999</v>
      </c>
      <c r="BM25" s="403">
        <v>0.186039281</v>
      </c>
      <c r="BN25" s="403">
        <v>0.11352253599999999</v>
      </c>
      <c r="BO25" s="403">
        <v>0.155081839</v>
      </c>
      <c r="BP25" s="403">
        <v>0.1457522</v>
      </c>
      <c r="BQ25" s="403">
        <v>0.14066330499999999</v>
      </c>
      <c r="BR25" s="403">
        <v>0.155505913</v>
      </c>
      <c r="BS25" s="403">
        <v>0.13175774100000001</v>
      </c>
      <c r="BT25" s="403">
        <v>0.177133714</v>
      </c>
      <c r="BU25" s="403">
        <v>0.15423369000000001</v>
      </c>
      <c r="BV25" s="403">
        <v>0.12285217499999999</v>
      </c>
    </row>
    <row r="26" spans="1:74" ht="11.1" customHeight="1" x14ac:dyDescent="0.2">
      <c r="A26" s="162" t="s">
        <v>289</v>
      </c>
      <c r="B26" s="173" t="s">
        <v>276</v>
      </c>
      <c r="C26" s="250">
        <v>2.4761290322999998</v>
      </c>
      <c r="D26" s="250">
        <v>2.4413448276</v>
      </c>
      <c r="E26" s="250">
        <v>2.4094193547999998</v>
      </c>
      <c r="F26" s="250">
        <v>2.3670666667</v>
      </c>
      <c r="G26" s="250">
        <v>2.4102580644999998</v>
      </c>
      <c r="H26" s="250">
        <v>2.4984333332999999</v>
      </c>
      <c r="I26" s="250">
        <v>2.5070322581000002</v>
      </c>
      <c r="J26" s="250">
        <v>2.6375161290000002</v>
      </c>
      <c r="K26" s="250">
        <v>2.5638999999999998</v>
      </c>
      <c r="L26" s="250">
        <v>2.4526774194000001</v>
      </c>
      <c r="M26" s="250">
        <v>2.4955333333</v>
      </c>
      <c r="N26" s="250">
        <v>2.5727419354999999</v>
      </c>
      <c r="O26" s="250">
        <v>2.3491935484000002</v>
      </c>
      <c r="P26" s="250">
        <v>2.3231071429000001</v>
      </c>
      <c r="Q26" s="250">
        <v>2.3748064516</v>
      </c>
      <c r="R26" s="250">
        <v>2.1580333333000001</v>
      </c>
      <c r="S26" s="250">
        <v>2.4113870968</v>
      </c>
      <c r="T26" s="250">
        <v>2.4358333333000002</v>
      </c>
      <c r="U26" s="250">
        <v>2.4634838710000002</v>
      </c>
      <c r="V26" s="250">
        <v>2.5596129032000001</v>
      </c>
      <c r="W26" s="250">
        <v>2.4741333333000002</v>
      </c>
      <c r="X26" s="250">
        <v>2.4806451613</v>
      </c>
      <c r="Y26" s="250">
        <v>2.5618666666999999</v>
      </c>
      <c r="Z26" s="250">
        <v>2.4510645161000002</v>
      </c>
      <c r="AA26" s="250">
        <v>2.3811290323000001</v>
      </c>
      <c r="AB26" s="250">
        <v>2.4005357143000001</v>
      </c>
      <c r="AC26" s="250">
        <v>2.2574838709999998</v>
      </c>
      <c r="AD26" s="250">
        <v>2.2749999999999999</v>
      </c>
      <c r="AE26" s="250">
        <v>2.4300322580999998</v>
      </c>
      <c r="AF26" s="250">
        <v>2.3934666667000002</v>
      </c>
      <c r="AG26" s="250">
        <v>2.5691935483999999</v>
      </c>
      <c r="AH26" s="250">
        <v>2.5594516128999998</v>
      </c>
      <c r="AI26" s="250">
        <v>2.6122999999999998</v>
      </c>
      <c r="AJ26" s="250">
        <v>2.6579677418999998</v>
      </c>
      <c r="AK26" s="250">
        <v>2.5371000000000001</v>
      </c>
      <c r="AL26" s="250">
        <v>2.3301612903</v>
      </c>
      <c r="AM26" s="250">
        <v>2.4613</v>
      </c>
      <c r="AN26" s="250">
        <v>2.5249000000000001</v>
      </c>
      <c r="AO26" s="250">
        <v>2.3731</v>
      </c>
      <c r="AP26" s="250">
        <v>2.4801000000000002</v>
      </c>
      <c r="AQ26" s="250">
        <v>2.3868999999999998</v>
      </c>
      <c r="AR26" s="250">
        <v>2.4613999999999998</v>
      </c>
      <c r="AS26" s="250">
        <v>2.5154000000000001</v>
      </c>
      <c r="AT26" s="250">
        <v>2.6667999999999998</v>
      </c>
      <c r="AU26" s="250">
        <v>2.6036000000000001</v>
      </c>
      <c r="AV26" s="250">
        <v>2.5838064516000001</v>
      </c>
      <c r="AW26" s="250">
        <v>2.5706831710000002</v>
      </c>
      <c r="AX26" s="250">
        <v>2.5763669610000002</v>
      </c>
      <c r="AY26" s="250">
        <v>2.5221871500000002</v>
      </c>
      <c r="AZ26" s="403">
        <v>2.5706692809999998</v>
      </c>
      <c r="BA26" s="403">
        <v>2.458192344</v>
      </c>
      <c r="BB26" s="403">
        <v>2.3974233169999999</v>
      </c>
      <c r="BC26" s="403">
        <v>2.459627308</v>
      </c>
      <c r="BD26" s="403">
        <v>2.5220558359999998</v>
      </c>
      <c r="BE26" s="403">
        <v>2.543422386</v>
      </c>
      <c r="BF26" s="403">
        <v>2.602814333</v>
      </c>
      <c r="BG26" s="403">
        <v>2.55176896</v>
      </c>
      <c r="BH26" s="403">
        <v>2.523945275</v>
      </c>
      <c r="BI26" s="403">
        <v>2.546217414</v>
      </c>
      <c r="BJ26" s="403">
        <v>2.551176495</v>
      </c>
      <c r="BK26" s="403">
        <v>2.5221871500000002</v>
      </c>
      <c r="BL26" s="403">
        <v>2.5706692809999998</v>
      </c>
      <c r="BM26" s="403">
        <v>2.458192344</v>
      </c>
      <c r="BN26" s="403">
        <v>2.3974233169999999</v>
      </c>
      <c r="BO26" s="403">
        <v>2.459627308</v>
      </c>
      <c r="BP26" s="403">
        <v>2.5220558359999998</v>
      </c>
      <c r="BQ26" s="403">
        <v>2.543422386</v>
      </c>
      <c r="BR26" s="403">
        <v>2.602814333</v>
      </c>
      <c r="BS26" s="403">
        <v>2.55176896</v>
      </c>
      <c r="BT26" s="403">
        <v>2.523945275</v>
      </c>
      <c r="BU26" s="403">
        <v>2.546217414</v>
      </c>
      <c r="BV26" s="403">
        <v>2.551176495</v>
      </c>
    </row>
    <row r="27" spans="1:74" ht="11.1" customHeight="1" x14ac:dyDescent="0.2">
      <c r="A27" s="162" t="s">
        <v>290</v>
      </c>
      <c r="B27" s="173" t="s">
        <v>277</v>
      </c>
      <c r="C27" s="250">
        <v>12.928064515999999</v>
      </c>
      <c r="D27" s="250">
        <v>13.892482759</v>
      </c>
      <c r="E27" s="250">
        <v>13.949</v>
      </c>
      <c r="F27" s="250">
        <v>14.034566667</v>
      </c>
      <c r="G27" s="250">
        <v>13.674516129000001</v>
      </c>
      <c r="H27" s="250">
        <v>14.086933332999999</v>
      </c>
      <c r="I27" s="250">
        <v>14.098032258</v>
      </c>
      <c r="J27" s="250">
        <v>14.639161290000001</v>
      </c>
      <c r="K27" s="250">
        <v>14.595966667000001</v>
      </c>
      <c r="L27" s="250">
        <v>14.332645161</v>
      </c>
      <c r="M27" s="250">
        <v>14.1099</v>
      </c>
      <c r="N27" s="250">
        <v>14.096</v>
      </c>
      <c r="O27" s="250">
        <v>13.564290323</v>
      </c>
      <c r="P27" s="250">
        <v>13.957571429</v>
      </c>
      <c r="Q27" s="250">
        <v>14.183225805999999</v>
      </c>
      <c r="R27" s="250">
        <v>13.918866667</v>
      </c>
      <c r="S27" s="250">
        <v>14.319806452</v>
      </c>
      <c r="T27" s="250">
        <v>14.8109</v>
      </c>
      <c r="U27" s="250">
        <v>14.705064516</v>
      </c>
      <c r="V27" s="250">
        <v>14.648225805999999</v>
      </c>
      <c r="W27" s="250">
        <v>15.055266667</v>
      </c>
      <c r="X27" s="250">
        <v>14.585483870999999</v>
      </c>
      <c r="Y27" s="250">
        <v>14.603666667000001</v>
      </c>
      <c r="Z27" s="250">
        <v>14.245129031999999</v>
      </c>
      <c r="AA27" s="250">
        <v>13.371516129</v>
      </c>
      <c r="AB27" s="250">
        <v>14.607928571</v>
      </c>
      <c r="AC27" s="250">
        <v>14.283838709999999</v>
      </c>
      <c r="AD27" s="250">
        <v>14.242533333000001</v>
      </c>
      <c r="AE27" s="250">
        <v>14.060838710000001</v>
      </c>
      <c r="AF27" s="250">
        <v>14.3988</v>
      </c>
      <c r="AG27" s="250">
        <v>14.809483870999999</v>
      </c>
      <c r="AH27" s="250">
        <v>14.707225806</v>
      </c>
      <c r="AI27" s="250">
        <v>14.469966667</v>
      </c>
      <c r="AJ27" s="250">
        <v>14.568645160999999</v>
      </c>
      <c r="AK27" s="250">
        <v>14.152133333</v>
      </c>
      <c r="AL27" s="250">
        <v>13.607161290000001</v>
      </c>
      <c r="AM27" s="250">
        <v>13.801548387</v>
      </c>
      <c r="AN27" s="250">
        <v>14.216714286</v>
      </c>
      <c r="AO27" s="250">
        <v>13.806645161</v>
      </c>
      <c r="AP27" s="250">
        <v>14.295633333</v>
      </c>
      <c r="AQ27" s="250">
        <v>13.794806452</v>
      </c>
      <c r="AR27" s="250">
        <v>14.043699999999999</v>
      </c>
      <c r="AS27" s="250">
        <v>14.818548387</v>
      </c>
      <c r="AT27" s="250">
        <v>14.393870968</v>
      </c>
      <c r="AU27" s="250">
        <v>14.366566667000001</v>
      </c>
      <c r="AV27" s="250">
        <v>14.330225806</v>
      </c>
      <c r="AW27" s="250">
        <v>14.184356213999999</v>
      </c>
      <c r="AX27" s="250">
        <v>13.951662691999999</v>
      </c>
      <c r="AY27" s="250">
        <v>13.168466099</v>
      </c>
      <c r="AZ27" s="403">
        <v>14.180660937000001</v>
      </c>
      <c r="BA27" s="403">
        <v>13.932481508</v>
      </c>
      <c r="BB27" s="403">
        <v>13.970999150999999</v>
      </c>
      <c r="BC27" s="403">
        <v>13.74735278</v>
      </c>
      <c r="BD27" s="403">
        <v>14.257901811</v>
      </c>
      <c r="BE27" s="403">
        <v>14.454716680000001</v>
      </c>
      <c r="BF27" s="403">
        <v>14.286358625</v>
      </c>
      <c r="BG27" s="403">
        <v>14.752829384</v>
      </c>
      <c r="BH27" s="403">
        <v>14.518892941000001</v>
      </c>
      <c r="BI27" s="403">
        <v>14.159419366</v>
      </c>
      <c r="BJ27" s="403">
        <v>13.921222351000001</v>
      </c>
      <c r="BK27" s="403">
        <v>13.279021766</v>
      </c>
      <c r="BL27" s="403">
        <v>14.163222781</v>
      </c>
      <c r="BM27" s="403">
        <v>13.930266140000001</v>
      </c>
      <c r="BN27" s="403">
        <v>13.968771925</v>
      </c>
      <c r="BO27" s="403">
        <v>13.757831734</v>
      </c>
      <c r="BP27" s="403">
        <v>14.254470314000001</v>
      </c>
      <c r="BQ27" s="403">
        <v>14.445777948</v>
      </c>
      <c r="BR27" s="403">
        <v>14.295412430000001</v>
      </c>
      <c r="BS27" s="403">
        <v>14.745097412</v>
      </c>
      <c r="BT27" s="403">
        <v>14.51976399</v>
      </c>
      <c r="BU27" s="403">
        <v>14.173146781</v>
      </c>
      <c r="BV27" s="403">
        <v>13.921167983</v>
      </c>
    </row>
    <row r="28" spans="1:74" ht="11.1" customHeight="1" x14ac:dyDescent="0.2">
      <c r="A28" s="162" t="s">
        <v>291</v>
      </c>
      <c r="B28" s="173" t="s">
        <v>278</v>
      </c>
      <c r="C28" s="250">
        <v>4.3649354839000001</v>
      </c>
      <c r="D28" s="250">
        <v>4.6503103448000003</v>
      </c>
      <c r="E28" s="250">
        <v>4.3763225806000001</v>
      </c>
      <c r="F28" s="250">
        <v>3.9476</v>
      </c>
      <c r="G28" s="250">
        <v>3.5540322580999999</v>
      </c>
      <c r="H28" s="250">
        <v>3.5358000000000001</v>
      </c>
      <c r="I28" s="250">
        <v>3.7540322581000001</v>
      </c>
      <c r="J28" s="250">
        <v>3.8355483870999998</v>
      </c>
      <c r="K28" s="250">
        <v>3.6974666667</v>
      </c>
      <c r="L28" s="250">
        <v>3.7525483871</v>
      </c>
      <c r="M28" s="250">
        <v>4.1321000000000003</v>
      </c>
      <c r="N28" s="250">
        <v>4.5711290323</v>
      </c>
      <c r="O28" s="250">
        <v>4.1518064515999997</v>
      </c>
      <c r="P28" s="250">
        <v>4.5375714285999997</v>
      </c>
      <c r="Q28" s="250">
        <v>4.2543225806000002</v>
      </c>
      <c r="R28" s="250">
        <v>3.8262333332999998</v>
      </c>
      <c r="S28" s="250">
        <v>3.5390000000000001</v>
      </c>
      <c r="T28" s="250">
        <v>3.5089333332999999</v>
      </c>
      <c r="U28" s="250">
        <v>3.6216451613</v>
      </c>
      <c r="V28" s="250">
        <v>3.7319032258</v>
      </c>
      <c r="W28" s="250">
        <v>3.6640000000000001</v>
      </c>
      <c r="X28" s="250">
        <v>3.6344516129</v>
      </c>
      <c r="Y28" s="250">
        <v>4.1334333333000002</v>
      </c>
      <c r="Z28" s="250">
        <v>4.5358064516000001</v>
      </c>
      <c r="AA28" s="250">
        <v>4.2957741934999998</v>
      </c>
      <c r="AB28" s="250">
        <v>4.5983928571000003</v>
      </c>
      <c r="AC28" s="250">
        <v>4.0703870968000002</v>
      </c>
      <c r="AD28" s="250">
        <v>3.6341333332999999</v>
      </c>
      <c r="AE28" s="250">
        <v>3.4660645160999999</v>
      </c>
      <c r="AF28" s="250">
        <v>3.2684333333</v>
      </c>
      <c r="AG28" s="250">
        <v>3.5340645160999999</v>
      </c>
      <c r="AH28" s="250">
        <v>3.6288064516</v>
      </c>
      <c r="AI28" s="250">
        <v>3.5268999999999999</v>
      </c>
      <c r="AJ28" s="250">
        <v>3.6527419354999999</v>
      </c>
      <c r="AK28" s="250">
        <v>3.8920666666999999</v>
      </c>
      <c r="AL28" s="250">
        <v>4.2278387097000003</v>
      </c>
      <c r="AM28" s="250">
        <v>4.0896129031999999</v>
      </c>
      <c r="AN28" s="250">
        <v>4.3378214285999999</v>
      </c>
      <c r="AO28" s="250">
        <v>3.8529677419000001</v>
      </c>
      <c r="AP28" s="250">
        <v>3.5878000000000001</v>
      </c>
      <c r="AQ28" s="250">
        <v>3.3220645161000002</v>
      </c>
      <c r="AR28" s="250">
        <v>3.3139666666999998</v>
      </c>
      <c r="AS28" s="250">
        <v>3.4063870968000001</v>
      </c>
      <c r="AT28" s="250">
        <v>3.4400645161000001</v>
      </c>
      <c r="AU28" s="250">
        <v>3.4891999999999999</v>
      </c>
      <c r="AV28" s="250">
        <v>3.3642580645</v>
      </c>
      <c r="AW28" s="250">
        <v>3.7607882730000002</v>
      </c>
      <c r="AX28" s="250">
        <v>4.2922879610000004</v>
      </c>
      <c r="AY28" s="250">
        <v>3.99318135</v>
      </c>
      <c r="AZ28" s="403">
        <v>4.2596914889999997</v>
      </c>
      <c r="BA28" s="403">
        <v>3.9032983859999999</v>
      </c>
      <c r="BB28" s="403">
        <v>3.5132173779999998</v>
      </c>
      <c r="BC28" s="403">
        <v>3.2117101159999999</v>
      </c>
      <c r="BD28" s="403">
        <v>3.2388056440000002</v>
      </c>
      <c r="BE28" s="403">
        <v>3.370031558</v>
      </c>
      <c r="BF28" s="403">
        <v>3.4677293229999999</v>
      </c>
      <c r="BG28" s="403">
        <v>3.3703960579999999</v>
      </c>
      <c r="BH28" s="403">
        <v>3.3923527419999999</v>
      </c>
      <c r="BI28" s="403">
        <v>3.6478163939999999</v>
      </c>
      <c r="BJ28" s="403">
        <v>4.1740364449999996</v>
      </c>
      <c r="BK28" s="403">
        <v>3.9589270870000002</v>
      </c>
      <c r="BL28" s="403">
        <v>4.2127305379999997</v>
      </c>
      <c r="BM28" s="403">
        <v>3.8612431030000001</v>
      </c>
      <c r="BN28" s="403">
        <v>3.4765314680000001</v>
      </c>
      <c r="BO28" s="403">
        <v>3.1752834820000002</v>
      </c>
      <c r="BP28" s="403">
        <v>3.194224245</v>
      </c>
      <c r="BQ28" s="403">
        <v>3.3236438659999998</v>
      </c>
      <c r="BR28" s="403">
        <v>3.4199968439999999</v>
      </c>
      <c r="BS28" s="403">
        <v>3.3240033480000002</v>
      </c>
      <c r="BT28" s="403">
        <v>3.3456578029999999</v>
      </c>
      <c r="BU28" s="403">
        <v>3.5976050580000001</v>
      </c>
      <c r="BV28" s="403">
        <v>4.1165818139999999</v>
      </c>
    </row>
    <row r="29" spans="1:74" ht="11.1" customHeight="1" x14ac:dyDescent="0.2">
      <c r="A29" s="162" t="s">
        <v>292</v>
      </c>
      <c r="B29" s="173" t="s">
        <v>279</v>
      </c>
      <c r="C29" s="250">
        <v>6.5224193548000002</v>
      </c>
      <c r="D29" s="250">
        <v>6.7785172414000003</v>
      </c>
      <c r="E29" s="250">
        <v>6.4784193547999998</v>
      </c>
      <c r="F29" s="250">
        <v>6.3897000000000004</v>
      </c>
      <c r="G29" s="250">
        <v>6.4123870967999999</v>
      </c>
      <c r="H29" s="250">
        <v>6.4854333332999996</v>
      </c>
      <c r="I29" s="250">
        <v>6.3062580644999997</v>
      </c>
      <c r="J29" s="250">
        <v>6.6125806452000004</v>
      </c>
      <c r="K29" s="250">
        <v>6.4741</v>
      </c>
      <c r="L29" s="250">
        <v>6.3197741934999998</v>
      </c>
      <c r="M29" s="250">
        <v>6.6975666667000002</v>
      </c>
      <c r="N29" s="250">
        <v>6.8710322580999996</v>
      </c>
      <c r="O29" s="250">
        <v>6.4567741935000003</v>
      </c>
      <c r="P29" s="250">
        <v>6.8226071428999999</v>
      </c>
      <c r="Q29" s="250">
        <v>6.6870322581000003</v>
      </c>
      <c r="R29" s="250">
        <v>6.4229000000000003</v>
      </c>
      <c r="S29" s="250">
        <v>6.6378387096999996</v>
      </c>
      <c r="T29" s="250">
        <v>6.6353</v>
      </c>
      <c r="U29" s="250">
        <v>6.5588387096999998</v>
      </c>
      <c r="V29" s="250">
        <v>6.5391612903</v>
      </c>
      <c r="W29" s="250">
        <v>6.5692333332999997</v>
      </c>
      <c r="X29" s="250">
        <v>6.4680645161000001</v>
      </c>
      <c r="Y29" s="250">
        <v>6.7138999999999998</v>
      </c>
      <c r="Z29" s="250">
        <v>6.6999677419000001</v>
      </c>
      <c r="AA29" s="250">
        <v>6.5778064515999999</v>
      </c>
      <c r="AB29" s="250">
        <v>6.7283571429000002</v>
      </c>
      <c r="AC29" s="250">
        <v>6.5775161290000002</v>
      </c>
      <c r="AD29" s="250">
        <v>6.5454666667000003</v>
      </c>
      <c r="AE29" s="250">
        <v>6.6131612902999999</v>
      </c>
      <c r="AF29" s="250">
        <v>6.6059666666999997</v>
      </c>
      <c r="AG29" s="250">
        <v>6.4967096774000002</v>
      </c>
      <c r="AH29" s="250">
        <v>6.4775161289999996</v>
      </c>
      <c r="AI29" s="250">
        <v>6.3624999999999998</v>
      </c>
      <c r="AJ29" s="250">
        <v>6.2214516129000001</v>
      </c>
      <c r="AK29" s="250">
        <v>6.4486333333000001</v>
      </c>
      <c r="AL29" s="250">
        <v>6.3584838709999998</v>
      </c>
      <c r="AM29" s="250">
        <v>6.5778709677</v>
      </c>
      <c r="AN29" s="250">
        <v>6.6743171428999997</v>
      </c>
      <c r="AO29" s="250">
        <v>6.4155873226000004</v>
      </c>
      <c r="AP29" s="250">
        <v>6.4938549999999999</v>
      </c>
      <c r="AQ29" s="250">
        <v>6.3643909355000003</v>
      </c>
      <c r="AR29" s="250">
        <v>6.3447086666999999</v>
      </c>
      <c r="AS29" s="250">
        <v>6.5571003548000002</v>
      </c>
      <c r="AT29" s="250">
        <v>6.6420067097000004</v>
      </c>
      <c r="AU29" s="250">
        <v>6.2575433333000001</v>
      </c>
      <c r="AV29" s="250">
        <v>6.3509698387000002</v>
      </c>
      <c r="AW29" s="250">
        <v>6.4096194219999996</v>
      </c>
      <c r="AX29" s="250">
        <v>6.583006127</v>
      </c>
      <c r="AY29" s="250">
        <v>6.3985661900000004</v>
      </c>
      <c r="AZ29" s="403">
        <v>6.6555506109999998</v>
      </c>
      <c r="BA29" s="403">
        <v>6.455956488</v>
      </c>
      <c r="BB29" s="403">
        <v>6.33856456</v>
      </c>
      <c r="BC29" s="403">
        <v>6.3721069369999999</v>
      </c>
      <c r="BD29" s="403">
        <v>6.4174219690000003</v>
      </c>
      <c r="BE29" s="403">
        <v>6.4024755349999998</v>
      </c>
      <c r="BF29" s="403">
        <v>6.4542233700000002</v>
      </c>
      <c r="BG29" s="403">
        <v>6.3745947770000004</v>
      </c>
      <c r="BH29" s="403">
        <v>6.3648804710000002</v>
      </c>
      <c r="BI29" s="403">
        <v>6.5720184279999998</v>
      </c>
      <c r="BJ29" s="403">
        <v>6.7438330789999998</v>
      </c>
      <c r="BK29" s="403">
        <v>6.426186274</v>
      </c>
      <c r="BL29" s="403">
        <v>6.6612922350000003</v>
      </c>
      <c r="BM29" s="403">
        <v>6.4616054180000004</v>
      </c>
      <c r="BN29" s="403">
        <v>6.3438882400000001</v>
      </c>
      <c r="BO29" s="403">
        <v>6.3755325840000001</v>
      </c>
      <c r="BP29" s="403">
        <v>6.4160320119999996</v>
      </c>
      <c r="BQ29" s="403">
        <v>6.4008493839999998</v>
      </c>
      <c r="BR29" s="403">
        <v>6.4530354379999997</v>
      </c>
      <c r="BS29" s="403">
        <v>6.374642669</v>
      </c>
      <c r="BT29" s="403">
        <v>6.364731183</v>
      </c>
      <c r="BU29" s="403">
        <v>6.5728086509999999</v>
      </c>
      <c r="BV29" s="403">
        <v>6.7432352599999996</v>
      </c>
    </row>
    <row r="30" spans="1:74" ht="11.1" customHeight="1" x14ac:dyDescent="0.2">
      <c r="A30" s="162" t="s">
        <v>299</v>
      </c>
      <c r="B30" s="173" t="s">
        <v>280</v>
      </c>
      <c r="C30" s="250">
        <v>47.410676381000002</v>
      </c>
      <c r="D30" s="250">
        <v>50.222237405999998</v>
      </c>
      <c r="E30" s="250">
        <v>49.779620848999997</v>
      </c>
      <c r="F30" s="250">
        <v>50.374653913000003</v>
      </c>
      <c r="G30" s="250">
        <v>50.397936858000001</v>
      </c>
      <c r="H30" s="250">
        <v>50.020872296999997</v>
      </c>
      <c r="I30" s="250">
        <v>49.343914906000002</v>
      </c>
      <c r="J30" s="250">
        <v>50.941006899000001</v>
      </c>
      <c r="K30" s="250">
        <v>49.737737842000001</v>
      </c>
      <c r="L30" s="250">
        <v>48.810309746999998</v>
      </c>
      <c r="M30" s="250">
        <v>50.364127615000001</v>
      </c>
      <c r="N30" s="250">
        <v>50.82818425</v>
      </c>
      <c r="O30" s="250">
        <v>49.294624564000003</v>
      </c>
      <c r="P30" s="250">
        <v>49.965630028</v>
      </c>
      <c r="Q30" s="250">
        <v>51.232130161000001</v>
      </c>
      <c r="R30" s="250">
        <v>50.591952675000002</v>
      </c>
      <c r="S30" s="250">
        <v>52.027723579000003</v>
      </c>
      <c r="T30" s="250">
        <v>52.827686106999998</v>
      </c>
      <c r="U30" s="250">
        <v>51.276391525999998</v>
      </c>
      <c r="V30" s="250">
        <v>51.226570010000003</v>
      </c>
      <c r="W30" s="250">
        <v>52.545166360000003</v>
      </c>
      <c r="X30" s="250">
        <v>51.159592222999997</v>
      </c>
      <c r="Y30" s="250">
        <v>52.682560559999999</v>
      </c>
      <c r="Z30" s="250">
        <v>51.160980459999998</v>
      </c>
      <c r="AA30" s="250">
        <v>50.871314710999997</v>
      </c>
      <c r="AB30" s="250">
        <v>51.695783593000002</v>
      </c>
      <c r="AC30" s="250">
        <v>51.926987627999999</v>
      </c>
      <c r="AD30" s="250">
        <v>52.130631514999997</v>
      </c>
      <c r="AE30" s="250">
        <v>52.510357145999997</v>
      </c>
      <c r="AF30" s="250">
        <v>53.239521472</v>
      </c>
      <c r="AG30" s="250">
        <v>52.614218956999999</v>
      </c>
      <c r="AH30" s="250">
        <v>52.15104951</v>
      </c>
      <c r="AI30" s="250">
        <v>52.672619738999998</v>
      </c>
      <c r="AJ30" s="250">
        <v>52.031851076999999</v>
      </c>
      <c r="AK30" s="250">
        <v>52.677972165</v>
      </c>
      <c r="AL30" s="250">
        <v>53.474346455999999</v>
      </c>
      <c r="AM30" s="250">
        <v>51.835454704999997</v>
      </c>
      <c r="AN30" s="250">
        <v>53.159488758999998</v>
      </c>
      <c r="AO30" s="250">
        <v>52.613877746999997</v>
      </c>
      <c r="AP30" s="250">
        <v>53.202263590000001</v>
      </c>
      <c r="AQ30" s="250">
        <v>53.588996641999998</v>
      </c>
      <c r="AR30" s="250">
        <v>53.601111406000001</v>
      </c>
      <c r="AS30" s="250">
        <v>53.750022745000003</v>
      </c>
      <c r="AT30" s="250">
        <v>53.070194776000001</v>
      </c>
      <c r="AU30" s="250">
        <v>53.649099493999998</v>
      </c>
      <c r="AV30" s="250">
        <v>52.755052644999999</v>
      </c>
      <c r="AW30" s="250">
        <v>54.066012608999998</v>
      </c>
      <c r="AX30" s="250">
        <v>54.510019409000002</v>
      </c>
      <c r="AY30" s="250">
        <v>52.623048269000002</v>
      </c>
      <c r="AZ30" s="403">
        <v>53.929827121999999</v>
      </c>
      <c r="BA30" s="403">
        <v>53.381092735000003</v>
      </c>
      <c r="BB30" s="403">
        <v>54.115418449000003</v>
      </c>
      <c r="BC30" s="403">
        <v>54.364678150000003</v>
      </c>
      <c r="BD30" s="403">
        <v>54.989312544999997</v>
      </c>
      <c r="BE30" s="403">
        <v>54.739793220999999</v>
      </c>
      <c r="BF30" s="403">
        <v>54.282736702000001</v>
      </c>
      <c r="BG30" s="403">
        <v>55.074916876000003</v>
      </c>
      <c r="BH30" s="403">
        <v>54.145037443</v>
      </c>
      <c r="BI30" s="403">
        <v>55.050664683000001</v>
      </c>
      <c r="BJ30" s="403">
        <v>55.711858989</v>
      </c>
      <c r="BK30" s="403">
        <v>53.906733766999999</v>
      </c>
      <c r="BL30" s="403">
        <v>55.443359489000002</v>
      </c>
      <c r="BM30" s="403">
        <v>55.146986302000002</v>
      </c>
      <c r="BN30" s="403">
        <v>55.594260036999998</v>
      </c>
      <c r="BO30" s="403">
        <v>55.887464528999999</v>
      </c>
      <c r="BP30" s="403">
        <v>56.374021261999999</v>
      </c>
      <c r="BQ30" s="403">
        <v>56.050503309</v>
      </c>
      <c r="BR30" s="403">
        <v>55.628653135999997</v>
      </c>
      <c r="BS30" s="403">
        <v>56.402158331000003</v>
      </c>
      <c r="BT30" s="403">
        <v>55.307661729000003</v>
      </c>
      <c r="BU30" s="403">
        <v>56.140305779000002</v>
      </c>
      <c r="BV30" s="403">
        <v>56.787567265</v>
      </c>
    </row>
    <row r="31" spans="1:74" ht="11.1" customHeight="1" x14ac:dyDescent="0.2">
      <c r="A31" s="162" t="s">
        <v>294</v>
      </c>
      <c r="B31" s="173" t="s">
        <v>956</v>
      </c>
      <c r="C31" s="250">
        <v>4.3383003685999997</v>
      </c>
      <c r="D31" s="250">
        <v>4.5892005902999999</v>
      </c>
      <c r="E31" s="250">
        <v>4.4679884918999999</v>
      </c>
      <c r="F31" s="250">
        <v>4.3414205541999999</v>
      </c>
      <c r="G31" s="250">
        <v>4.4165551125000002</v>
      </c>
      <c r="H31" s="250">
        <v>4.6298264995</v>
      </c>
      <c r="I31" s="250">
        <v>4.7729672304999999</v>
      </c>
      <c r="J31" s="250">
        <v>4.9488184493</v>
      </c>
      <c r="K31" s="250">
        <v>4.7300148365999997</v>
      </c>
      <c r="L31" s="250">
        <v>4.7568352209000002</v>
      </c>
      <c r="M31" s="250">
        <v>4.7828592903000002</v>
      </c>
      <c r="N31" s="250">
        <v>4.7835407217999997</v>
      </c>
      <c r="O31" s="250">
        <v>4.3704491524</v>
      </c>
      <c r="P31" s="250">
        <v>4.668258099</v>
      </c>
      <c r="Q31" s="250">
        <v>4.5264611117999998</v>
      </c>
      <c r="R31" s="250">
        <v>4.6501315878999998</v>
      </c>
      <c r="S31" s="250">
        <v>4.6783095914999997</v>
      </c>
      <c r="T31" s="250">
        <v>4.9362969355999997</v>
      </c>
      <c r="U31" s="250">
        <v>5.0102991032000004</v>
      </c>
      <c r="V31" s="250">
        <v>4.9928551119</v>
      </c>
      <c r="W31" s="250">
        <v>5.0119688472000004</v>
      </c>
      <c r="X31" s="250">
        <v>4.9115938812</v>
      </c>
      <c r="Y31" s="250">
        <v>4.8960586059000004</v>
      </c>
      <c r="Z31" s="250">
        <v>4.8337476991999999</v>
      </c>
      <c r="AA31" s="250">
        <v>4.7462373710000003</v>
      </c>
      <c r="AB31" s="250">
        <v>4.8913856029999998</v>
      </c>
      <c r="AC31" s="250">
        <v>4.7254398259999997</v>
      </c>
      <c r="AD31" s="250">
        <v>4.6344326699999998</v>
      </c>
      <c r="AE31" s="250">
        <v>4.8248883789999999</v>
      </c>
      <c r="AF31" s="250">
        <v>5.0269587739999997</v>
      </c>
      <c r="AG31" s="250">
        <v>5.0935418649999997</v>
      </c>
      <c r="AH31" s="250">
        <v>5.1969405819999999</v>
      </c>
      <c r="AI31" s="250">
        <v>5.0096335160000001</v>
      </c>
      <c r="AJ31" s="250">
        <v>4.9345728270000002</v>
      </c>
      <c r="AK31" s="250">
        <v>4.9931053289999996</v>
      </c>
      <c r="AL31" s="250">
        <v>5.0106382109999998</v>
      </c>
      <c r="AM31" s="250">
        <v>4.7234233349999997</v>
      </c>
      <c r="AN31" s="250">
        <v>4.9603157040000001</v>
      </c>
      <c r="AO31" s="250">
        <v>4.8247747829999996</v>
      </c>
      <c r="AP31" s="250">
        <v>4.738371656</v>
      </c>
      <c r="AQ31" s="250">
        <v>4.8699253340000004</v>
      </c>
      <c r="AR31" s="250">
        <v>5.0788932429999996</v>
      </c>
      <c r="AS31" s="250">
        <v>5.1305338430000003</v>
      </c>
      <c r="AT31" s="250">
        <v>5.232049526</v>
      </c>
      <c r="AU31" s="250">
        <v>5.1473806619999998</v>
      </c>
      <c r="AV31" s="250">
        <v>5.0519844899999997</v>
      </c>
      <c r="AW31" s="250">
        <v>5.1227039449999996</v>
      </c>
      <c r="AX31" s="250">
        <v>5.1799083149999996</v>
      </c>
      <c r="AY31" s="250">
        <v>4.6469378680000002</v>
      </c>
      <c r="AZ31" s="403">
        <v>5.003375632</v>
      </c>
      <c r="BA31" s="403">
        <v>4.8669303890000002</v>
      </c>
      <c r="BB31" s="403">
        <v>4.8049498320000001</v>
      </c>
      <c r="BC31" s="403">
        <v>4.9383996210000003</v>
      </c>
      <c r="BD31" s="403">
        <v>5.1501236190000004</v>
      </c>
      <c r="BE31" s="403">
        <v>5.3035726360000002</v>
      </c>
      <c r="BF31" s="403">
        <v>5.4070208339999999</v>
      </c>
      <c r="BG31" s="403">
        <v>5.3222668339999997</v>
      </c>
      <c r="BH31" s="403">
        <v>5.1507649039999999</v>
      </c>
      <c r="BI31" s="403">
        <v>5.2482984630000002</v>
      </c>
      <c r="BJ31" s="403">
        <v>5.3322112280000002</v>
      </c>
      <c r="BK31" s="403">
        <v>4.8622178549999999</v>
      </c>
      <c r="BL31" s="403">
        <v>5.1079718420000004</v>
      </c>
      <c r="BM31" s="403">
        <v>4.968596131</v>
      </c>
      <c r="BN31" s="403">
        <v>4.8793765660000004</v>
      </c>
      <c r="BO31" s="403">
        <v>5.0165522170000001</v>
      </c>
      <c r="BP31" s="403">
        <v>5.2337985749999998</v>
      </c>
      <c r="BQ31" s="403">
        <v>5.3894549899999999</v>
      </c>
      <c r="BR31" s="403">
        <v>5.4960601310000001</v>
      </c>
      <c r="BS31" s="403">
        <v>5.40883702</v>
      </c>
      <c r="BT31" s="403">
        <v>5.2072226309999996</v>
      </c>
      <c r="BU31" s="403">
        <v>5.2816238169999998</v>
      </c>
      <c r="BV31" s="403">
        <v>5.3418286149999998</v>
      </c>
    </row>
    <row r="32" spans="1:74" ht="11.1" customHeight="1" x14ac:dyDescent="0.2">
      <c r="A32" s="162" t="s">
        <v>295</v>
      </c>
      <c r="B32" s="173" t="s">
        <v>277</v>
      </c>
      <c r="C32" s="250">
        <v>0.69124556917000002</v>
      </c>
      <c r="D32" s="250">
        <v>0.71284647143000002</v>
      </c>
      <c r="E32" s="250">
        <v>0.70837352888000005</v>
      </c>
      <c r="F32" s="250">
        <v>0.72332025215999995</v>
      </c>
      <c r="G32" s="250">
        <v>0.72645569069000004</v>
      </c>
      <c r="H32" s="250">
        <v>0.75553882692999996</v>
      </c>
      <c r="I32" s="250">
        <v>0.73910762916999995</v>
      </c>
      <c r="J32" s="250">
        <v>0.73783228296000003</v>
      </c>
      <c r="K32" s="250">
        <v>0.71788834581000005</v>
      </c>
      <c r="L32" s="250">
        <v>0.73660474840000001</v>
      </c>
      <c r="M32" s="250">
        <v>0.72356676052000002</v>
      </c>
      <c r="N32" s="250">
        <v>0.71744095847</v>
      </c>
      <c r="O32" s="250">
        <v>0.71123463284999999</v>
      </c>
      <c r="P32" s="250">
        <v>0.73278917669999999</v>
      </c>
      <c r="Q32" s="250">
        <v>0.73746432383000005</v>
      </c>
      <c r="R32" s="250">
        <v>0.74442917717000001</v>
      </c>
      <c r="S32" s="250">
        <v>0.76606498971000003</v>
      </c>
      <c r="T32" s="250">
        <v>0.76373453713999995</v>
      </c>
      <c r="U32" s="250">
        <v>0.77122035142000001</v>
      </c>
      <c r="V32" s="250">
        <v>0.77410824082999996</v>
      </c>
      <c r="W32" s="250">
        <v>0.77071934702</v>
      </c>
      <c r="X32" s="250">
        <v>0.79261418811999995</v>
      </c>
      <c r="Y32" s="250">
        <v>0.77950958391000003</v>
      </c>
      <c r="Z32" s="250">
        <v>0.74725483632</v>
      </c>
      <c r="AA32" s="250">
        <v>0.75165751800000002</v>
      </c>
      <c r="AB32" s="250">
        <v>0.75689828800000003</v>
      </c>
      <c r="AC32" s="250">
        <v>0.75933604200000004</v>
      </c>
      <c r="AD32" s="250">
        <v>0.75106238999999997</v>
      </c>
      <c r="AE32" s="250">
        <v>0.75071647799999996</v>
      </c>
      <c r="AF32" s="250">
        <v>0.76657553099999998</v>
      </c>
      <c r="AG32" s="250">
        <v>0.76340487000000001</v>
      </c>
      <c r="AH32" s="250">
        <v>0.76833240599999997</v>
      </c>
      <c r="AI32" s="250">
        <v>0.77427409199999997</v>
      </c>
      <c r="AJ32" s="250">
        <v>0.78267298900000004</v>
      </c>
      <c r="AK32" s="250">
        <v>0.77137809300000004</v>
      </c>
      <c r="AL32" s="250">
        <v>0.76936328099999995</v>
      </c>
      <c r="AM32" s="250">
        <v>0.76037256499999994</v>
      </c>
      <c r="AN32" s="250">
        <v>0.76575795999999996</v>
      </c>
      <c r="AO32" s="250">
        <v>0.76810613800000005</v>
      </c>
      <c r="AP32" s="250">
        <v>0.75977276699999996</v>
      </c>
      <c r="AQ32" s="250">
        <v>0.759544671</v>
      </c>
      <c r="AR32" s="250">
        <v>0.77578243099999999</v>
      </c>
      <c r="AS32" s="250">
        <v>0.77297410700000002</v>
      </c>
      <c r="AT32" s="250">
        <v>0.77802454799999998</v>
      </c>
      <c r="AU32" s="250">
        <v>0.78410771499999998</v>
      </c>
      <c r="AV32" s="250">
        <v>0.79227902299999997</v>
      </c>
      <c r="AW32" s="250">
        <v>0.78071698099999998</v>
      </c>
      <c r="AX32" s="250">
        <v>0.77850522499999997</v>
      </c>
      <c r="AY32" s="250">
        <v>0.76919438699999998</v>
      </c>
      <c r="AZ32" s="403">
        <v>0.77472789799999997</v>
      </c>
      <c r="BA32" s="403">
        <v>0.77698347000000001</v>
      </c>
      <c r="BB32" s="403">
        <v>0.76858669199999996</v>
      </c>
      <c r="BC32" s="403">
        <v>0.768474612</v>
      </c>
      <c r="BD32" s="403">
        <v>0.78509593700000002</v>
      </c>
      <c r="BE32" s="403">
        <v>0.78265340999999999</v>
      </c>
      <c r="BF32" s="403">
        <v>0.78782337800000002</v>
      </c>
      <c r="BG32" s="403">
        <v>0.79404823499999999</v>
      </c>
      <c r="BH32" s="403">
        <v>0.80199282999999999</v>
      </c>
      <c r="BI32" s="403">
        <v>0.790160996</v>
      </c>
      <c r="BJ32" s="403">
        <v>0.78775554299999995</v>
      </c>
      <c r="BK32" s="403">
        <v>0.77812803399999997</v>
      </c>
      <c r="BL32" s="403">
        <v>0.78381323999999997</v>
      </c>
      <c r="BM32" s="403">
        <v>0.78597310200000003</v>
      </c>
      <c r="BN32" s="403">
        <v>0.77750905699999995</v>
      </c>
      <c r="BO32" s="403">
        <v>0.77751114499999996</v>
      </c>
      <c r="BP32" s="403">
        <v>0.79452102099999999</v>
      </c>
      <c r="BQ32" s="403">
        <v>0.79244767400000005</v>
      </c>
      <c r="BR32" s="403">
        <v>0.79773370499999996</v>
      </c>
      <c r="BS32" s="403">
        <v>0.80410046700000004</v>
      </c>
      <c r="BT32" s="403">
        <v>0.81181935699999996</v>
      </c>
      <c r="BU32" s="403">
        <v>0.79971502000000005</v>
      </c>
      <c r="BV32" s="403">
        <v>0.79711920300000005</v>
      </c>
    </row>
    <row r="33" spans="1:74" ht="11.1" customHeight="1" x14ac:dyDescent="0.2">
      <c r="A33" s="162" t="s">
        <v>296</v>
      </c>
      <c r="B33" s="173" t="s">
        <v>282</v>
      </c>
      <c r="C33" s="250">
        <v>11.669654116</v>
      </c>
      <c r="D33" s="250">
        <v>13.697185601999999</v>
      </c>
      <c r="E33" s="250">
        <v>13.112451495</v>
      </c>
      <c r="F33" s="250">
        <v>13.673284133999999</v>
      </c>
      <c r="G33" s="250">
        <v>13.387712549</v>
      </c>
      <c r="H33" s="250">
        <v>12.933787663</v>
      </c>
      <c r="I33" s="250">
        <v>12.380446909</v>
      </c>
      <c r="J33" s="250">
        <v>13.040167523999999</v>
      </c>
      <c r="K33" s="250">
        <v>13.134076529</v>
      </c>
      <c r="L33" s="250">
        <v>12.006944054</v>
      </c>
      <c r="M33" s="250">
        <v>13.428744706</v>
      </c>
      <c r="N33" s="250">
        <v>14.050825086</v>
      </c>
      <c r="O33" s="250">
        <v>13.113177082</v>
      </c>
      <c r="P33" s="250">
        <v>13.174905278000001</v>
      </c>
      <c r="Q33" s="250">
        <v>13.812413640999999</v>
      </c>
      <c r="R33" s="250">
        <v>13.428385386</v>
      </c>
      <c r="S33" s="250">
        <v>14.056099744999999</v>
      </c>
      <c r="T33" s="250">
        <v>13.963389136</v>
      </c>
      <c r="U33" s="250">
        <v>13.054608418999999</v>
      </c>
      <c r="V33" s="250">
        <v>12.886119937</v>
      </c>
      <c r="W33" s="250">
        <v>14.222384134</v>
      </c>
      <c r="X33" s="250">
        <v>13.184165341</v>
      </c>
      <c r="Y33" s="250">
        <v>14.715356455</v>
      </c>
      <c r="Z33" s="250">
        <v>13.219516443</v>
      </c>
      <c r="AA33" s="250">
        <v>13.703578621</v>
      </c>
      <c r="AB33" s="250">
        <v>14.120864545</v>
      </c>
      <c r="AC33" s="250">
        <v>14.03744075</v>
      </c>
      <c r="AD33" s="250">
        <v>14.332096161000001</v>
      </c>
      <c r="AE33" s="250">
        <v>14.128112786000001</v>
      </c>
      <c r="AF33" s="250">
        <v>13.971399134</v>
      </c>
      <c r="AG33" s="250">
        <v>13.919222718</v>
      </c>
      <c r="AH33" s="250">
        <v>13.495468989000001</v>
      </c>
      <c r="AI33" s="250">
        <v>14.231429350000001</v>
      </c>
      <c r="AJ33" s="250">
        <v>13.401391683</v>
      </c>
      <c r="AK33" s="250">
        <v>14.245969315</v>
      </c>
      <c r="AL33" s="250">
        <v>14.648039119</v>
      </c>
      <c r="AM33" s="250">
        <v>14.125032126000001</v>
      </c>
      <c r="AN33" s="250">
        <v>14.553454388</v>
      </c>
      <c r="AO33" s="250">
        <v>14.465985649</v>
      </c>
      <c r="AP33" s="250">
        <v>14.867746849</v>
      </c>
      <c r="AQ33" s="250">
        <v>14.655750034</v>
      </c>
      <c r="AR33" s="250">
        <v>14.492261306</v>
      </c>
      <c r="AS33" s="250">
        <v>14.436264142000001</v>
      </c>
      <c r="AT33" s="250">
        <v>13.997377704</v>
      </c>
      <c r="AU33" s="250">
        <v>14.752776985000001</v>
      </c>
      <c r="AV33" s="250">
        <v>13.895076673</v>
      </c>
      <c r="AW33" s="250">
        <v>14.761991782000001</v>
      </c>
      <c r="AX33" s="250">
        <v>15.172961741</v>
      </c>
      <c r="AY33" s="250">
        <v>14.607114975</v>
      </c>
      <c r="AZ33" s="403">
        <v>14.874489019</v>
      </c>
      <c r="BA33" s="403">
        <v>14.517912825</v>
      </c>
      <c r="BB33" s="403">
        <v>15.058943706000001</v>
      </c>
      <c r="BC33" s="403">
        <v>14.95963383</v>
      </c>
      <c r="BD33" s="403">
        <v>14.877233382</v>
      </c>
      <c r="BE33" s="403">
        <v>14.880048023000001</v>
      </c>
      <c r="BF33" s="403">
        <v>14.423175228</v>
      </c>
      <c r="BG33" s="403">
        <v>15.21279691</v>
      </c>
      <c r="BH33" s="403">
        <v>14.346563973</v>
      </c>
      <c r="BI33" s="403">
        <v>15.254201981</v>
      </c>
      <c r="BJ33" s="403">
        <v>15.686671376</v>
      </c>
      <c r="BK33" s="403">
        <v>15.233405614</v>
      </c>
      <c r="BL33" s="403">
        <v>15.692604403000001</v>
      </c>
      <c r="BM33" s="403">
        <v>15.596234742</v>
      </c>
      <c r="BN33" s="403">
        <v>15.920160551</v>
      </c>
      <c r="BO33" s="403">
        <v>15.690817609</v>
      </c>
      <c r="BP33" s="403">
        <v>15.514417944</v>
      </c>
      <c r="BQ33" s="403">
        <v>15.454555098</v>
      </c>
      <c r="BR33" s="403">
        <v>14.982520757</v>
      </c>
      <c r="BS33" s="403">
        <v>15.798759693999999</v>
      </c>
      <c r="BT33" s="403">
        <v>14.876465309</v>
      </c>
      <c r="BU33" s="403">
        <v>15.814223727</v>
      </c>
      <c r="BV33" s="403">
        <v>16.261044828999999</v>
      </c>
    </row>
    <row r="34" spans="1:74" ht="11.1" customHeight="1" x14ac:dyDescent="0.2">
      <c r="A34" s="162" t="s">
        <v>297</v>
      </c>
      <c r="B34" s="173" t="s">
        <v>283</v>
      </c>
      <c r="C34" s="250">
        <v>12.53449022</v>
      </c>
      <c r="D34" s="250">
        <v>12.868955266</v>
      </c>
      <c r="E34" s="250">
        <v>12.916708377999999</v>
      </c>
      <c r="F34" s="250">
        <v>13.129671087</v>
      </c>
      <c r="G34" s="250">
        <v>12.808128957999999</v>
      </c>
      <c r="H34" s="250">
        <v>12.217051478</v>
      </c>
      <c r="I34" s="250">
        <v>12.289880149</v>
      </c>
      <c r="J34" s="250">
        <v>12.574349844</v>
      </c>
      <c r="K34" s="250">
        <v>12.274870969</v>
      </c>
      <c r="L34" s="250">
        <v>12.631663374</v>
      </c>
      <c r="M34" s="250">
        <v>12.811725493000001</v>
      </c>
      <c r="N34" s="250">
        <v>12.632047570999999</v>
      </c>
      <c r="O34" s="250">
        <v>12.9421389</v>
      </c>
      <c r="P34" s="250">
        <v>12.785711758</v>
      </c>
      <c r="Q34" s="250">
        <v>13.403753774</v>
      </c>
      <c r="R34" s="250">
        <v>13.150263839000001</v>
      </c>
      <c r="S34" s="250">
        <v>13.400635812999999</v>
      </c>
      <c r="T34" s="250">
        <v>13.447087486999999</v>
      </c>
      <c r="U34" s="250">
        <v>13.040199287</v>
      </c>
      <c r="V34" s="250">
        <v>12.996329039000001</v>
      </c>
      <c r="W34" s="250">
        <v>13.070004059</v>
      </c>
      <c r="X34" s="250">
        <v>13.140841225000001</v>
      </c>
      <c r="Y34" s="250">
        <v>13.489760172</v>
      </c>
      <c r="Z34" s="250">
        <v>13.454541589</v>
      </c>
      <c r="AA34" s="250">
        <v>13.312831802</v>
      </c>
      <c r="AB34" s="250">
        <v>13.708076595</v>
      </c>
      <c r="AC34" s="250">
        <v>13.747925508</v>
      </c>
      <c r="AD34" s="250">
        <v>13.790359611</v>
      </c>
      <c r="AE34" s="250">
        <v>13.858382518000001</v>
      </c>
      <c r="AF34" s="250">
        <v>13.797031313</v>
      </c>
      <c r="AG34" s="250">
        <v>13.445591501999999</v>
      </c>
      <c r="AH34" s="250">
        <v>13.333942321</v>
      </c>
      <c r="AI34" s="250">
        <v>13.297987986000001</v>
      </c>
      <c r="AJ34" s="250">
        <v>13.560392845999999</v>
      </c>
      <c r="AK34" s="250">
        <v>13.548879352</v>
      </c>
      <c r="AL34" s="250">
        <v>13.903326736</v>
      </c>
      <c r="AM34" s="250">
        <v>13.783213578</v>
      </c>
      <c r="AN34" s="250">
        <v>14.054750689</v>
      </c>
      <c r="AO34" s="250">
        <v>14.014370037000001</v>
      </c>
      <c r="AP34" s="250">
        <v>14.002079310999999</v>
      </c>
      <c r="AQ34" s="250">
        <v>14.072210186</v>
      </c>
      <c r="AR34" s="250">
        <v>13.842054929</v>
      </c>
      <c r="AS34" s="250">
        <v>13.765186072000001</v>
      </c>
      <c r="AT34" s="250">
        <v>13.642115668000001</v>
      </c>
      <c r="AU34" s="250">
        <v>13.447813784999999</v>
      </c>
      <c r="AV34" s="250">
        <v>13.64065884</v>
      </c>
      <c r="AW34" s="250">
        <v>14.196655053000001</v>
      </c>
      <c r="AX34" s="250">
        <v>14.078735915999999</v>
      </c>
      <c r="AY34" s="250">
        <v>13.910876193</v>
      </c>
      <c r="AZ34" s="403">
        <v>14.338339019999999</v>
      </c>
      <c r="BA34" s="403">
        <v>14.304354813</v>
      </c>
      <c r="BB34" s="403">
        <v>14.314768036</v>
      </c>
      <c r="BC34" s="403">
        <v>14.421207001000001</v>
      </c>
      <c r="BD34" s="403">
        <v>14.321747501999999</v>
      </c>
      <c r="BE34" s="403">
        <v>14.037115642</v>
      </c>
      <c r="BF34" s="403">
        <v>13.914048636</v>
      </c>
      <c r="BG34" s="403">
        <v>13.952549267</v>
      </c>
      <c r="BH34" s="403">
        <v>14.124726194000001</v>
      </c>
      <c r="BI34" s="403">
        <v>14.373662266</v>
      </c>
      <c r="BJ34" s="403">
        <v>14.473563516</v>
      </c>
      <c r="BK34" s="403">
        <v>14.379910711000001</v>
      </c>
      <c r="BL34" s="403">
        <v>14.872701697</v>
      </c>
      <c r="BM34" s="403">
        <v>14.837581881</v>
      </c>
      <c r="BN34" s="403">
        <v>14.845191045</v>
      </c>
      <c r="BO34" s="403">
        <v>14.934123981999999</v>
      </c>
      <c r="BP34" s="403">
        <v>14.790355636999999</v>
      </c>
      <c r="BQ34" s="403">
        <v>14.493944218999999</v>
      </c>
      <c r="BR34" s="403">
        <v>14.366393263000001</v>
      </c>
      <c r="BS34" s="403">
        <v>14.407503654999999</v>
      </c>
      <c r="BT34" s="403">
        <v>14.586479944000001</v>
      </c>
      <c r="BU34" s="403">
        <v>14.843615685</v>
      </c>
      <c r="BV34" s="403">
        <v>14.945989196999999</v>
      </c>
    </row>
    <row r="35" spans="1:74" ht="11.1" customHeight="1" x14ac:dyDescent="0.2">
      <c r="A35" s="162" t="s">
        <v>298</v>
      </c>
      <c r="B35" s="173" t="s">
        <v>284</v>
      </c>
      <c r="C35" s="250">
        <v>18.176986108000001</v>
      </c>
      <c r="D35" s="250">
        <v>18.354049477</v>
      </c>
      <c r="E35" s="250">
        <v>18.574098955</v>
      </c>
      <c r="F35" s="250">
        <v>18.506957885999999</v>
      </c>
      <c r="G35" s="250">
        <v>19.059084547000001</v>
      </c>
      <c r="H35" s="250">
        <v>19.484667828999999</v>
      </c>
      <c r="I35" s="250">
        <v>19.161512987999998</v>
      </c>
      <c r="J35" s="250">
        <v>19.639838799</v>
      </c>
      <c r="K35" s="250">
        <v>18.880887162000001</v>
      </c>
      <c r="L35" s="250">
        <v>18.678262350000001</v>
      </c>
      <c r="M35" s="250">
        <v>18.617231363999998</v>
      </c>
      <c r="N35" s="250">
        <v>18.644329912</v>
      </c>
      <c r="O35" s="250">
        <v>18.157624796</v>
      </c>
      <c r="P35" s="250">
        <v>18.603965716000001</v>
      </c>
      <c r="Q35" s="250">
        <v>18.752037310999999</v>
      </c>
      <c r="R35" s="250">
        <v>18.618742685000001</v>
      </c>
      <c r="S35" s="250">
        <v>19.12661344</v>
      </c>
      <c r="T35" s="250">
        <v>19.717178011000001</v>
      </c>
      <c r="U35" s="250">
        <v>19.400064364999999</v>
      </c>
      <c r="V35" s="250">
        <v>19.577157680999999</v>
      </c>
      <c r="W35" s="250">
        <v>19.470089973</v>
      </c>
      <c r="X35" s="250">
        <v>19.130377588000002</v>
      </c>
      <c r="Y35" s="250">
        <v>18.801875743</v>
      </c>
      <c r="Z35" s="250">
        <v>18.905919892</v>
      </c>
      <c r="AA35" s="250">
        <v>18.357009398999999</v>
      </c>
      <c r="AB35" s="250">
        <v>18.218558561999998</v>
      </c>
      <c r="AC35" s="250">
        <v>18.656845501999999</v>
      </c>
      <c r="AD35" s="250">
        <v>18.622680682999999</v>
      </c>
      <c r="AE35" s="250">
        <v>18.948256985</v>
      </c>
      <c r="AF35" s="250">
        <v>19.677556719999998</v>
      </c>
      <c r="AG35" s="250">
        <v>19.392458002000001</v>
      </c>
      <c r="AH35" s="250">
        <v>19.356365212</v>
      </c>
      <c r="AI35" s="250">
        <v>19.359294795</v>
      </c>
      <c r="AJ35" s="250">
        <v>19.352820732000001</v>
      </c>
      <c r="AK35" s="250">
        <v>19.118640075999998</v>
      </c>
      <c r="AL35" s="250">
        <v>19.142979108999999</v>
      </c>
      <c r="AM35" s="250">
        <v>18.443413101000001</v>
      </c>
      <c r="AN35" s="250">
        <v>18.825210018</v>
      </c>
      <c r="AO35" s="250">
        <v>18.540641140000002</v>
      </c>
      <c r="AP35" s="250">
        <v>18.834293006999999</v>
      </c>
      <c r="AQ35" s="250">
        <v>19.231566417</v>
      </c>
      <c r="AR35" s="250">
        <v>19.412119496999999</v>
      </c>
      <c r="AS35" s="250">
        <v>19.645064581</v>
      </c>
      <c r="AT35" s="250">
        <v>19.420627329999999</v>
      </c>
      <c r="AU35" s="250">
        <v>19.517020346999999</v>
      </c>
      <c r="AV35" s="250">
        <v>19.375053618999999</v>
      </c>
      <c r="AW35" s="250">
        <v>19.203944847999999</v>
      </c>
      <c r="AX35" s="250">
        <v>19.299908211999998</v>
      </c>
      <c r="AY35" s="250">
        <v>18.688924845999999</v>
      </c>
      <c r="AZ35" s="403">
        <v>18.938895552999998</v>
      </c>
      <c r="BA35" s="403">
        <v>18.914911237999998</v>
      </c>
      <c r="BB35" s="403">
        <v>19.168170183000001</v>
      </c>
      <c r="BC35" s="403">
        <v>19.276963085999999</v>
      </c>
      <c r="BD35" s="403">
        <v>19.855112105</v>
      </c>
      <c r="BE35" s="403">
        <v>19.736403509999999</v>
      </c>
      <c r="BF35" s="403">
        <v>19.750668626</v>
      </c>
      <c r="BG35" s="403">
        <v>19.793255630000001</v>
      </c>
      <c r="BH35" s="403">
        <v>19.720989542000002</v>
      </c>
      <c r="BI35" s="403">
        <v>19.384340977000001</v>
      </c>
      <c r="BJ35" s="403">
        <v>19.431657326</v>
      </c>
      <c r="BK35" s="403">
        <v>18.653071553</v>
      </c>
      <c r="BL35" s="403">
        <v>18.986268307</v>
      </c>
      <c r="BM35" s="403">
        <v>18.958600445999998</v>
      </c>
      <c r="BN35" s="403">
        <v>19.172022817999999</v>
      </c>
      <c r="BO35" s="403">
        <v>19.468459576000001</v>
      </c>
      <c r="BP35" s="403">
        <v>20.040928085000001</v>
      </c>
      <c r="BQ35" s="403">
        <v>19.920101328000001</v>
      </c>
      <c r="BR35" s="403">
        <v>19.985945279999999</v>
      </c>
      <c r="BS35" s="403">
        <v>19.982957495000001</v>
      </c>
      <c r="BT35" s="403">
        <v>19.825674488000001</v>
      </c>
      <c r="BU35" s="403">
        <v>19.40112753</v>
      </c>
      <c r="BV35" s="403">
        <v>19.441585420999999</v>
      </c>
    </row>
    <row r="36" spans="1:74" ht="11.1" customHeight="1" x14ac:dyDescent="0.2">
      <c r="A36" s="162" t="s">
        <v>300</v>
      </c>
      <c r="B36" s="173" t="s">
        <v>230</v>
      </c>
      <c r="C36" s="250">
        <v>92.912296966</v>
      </c>
      <c r="D36" s="250">
        <v>97.977844090000005</v>
      </c>
      <c r="E36" s="250">
        <v>96.915722144</v>
      </c>
      <c r="F36" s="250">
        <v>96.573432877000002</v>
      </c>
      <c r="G36" s="250">
        <v>95.941145943999999</v>
      </c>
      <c r="H36" s="250">
        <v>96.627828136000005</v>
      </c>
      <c r="I36" s="250">
        <v>95.933581470999997</v>
      </c>
      <c r="J36" s="250">
        <v>99.104917731</v>
      </c>
      <c r="K36" s="250">
        <v>96.965433044999997</v>
      </c>
      <c r="L36" s="250">
        <v>95.505424429000001</v>
      </c>
      <c r="M36" s="250">
        <v>97.621034467000001</v>
      </c>
      <c r="N36" s="250">
        <v>99.052342804000006</v>
      </c>
      <c r="O36" s="250">
        <v>95.257359524999998</v>
      </c>
      <c r="P36" s="250">
        <v>96.917943629000007</v>
      </c>
      <c r="Q36" s="250">
        <v>98.946767191999996</v>
      </c>
      <c r="R36" s="250">
        <v>96.609615364000007</v>
      </c>
      <c r="S36" s="250">
        <v>99.133096003999995</v>
      </c>
      <c r="T36" s="250">
        <v>100.90310323999999</v>
      </c>
      <c r="U36" s="250">
        <v>98.863248235</v>
      </c>
      <c r="V36" s="250">
        <v>99.088120071999995</v>
      </c>
      <c r="W36" s="250">
        <v>100.00013778</v>
      </c>
      <c r="X36" s="250">
        <v>98.407275627999994</v>
      </c>
      <c r="Y36" s="250">
        <v>101.07304306</v>
      </c>
      <c r="Z36" s="250">
        <v>99.460239587999993</v>
      </c>
      <c r="AA36" s="250">
        <v>98.122073099000005</v>
      </c>
      <c r="AB36" s="250">
        <v>99.792938590000006</v>
      </c>
      <c r="AC36" s="250">
        <v>99.996362963999999</v>
      </c>
      <c r="AD36" s="250">
        <v>98.917636325000004</v>
      </c>
      <c r="AE36" s="250">
        <v>99.427581021999998</v>
      </c>
      <c r="AF36" s="250">
        <v>100.79225427</v>
      </c>
      <c r="AG36" s="250">
        <v>100.79661986000001</v>
      </c>
      <c r="AH36" s="250">
        <v>100.98905542</v>
      </c>
      <c r="AI36" s="250">
        <v>99.814802725000007</v>
      </c>
      <c r="AJ36" s="250">
        <v>100.00002261</v>
      </c>
      <c r="AK36" s="250">
        <v>100.56532579</v>
      </c>
      <c r="AL36" s="250">
        <v>100.38075606</v>
      </c>
      <c r="AM36" s="250">
        <v>99.316844048999997</v>
      </c>
      <c r="AN36" s="250">
        <v>101.2100525</v>
      </c>
      <c r="AO36" s="250">
        <v>99.415451630000007</v>
      </c>
      <c r="AP36" s="250">
        <v>100.24933803</v>
      </c>
      <c r="AQ36" s="250">
        <v>99.840158420999998</v>
      </c>
      <c r="AR36" s="250">
        <v>100.48315042</v>
      </c>
      <c r="AS36" s="250">
        <v>101.89976307000001</v>
      </c>
      <c r="AT36" s="250">
        <v>101.40546045000001</v>
      </c>
      <c r="AU36" s="250">
        <v>100.69376339</v>
      </c>
      <c r="AV36" s="250">
        <v>100.30790487</v>
      </c>
      <c r="AW36" s="250">
        <v>101.71520737</v>
      </c>
      <c r="AX36" s="250">
        <v>102.05912212</v>
      </c>
      <c r="AY36" s="250">
        <v>98.497486987000002</v>
      </c>
      <c r="AZ36" s="403">
        <v>101.84924544</v>
      </c>
      <c r="BA36" s="403">
        <v>100.5244715</v>
      </c>
      <c r="BB36" s="403">
        <v>100.55148733999999</v>
      </c>
      <c r="BC36" s="403">
        <v>100.52315547000001</v>
      </c>
      <c r="BD36" s="403">
        <v>102.33848364000001</v>
      </c>
      <c r="BE36" s="403">
        <v>102.50553920999999</v>
      </c>
      <c r="BF36" s="403">
        <v>102.55341636</v>
      </c>
      <c r="BG36" s="403">
        <v>102.75987538</v>
      </c>
      <c r="BH36" s="403">
        <v>102.0657284</v>
      </c>
      <c r="BI36" s="403">
        <v>102.8877888</v>
      </c>
      <c r="BJ36" s="403">
        <v>103.83198618</v>
      </c>
      <c r="BK36" s="403">
        <v>100.90156342</v>
      </c>
      <c r="BL36" s="403">
        <v>103.63997354999999</v>
      </c>
      <c r="BM36" s="403">
        <v>102.42671258999999</v>
      </c>
      <c r="BN36" s="403">
        <v>102.21184752000001</v>
      </c>
      <c r="BO36" s="403">
        <v>102.17101148</v>
      </c>
      <c r="BP36" s="403">
        <v>103.70434587</v>
      </c>
      <c r="BQ36" s="403">
        <v>103.9253102</v>
      </c>
      <c r="BR36" s="403">
        <v>103.82967809</v>
      </c>
      <c r="BS36" s="403">
        <v>104.17539846</v>
      </c>
      <c r="BT36" s="403">
        <v>103.24527369</v>
      </c>
      <c r="BU36" s="403">
        <v>104.00806737000001</v>
      </c>
      <c r="BV36" s="403">
        <v>104.99870099</v>
      </c>
    </row>
    <row r="37" spans="1:74" ht="11.1" customHeight="1" x14ac:dyDescent="0.2">
      <c r="B37" s="173"/>
      <c r="C37" s="250"/>
      <c r="D37" s="250"/>
      <c r="E37" s="250"/>
      <c r="F37" s="250"/>
      <c r="G37" s="250"/>
      <c r="H37" s="250"/>
      <c r="I37" s="250"/>
      <c r="J37" s="250"/>
      <c r="K37" s="250"/>
      <c r="L37" s="250"/>
      <c r="M37" s="250"/>
      <c r="N37" s="250"/>
      <c r="O37" s="250"/>
      <c r="P37" s="250"/>
      <c r="Q37" s="250"/>
      <c r="R37" s="250"/>
      <c r="S37" s="250"/>
      <c r="T37" s="250"/>
      <c r="U37" s="250"/>
      <c r="V37" s="250"/>
      <c r="W37" s="250"/>
      <c r="X37" s="250"/>
      <c r="Y37" s="250"/>
      <c r="Z37" s="250"/>
      <c r="AA37" s="250"/>
      <c r="AB37" s="250"/>
      <c r="AC37" s="250"/>
      <c r="AD37" s="250"/>
      <c r="AE37" s="250"/>
      <c r="AF37" s="250"/>
      <c r="AG37" s="250"/>
      <c r="AH37" s="250"/>
      <c r="AI37" s="250"/>
      <c r="AJ37" s="250"/>
      <c r="AK37" s="250"/>
      <c r="AL37" s="250"/>
      <c r="AM37" s="250"/>
      <c r="AN37" s="250"/>
      <c r="AO37" s="250"/>
      <c r="AP37" s="250"/>
      <c r="AQ37" s="250"/>
      <c r="AR37" s="250"/>
      <c r="AS37" s="250"/>
      <c r="AT37" s="250"/>
      <c r="AU37" s="250"/>
      <c r="AV37" s="250"/>
      <c r="AW37" s="250"/>
      <c r="AX37" s="250"/>
      <c r="AY37" s="250"/>
      <c r="AZ37" s="403"/>
      <c r="BA37" s="403"/>
      <c r="BB37" s="403"/>
      <c r="BC37" s="403"/>
      <c r="BD37" s="403"/>
      <c r="BE37" s="403"/>
      <c r="BF37" s="403"/>
      <c r="BG37" s="403"/>
      <c r="BH37" s="403"/>
      <c r="BI37" s="403"/>
      <c r="BJ37" s="403"/>
      <c r="BK37" s="403"/>
      <c r="BL37" s="403"/>
      <c r="BM37" s="403"/>
      <c r="BN37" s="403"/>
      <c r="BO37" s="403"/>
      <c r="BP37" s="403"/>
      <c r="BQ37" s="403"/>
      <c r="BR37" s="403"/>
      <c r="BS37" s="403"/>
      <c r="BT37" s="403"/>
      <c r="BU37" s="403"/>
      <c r="BV37" s="403"/>
    </row>
    <row r="38" spans="1:74" ht="11.1" customHeight="1" x14ac:dyDescent="0.2">
      <c r="B38" s="252" t="s">
        <v>1022</v>
      </c>
      <c r="C38" s="250"/>
      <c r="D38" s="250"/>
      <c r="E38" s="250"/>
      <c r="F38" s="250"/>
      <c r="G38" s="250"/>
      <c r="H38" s="250"/>
      <c r="I38" s="250"/>
      <c r="J38" s="250"/>
      <c r="K38" s="250"/>
      <c r="L38" s="250"/>
      <c r="M38" s="250"/>
      <c r="N38" s="250"/>
      <c r="O38" s="250"/>
      <c r="P38" s="250"/>
      <c r="Q38" s="250"/>
      <c r="R38" s="250"/>
      <c r="S38" s="250"/>
      <c r="T38" s="250"/>
      <c r="U38" s="250"/>
      <c r="V38" s="250"/>
      <c r="W38" s="250"/>
      <c r="X38" s="250"/>
      <c r="Y38" s="250"/>
      <c r="Z38" s="250"/>
      <c r="AA38" s="250"/>
      <c r="AB38" s="250"/>
      <c r="AC38" s="250"/>
      <c r="AD38" s="250"/>
      <c r="AE38" s="250"/>
      <c r="AF38" s="250"/>
      <c r="AG38" s="250"/>
      <c r="AH38" s="250"/>
      <c r="AI38" s="250"/>
      <c r="AJ38" s="250"/>
      <c r="AK38" s="250"/>
      <c r="AL38" s="250"/>
      <c r="AM38" s="250"/>
      <c r="AN38" s="250"/>
      <c r="AO38" s="250"/>
      <c r="AP38" s="250"/>
      <c r="AQ38" s="250"/>
      <c r="AR38" s="250"/>
      <c r="AS38" s="250"/>
      <c r="AT38" s="250"/>
      <c r="AU38" s="250"/>
      <c r="AV38" s="250"/>
      <c r="AW38" s="250"/>
      <c r="AX38" s="250"/>
      <c r="AY38" s="250"/>
      <c r="AZ38" s="403"/>
      <c r="BA38" s="403"/>
      <c r="BB38" s="403"/>
      <c r="BC38" s="403"/>
      <c r="BD38" s="403"/>
      <c r="BE38" s="403"/>
      <c r="BF38" s="403"/>
      <c r="BG38" s="403"/>
      <c r="BH38" s="403"/>
      <c r="BI38" s="403"/>
      <c r="BJ38" s="403"/>
      <c r="BK38" s="403"/>
      <c r="BL38" s="403"/>
      <c r="BM38" s="403"/>
      <c r="BN38" s="403"/>
      <c r="BO38" s="403"/>
      <c r="BP38" s="403"/>
      <c r="BQ38" s="403"/>
      <c r="BR38" s="403"/>
      <c r="BS38" s="403"/>
      <c r="BT38" s="403"/>
      <c r="BU38" s="403"/>
      <c r="BV38" s="403"/>
    </row>
    <row r="39" spans="1:74" ht="11.1" customHeight="1" x14ac:dyDescent="0.2">
      <c r="A39" s="162" t="s">
        <v>317</v>
      </c>
      <c r="B39" s="173" t="s">
        <v>583</v>
      </c>
      <c r="C39" s="250">
        <v>-1.0204859355</v>
      </c>
      <c r="D39" s="250">
        <v>-0.14823003447999999</v>
      </c>
      <c r="E39" s="250">
        <v>-0.20608148387</v>
      </c>
      <c r="F39" s="250">
        <v>-0.36112813332999999</v>
      </c>
      <c r="G39" s="250">
        <v>-0.49526770968</v>
      </c>
      <c r="H39" s="250">
        <v>3.6289933332999999E-2</v>
      </c>
      <c r="I39" s="250">
        <v>-0.54992009676999998</v>
      </c>
      <c r="J39" s="250">
        <v>4.5275483870999998E-3</v>
      </c>
      <c r="K39" s="250">
        <v>0.50444199999999995</v>
      </c>
      <c r="L39" s="250">
        <v>-5.7934161290000001E-2</v>
      </c>
      <c r="M39" s="250">
        <v>-0.10707899999999999</v>
      </c>
      <c r="N39" s="250">
        <v>0.8597903871</v>
      </c>
      <c r="O39" s="250">
        <v>-0.74566316128999999</v>
      </c>
      <c r="P39" s="250">
        <v>0.12771796429000001</v>
      </c>
      <c r="Q39" s="250">
        <v>0.60237919355000002</v>
      </c>
      <c r="R39" s="250">
        <v>6.9596533333000005E-2</v>
      </c>
      <c r="S39" s="250">
        <v>-0.18084141935</v>
      </c>
      <c r="T39" s="250">
        <v>0.80241249999999997</v>
      </c>
      <c r="U39" s="250">
        <v>0.36852764515999997</v>
      </c>
      <c r="V39" s="250">
        <v>0.36268964516000002</v>
      </c>
      <c r="W39" s="250">
        <v>0.31453213333000002</v>
      </c>
      <c r="X39" s="250">
        <v>1.1799874839</v>
      </c>
      <c r="Y39" s="250">
        <v>0.59625646666999998</v>
      </c>
      <c r="Z39" s="250">
        <v>0.92717090322999995</v>
      </c>
      <c r="AA39" s="250">
        <v>0.38593</v>
      </c>
      <c r="AB39" s="250">
        <v>0.12801046428999999</v>
      </c>
      <c r="AC39" s="250">
        <v>0.48187680644999997</v>
      </c>
      <c r="AD39" s="250">
        <v>-0.12040530000000001</v>
      </c>
      <c r="AE39" s="250">
        <v>-0.17332054839</v>
      </c>
      <c r="AF39" s="250">
        <v>0.12876109999999999</v>
      </c>
      <c r="AG39" s="250">
        <v>-0.17482525805999999</v>
      </c>
      <c r="AH39" s="250">
        <v>-0.61930306451999995</v>
      </c>
      <c r="AI39" s="250">
        <v>-1.3122489333</v>
      </c>
      <c r="AJ39" s="250">
        <v>0.46910706452000001</v>
      </c>
      <c r="AK39" s="250">
        <v>0.22972366666999999</v>
      </c>
      <c r="AL39" s="250">
        <v>-4.7835225805999998E-2</v>
      </c>
      <c r="AM39" s="250">
        <v>-0.20569454839000001</v>
      </c>
      <c r="AN39" s="250">
        <v>0.61622389286000001</v>
      </c>
      <c r="AO39" s="250">
        <v>0.1358536129</v>
      </c>
      <c r="AP39" s="250">
        <v>-0.59118213333000003</v>
      </c>
      <c r="AQ39" s="250">
        <v>-1.3282341612999999</v>
      </c>
      <c r="AR39" s="250">
        <v>7.0941366667000003E-2</v>
      </c>
      <c r="AS39" s="250">
        <v>-0.14701596774</v>
      </c>
      <c r="AT39" s="250">
        <v>0.24275387097000001</v>
      </c>
      <c r="AU39" s="250">
        <v>8.6628200000000002E-2</v>
      </c>
      <c r="AV39" s="250">
        <v>0.50548499999999996</v>
      </c>
      <c r="AW39" s="250">
        <v>0.26918466667000002</v>
      </c>
      <c r="AX39" s="250">
        <v>0.34268134838999997</v>
      </c>
      <c r="AY39" s="250">
        <v>-0.28849533712999997</v>
      </c>
      <c r="AZ39" s="403">
        <v>0.61450816038</v>
      </c>
      <c r="BA39" s="403">
        <v>-5.5632258065000002E-2</v>
      </c>
      <c r="BB39" s="403">
        <v>-0.37265666667000003</v>
      </c>
      <c r="BC39" s="403">
        <v>-0.48644193547999998</v>
      </c>
      <c r="BD39" s="403">
        <v>-0.26755333332999998</v>
      </c>
      <c r="BE39" s="403">
        <v>-0.13895806452000001</v>
      </c>
      <c r="BF39" s="403">
        <v>-7.9193548387000004E-2</v>
      </c>
      <c r="BG39" s="403">
        <v>-0.20526666666999999</v>
      </c>
      <c r="BH39" s="403">
        <v>0.20451612902999999</v>
      </c>
      <c r="BI39" s="403">
        <v>-4.7000000000000002E-3</v>
      </c>
      <c r="BJ39" s="403">
        <v>0.81690322580999997</v>
      </c>
      <c r="BK39" s="403">
        <v>2.0193548387E-2</v>
      </c>
      <c r="BL39" s="403">
        <v>-6.6107142857000006E-2</v>
      </c>
      <c r="BM39" s="403">
        <v>-0.11538709677</v>
      </c>
      <c r="BN39" s="403">
        <v>-0.31986666667000002</v>
      </c>
      <c r="BO39" s="403">
        <v>-0.60338709677000002</v>
      </c>
      <c r="BP39" s="403">
        <v>-0.1045</v>
      </c>
      <c r="BQ39" s="403">
        <v>-2.5774193548E-2</v>
      </c>
      <c r="BR39" s="403">
        <v>-7.2516129031999998E-2</v>
      </c>
      <c r="BS39" s="403">
        <v>-0.216</v>
      </c>
      <c r="BT39" s="403">
        <v>0.20574193548</v>
      </c>
      <c r="BU39" s="403">
        <v>0.1711</v>
      </c>
      <c r="BV39" s="403">
        <v>0.97238709677000001</v>
      </c>
    </row>
    <row r="40" spans="1:74" ht="11.1" customHeight="1" x14ac:dyDescent="0.2">
      <c r="A40" s="162" t="s">
        <v>318</v>
      </c>
      <c r="B40" s="173" t="s">
        <v>584</v>
      </c>
      <c r="C40" s="250">
        <v>-0.87667741934999999</v>
      </c>
      <c r="D40" s="250">
        <v>-1.448275862E-3</v>
      </c>
      <c r="E40" s="250">
        <v>0.52087096773999997</v>
      </c>
      <c r="F40" s="250">
        <v>4.4666666667000001E-3</v>
      </c>
      <c r="G40" s="250">
        <v>-0.33016129032000002</v>
      </c>
      <c r="H40" s="250">
        <v>-0.13606666667</v>
      </c>
      <c r="I40" s="250">
        <v>-1.1135806452000001</v>
      </c>
      <c r="J40" s="250">
        <v>0.50625806452</v>
      </c>
      <c r="K40" s="250">
        <v>0.41889999999999999</v>
      </c>
      <c r="L40" s="250">
        <v>0.39616129032000003</v>
      </c>
      <c r="M40" s="250">
        <v>0.78190000000000004</v>
      </c>
      <c r="N40" s="250">
        <v>0.62054838710000004</v>
      </c>
      <c r="O40" s="250">
        <v>-1.6161612903</v>
      </c>
      <c r="P40" s="250">
        <v>0.19939285713999999</v>
      </c>
      <c r="Q40" s="250">
        <v>0.45961290322999998</v>
      </c>
      <c r="R40" s="250">
        <v>-0.59526666667000006</v>
      </c>
      <c r="S40" s="250">
        <v>0.26112903226</v>
      </c>
      <c r="T40" s="250">
        <v>0.58143333333000002</v>
      </c>
      <c r="U40" s="250">
        <v>-0.60796774194000003</v>
      </c>
      <c r="V40" s="250">
        <v>0.34196774194000001</v>
      </c>
      <c r="W40" s="250">
        <v>1.1317666666999999</v>
      </c>
      <c r="X40" s="250">
        <v>0.43651612902999998</v>
      </c>
      <c r="Y40" s="250">
        <v>0.35849999999999999</v>
      </c>
      <c r="Z40" s="250">
        <v>0.61593548386999997</v>
      </c>
      <c r="AA40" s="250">
        <v>-1.0066774194000001</v>
      </c>
      <c r="AB40" s="250">
        <v>0.44957142856999999</v>
      </c>
      <c r="AC40" s="250">
        <v>0.95351612903000005</v>
      </c>
      <c r="AD40" s="250">
        <v>7.2999999999999995E-2</v>
      </c>
      <c r="AE40" s="250">
        <v>0.12622580645000001</v>
      </c>
      <c r="AF40" s="250">
        <v>0.27626666666999999</v>
      </c>
      <c r="AG40" s="250">
        <v>-0.56674193547999996</v>
      </c>
      <c r="AH40" s="250">
        <v>-0.25245161290000001</v>
      </c>
      <c r="AI40" s="250">
        <v>1.2152666667000001</v>
      </c>
      <c r="AJ40" s="250">
        <v>-0.12458064516</v>
      </c>
      <c r="AK40" s="250">
        <v>-4.7399999999999998E-2</v>
      </c>
      <c r="AL40" s="250">
        <v>-0.37361290323000002</v>
      </c>
      <c r="AM40" s="250">
        <v>-0.11158064516000001</v>
      </c>
      <c r="AN40" s="250">
        <v>-0.49853571428999999</v>
      </c>
      <c r="AO40" s="250">
        <v>-5.1064516129000002E-2</v>
      </c>
      <c r="AP40" s="250">
        <v>0.43266666666999998</v>
      </c>
      <c r="AQ40" s="250">
        <v>-0.12887096774000001</v>
      </c>
      <c r="AR40" s="250">
        <v>-0.32223333332999998</v>
      </c>
      <c r="AS40" s="250">
        <v>-0.42164516129000001</v>
      </c>
      <c r="AT40" s="250">
        <v>-1.0381935484</v>
      </c>
      <c r="AU40" s="250">
        <v>1.1307666667</v>
      </c>
      <c r="AV40" s="250">
        <v>0.58035483871000004</v>
      </c>
      <c r="AW40" s="250">
        <v>-0.16489539410000001</v>
      </c>
      <c r="AX40" s="250">
        <v>7.2624329355000003E-2</v>
      </c>
      <c r="AY40" s="250">
        <v>-0.73081820311000001</v>
      </c>
      <c r="AZ40" s="403">
        <v>0.29359063021999998</v>
      </c>
      <c r="BA40" s="403">
        <v>9.9350670624999998E-2</v>
      </c>
      <c r="BB40" s="403">
        <v>-0.16043487579999999</v>
      </c>
      <c r="BC40" s="403">
        <v>-0.36301946345000002</v>
      </c>
      <c r="BD40" s="403">
        <v>3.8970298064999999E-2</v>
      </c>
      <c r="BE40" s="403">
        <v>1.7601730271999998E-2</v>
      </c>
      <c r="BF40" s="403">
        <v>-1.9576872118000001E-2</v>
      </c>
      <c r="BG40" s="403">
        <v>6.6399617894999999E-2</v>
      </c>
      <c r="BH40" s="403">
        <v>-0.32924994143000003</v>
      </c>
      <c r="BI40" s="403">
        <v>4.0192145733999998E-2</v>
      </c>
      <c r="BJ40" s="403">
        <v>0.24247476524</v>
      </c>
      <c r="BK40" s="403">
        <v>-0.29756561932999998</v>
      </c>
      <c r="BL40" s="403">
        <v>0.64602613636999995</v>
      </c>
      <c r="BM40" s="403">
        <v>0.24560385057</v>
      </c>
      <c r="BN40" s="403">
        <v>-3.5155731452000002E-2</v>
      </c>
      <c r="BO40" s="403">
        <v>-3.5774007720999999E-2</v>
      </c>
      <c r="BP40" s="403">
        <v>0.22364267038999999</v>
      </c>
      <c r="BQ40" s="403">
        <v>0.21632482132</v>
      </c>
      <c r="BR40" s="403">
        <v>0.16074678324</v>
      </c>
      <c r="BS40" s="403">
        <v>0.16449781686000001</v>
      </c>
      <c r="BT40" s="403">
        <v>-0.29675882443000001</v>
      </c>
      <c r="BU40" s="403">
        <v>-9.4445989172000006E-2</v>
      </c>
      <c r="BV40" s="403">
        <v>8.8635416679000004E-2</v>
      </c>
    </row>
    <row r="41" spans="1:74" ht="11.1" customHeight="1" x14ac:dyDescent="0.2">
      <c r="A41" s="162" t="s">
        <v>319</v>
      </c>
      <c r="B41" s="173" t="s">
        <v>585</v>
      </c>
      <c r="C41" s="250">
        <v>-3.1240293183999999</v>
      </c>
      <c r="D41" s="250">
        <v>1.0523147981000001</v>
      </c>
      <c r="E41" s="250">
        <v>-0.60328825941999997</v>
      </c>
      <c r="F41" s="250">
        <v>5.9058477795999997E-3</v>
      </c>
      <c r="G41" s="250">
        <v>0.32501237436000002</v>
      </c>
      <c r="H41" s="250">
        <v>-0.20110649819000001</v>
      </c>
      <c r="I41" s="250">
        <v>-0.40622461761000001</v>
      </c>
      <c r="J41" s="250">
        <v>1.6059446828999999</v>
      </c>
      <c r="K41" s="250">
        <v>-1.0816701338000001</v>
      </c>
      <c r="L41" s="250">
        <v>-3.1893803559</v>
      </c>
      <c r="M41" s="250">
        <v>-2.5774279608000001</v>
      </c>
      <c r="N41" s="250">
        <v>-0.84290269567999998</v>
      </c>
      <c r="O41" s="250">
        <v>0.26561218397000003</v>
      </c>
      <c r="P41" s="250">
        <v>-0.91235933977000006</v>
      </c>
      <c r="Q41" s="250">
        <v>1.0311920264000001</v>
      </c>
      <c r="R41" s="250">
        <v>0.47128015463</v>
      </c>
      <c r="S41" s="250">
        <v>1.4498882261999999</v>
      </c>
      <c r="T41" s="250">
        <v>1.1714711471000001</v>
      </c>
      <c r="U41" s="250">
        <v>5.4657551663000001E-2</v>
      </c>
      <c r="V41" s="250">
        <v>9.0501170610000001E-2</v>
      </c>
      <c r="W41" s="250">
        <v>0.15832049191</v>
      </c>
      <c r="X41" s="250">
        <v>-2.1258973603000002</v>
      </c>
      <c r="Y41" s="250">
        <v>0.60548166087999999</v>
      </c>
      <c r="Z41" s="250">
        <v>-0.83934203369000004</v>
      </c>
      <c r="AA41" s="250">
        <v>-0.41808525546000003</v>
      </c>
      <c r="AB41" s="250">
        <v>-0.19442248892</v>
      </c>
      <c r="AC41" s="250">
        <v>-0.99474320527000004</v>
      </c>
      <c r="AD41" s="250">
        <v>-0.66085871149999997</v>
      </c>
      <c r="AE41" s="250">
        <v>-0.10423060667</v>
      </c>
      <c r="AF41" s="250">
        <v>-1.8923598401E-2</v>
      </c>
      <c r="AG41" s="250">
        <v>0.32947462463999999</v>
      </c>
      <c r="AH41" s="250">
        <v>5.6450807828999999E-2</v>
      </c>
      <c r="AI41" s="250">
        <v>-1.806243008</v>
      </c>
      <c r="AJ41" s="250">
        <v>-2.9442699429000001</v>
      </c>
      <c r="AK41" s="250">
        <v>-2.3625905394000002</v>
      </c>
      <c r="AL41" s="250">
        <v>-1.2502137111</v>
      </c>
      <c r="AM41" s="250">
        <v>-0.94905198318999995</v>
      </c>
      <c r="AN41" s="250">
        <v>0.76152932457</v>
      </c>
      <c r="AO41" s="250">
        <v>-1.0490776928000001</v>
      </c>
      <c r="AP41" s="250">
        <v>-0.12828150399999999</v>
      </c>
      <c r="AQ41" s="250">
        <v>1.0435636148</v>
      </c>
      <c r="AR41" s="250">
        <v>0.21571805666999999</v>
      </c>
      <c r="AS41" s="250">
        <v>2.3325097481000001</v>
      </c>
      <c r="AT41" s="250">
        <v>1.0228581875</v>
      </c>
      <c r="AU41" s="250">
        <v>0.25242285466999997</v>
      </c>
      <c r="AV41" s="250">
        <v>-2.0777683263000002</v>
      </c>
      <c r="AW41" s="250">
        <v>-0.32946764048999999</v>
      </c>
      <c r="AX41" s="250">
        <v>0.14392300795999999</v>
      </c>
      <c r="AY41" s="250">
        <v>-1.4689000719</v>
      </c>
      <c r="AZ41" s="403">
        <v>0.57016352659000002</v>
      </c>
      <c r="BA41" s="403">
        <v>0.19716246839000001</v>
      </c>
      <c r="BB41" s="403">
        <v>-0.33014334749000002</v>
      </c>
      <c r="BC41" s="403">
        <v>-0.76155086415999995</v>
      </c>
      <c r="BD41" s="403">
        <v>8.0711126177000006E-2</v>
      </c>
      <c r="BE41" s="403">
        <v>3.5843406741999997E-2</v>
      </c>
      <c r="BF41" s="403">
        <v>-3.9444137695999998E-2</v>
      </c>
      <c r="BG41" s="403">
        <v>0.13466327631</v>
      </c>
      <c r="BH41" s="403">
        <v>-0.66144171179</v>
      </c>
      <c r="BI41" s="403">
        <v>8.1767741061000002E-2</v>
      </c>
      <c r="BJ41" s="403">
        <v>0.49135022836999998</v>
      </c>
      <c r="BK41" s="403">
        <v>-0.60928100516999995</v>
      </c>
      <c r="BL41" s="403">
        <v>1.2908195346</v>
      </c>
      <c r="BM41" s="403">
        <v>0.50355570541000005</v>
      </c>
      <c r="BN41" s="403">
        <v>-7.4313561181000007E-2</v>
      </c>
      <c r="BO41" s="403">
        <v>-7.7124216267000001E-2</v>
      </c>
      <c r="BP41" s="403">
        <v>0.47517648963999998</v>
      </c>
      <c r="BQ41" s="403">
        <v>0.45151388890999999</v>
      </c>
      <c r="BR41" s="403">
        <v>0.33209065633000001</v>
      </c>
      <c r="BS41" s="403">
        <v>0.34201863537999999</v>
      </c>
      <c r="BT41" s="403">
        <v>-0.60944247548999997</v>
      </c>
      <c r="BU41" s="403">
        <v>-0.19605917906000001</v>
      </c>
      <c r="BV41" s="403">
        <v>0.18333225896999999</v>
      </c>
    </row>
    <row r="42" spans="1:74" ht="11.1" customHeight="1" x14ac:dyDescent="0.2">
      <c r="A42" s="162" t="s">
        <v>320</v>
      </c>
      <c r="B42" s="173" t="s">
        <v>586</v>
      </c>
      <c r="C42" s="250">
        <v>-5.0211926731999998</v>
      </c>
      <c r="D42" s="250">
        <v>0.90263648771000005</v>
      </c>
      <c r="E42" s="250">
        <v>-0.28849877553999997</v>
      </c>
      <c r="F42" s="250">
        <v>-0.35075561889000001</v>
      </c>
      <c r="G42" s="250">
        <v>-0.50041662564</v>
      </c>
      <c r="H42" s="250">
        <v>-0.30088323153000002</v>
      </c>
      <c r="I42" s="250">
        <v>-2.0697253595</v>
      </c>
      <c r="J42" s="250">
        <v>2.1167302958000001</v>
      </c>
      <c r="K42" s="250">
        <v>-0.15832813383</v>
      </c>
      <c r="L42" s="250">
        <v>-2.8511532269000002</v>
      </c>
      <c r="M42" s="250">
        <v>-1.9026069608</v>
      </c>
      <c r="N42" s="250">
        <v>0.63743607850999995</v>
      </c>
      <c r="O42" s="250">
        <v>-2.0962122675999999</v>
      </c>
      <c r="P42" s="250">
        <v>-0.58524851834000002</v>
      </c>
      <c r="Q42" s="250">
        <v>2.0931841231999999</v>
      </c>
      <c r="R42" s="250">
        <v>-5.4389978706999999E-2</v>
      </c>
      <c r="S42" s="250">
        <v>1.5301758391</v>
      </c>
      <c r="T42" s="250">
        <v>2.5553169804000002</v>
      </c>
      <c r="U42" s="250">
        <v>-0.18478254511</v>
      </c>
      <c r="V42" s="250">
        <v>0.79515855770999999</v>
      </c>
      <c r="W42" s="250">
        <v>1.6046192919</v>
      </c>
      <c r="X42" s="250">
        <v>-0.50939374740999999</v>
      </c>
      <c r="Y42" s="250">
        <v>1.5602381274999999</v>
      </c>
      <c r="Z42" s="250">
        <v>0.70376435339999999</v>
      </c>
      <c r="AA42" s="250">
        <v>-1.0388326748000001</v>
      </c>
      <c r="AB42" s="250">
        <v>0.38315940393999998</v>
      </c>
      <c r="AC42" s="250">
        <v>0.44064973021999998</v>
      </c>
      <c r="AD42" s="250">
        <v>-0.70826401149999996</v>
      </c>
      <c r="AE42" s="250">
        <v>-0.15132534860999999</v>
      </c>
      <c r="AF42" s="250">
        <v>0.38610416826999999</v>
      </c>
      <c r="AG42" s="250">
        <v>-0.41209256891000001</v>
      </c>
      <c r="AH42" s="250">
        <v>-0.81530386959000001</v>
      </c>
      <c r="AI42" s="250">
        <v>-1.9032252747</v>
      </c>
      <c r="AJ42" s="250">
        <v>-2.5997435234999999</v>
      </c>
      <c r="AK42" s="250">
        <v>-2.1802668726999999</v>
      </c>
      <c r="AL42" s="250">
        <v>-1.6716618402000001</v>
      </c>
      <c r="AM42" s="250">
        <v>-1.2663271766999999</v>
      </c>
      <c r="AN42" s="250">
        <v>0.87921750314000002</v>
      </c>
      <c r="AO42" s="250">
        <v>-0.96428859600000005</v>
      </c>
      <c r="AP42" s="250">
        <v>-0.28679697066999998</v>
      </c>
      <c r="AQ42" s="250">
        <v>-0.41354151426000002</v>
      </c>
      <c r="AR42" s="250">
        <v>-3.557391E-2</v>
      </c>
      <c r="AS42" s="250">
        <v>1.7638486191</v>
      </c>
      <c r="AT42" s="250">
        <v>0.22741851006</v>
      </c>
      <c r="AU42" s="250">
        <v>1.4698177213000001</v>
      </c>
      <c r="AV42" s="250">
        <v>-0.99192848754999996</v>
      </c>
      <c r="AW42" s="250">
        <v>-0.22517836792000001</v>
      </c>
      <c r="AX42" s="250">
        <v>0.55922868570999995</v>
      </c>
      <c r="AY42" s="250">
        <v>-2.4882136121</v>
      </c>
      <c r="AZ42" s="403">
        <v>1.4782623172</v>
      </c>
      <c r="BA42" s="403">
        <v>0.24088088094999999</v>
      </c>
      <c r="BB42" s="403">
        <v>-0.86323488994999997</v>
      </c>
      <c r="BC42" s="403">
        <v>-1.6110122630999999</v>
      </c>
      <c r="BD42" s="403">
        <v>-0.14787190909</v>
      </c>
      <c r="BE42" s="403">
        <v>-8.5512927502E-2</v>
      </c>
      <c r="BF42" s="403">
        <v>-0.1382145582</v>
      </c>
      <c r="BG42" s="403">
        <v>-4.2037724668000003E-3</v>
      </c>
      <c r="BH42" s="403">
        <v>-0.78617552419000003</v>
      </c>
      <c r="BI42" s="403">
        <v>0.11725988679</v>
      </c>
      <c r="BJ42" s="403">
        <v>1.5507282194000001</v>
      </c>
      <c r="BK42" s="403">
        <v>-0.88665307610999999</v>
      </c>
      <c r="BL42" s="403">
        <v>1.8707385281</v>
      </c>
      <c r="BM42" s="403">
        <v>0.63377245921000003</v>
      </c>
      <c r="BN42" s="403">
        <v>-0.42933595930000001</v>
      </c>
      <c r="BO42" s="403">
        <v>-0.71628532075999995</v>
      </c>
      <c r="BP42" s="403">
        <v>0.59431916002999996</v>
      </c>
      <c r="BQ42" s="403">
        <v>0.64206451667999997</v>
      </c>
      <c r="BR42" s="403">
        <v>0.42032131052999999</v>
      </c>
      <c r="BS42" s="403">
        <v>0.29051645223</v>
      </c>
      <c r="BT42" s="403">
        <v>-0.70045936444000001</v>
      </c>
      <c r="BU42" s="403">
        <v>-0.11940516824</v>
      </c>
      <c r="BV42" s="403">
        <v>1.2443547723999999</v>
      </c>
    </row>
    <row r="43" spans="1:74" ht="11.1" customHeight="1" x14ac:dyDescent="0.2">
      <c r="B43" s="173"/>
      <c r="C43" s="250"/>
      <c r="D43" s="250"/>
      <c r="E43" s="250"/>
      <c r="F43" s="250"/>
      <c r="G43" s="250"/>
      <c r="H43" s="250"/>
      <c r="I43" s="250"/>
      <c r="J43" s="250"/>
      <c r="K43" s="250"/>
      <c r="L43" s="250"/>
      <c r="M43" s="250"/>
      <c r="N43" s="250"/>
      <c r="O43" s="250"/>
      <c r="P43" s="250"/>
      <c r="Q43" s="250"/>
      <c r="R43" s="250"/>
      <c r="S43" s="250"/>
      <c r="T43" s="250"/>
      <c r="U43" s="250"/>
      <c r="V43" s="250"/>
      <c r="W43" s="250"/>
      <c r="X43" s="250"/>
      <c r="Y43" s="250"/>
      <c r="Z43" s="250"/>
      <c r="AA43" s="250"/>
      <c r="AB43" s="250"/>
      <c r="AC43" s="250"/>
      <c r="AD43" s="250"/>
      <c r="AE43" s="250"/>
      <c r="AF43" s="250"/>
      <c r="AG43" s="250"/>
      <c r="AH43" s="250"/>
      <c r="AI43" s="250"/>
      <c r="AJ43" s="250"/>
      <c r="AK43" s="250"/>
      <c r="AL43" s="250"/>
      <c r="AM43" s="250"/>
      <c r="AN43" s="250"/>
      <c r="AO43" s="250"/>
      <c r="AP43" s="250"/>
      <c r="AQ43" s="250"/>
      <c r="AR43" s="250"/>
      <c r="AS43" s="250"/>
      <c r="AT43" s="250"/>
      <c r="AU43" s="250"/>
      <c r="AV43" s="250"/>
      <c r="AW43" s="250"/>
      <c r="AX43" s="250"/>
      <c r="AY43" s="250"/>
      <c r="AZ43" s="403"/>
      <c r="BA43" s="403"/>
      <c r="BB43" s="403"/>
      <c r="BC43" s="403"/>
      <c r="BD43" s="403"/>
      <c r="BE43" s="403"/>
      <c r="BF43" s="403"/>
      <c r="BG43" s="403"/>
      <c r="BH43" s="403"/>
      <c r="BI43" s="403"/>
      <c r="BJ43" s="403"/>
      <c r="BK43" s="403"/>
      <c r="BL43" s="403"/>
      <c r="BM43" s="403"/>
      <c r="BN43" s="403"/>
      <c r="BO43" s="403"/>
      <c r="BP43" s="403"/>
      <c r="BQ43" s="403"/>
      <c r="BR43" s="403"/>
      <c r="BS43" s="403"/>
      <c r="BT43" s="403"/>
      <c r="BU43" s="403"/>
      <c r="BV43" s="403"/>
    </row>
    <row r="44" spans="1:74" ht="11.1" customHeight="1" x14ac:dyDescent="0.2">
      <c r="B44" s="65" t="s">
        <v>1157</v>
      </c>
      <c r="C44" s="250"/>
      <c r="D44" s="250"/>
      <c r="E44" s="250"/>
      <c r="F44" s="250"/>
      <c r="G44" s="250"/>
      <c r="H44" s="250"/>
      <c r="I44" s="250"/>
      <c r="J44" s="250"/>
      <c r="K44" s="250"/>
      <c r="L44" s="250"/>
      <c r="M44" s="250"/>
      <c r="N44" s="250"/>
      <c r="O44" s="250"/>
      <c r="P44" s="250"/>
      <c r="Q44" s="250"/>
      <c r="R44" s="250"/>
      <c r="S44" s="250"/>
      <c r="T44" s="250"/>
      <c r="U44" s="250"/>
      <c r="V44" s="250"/>
      <c r="W44" s="250"/>
      <c r="X44" s="250"/>
      <c r="Y44" s="250"/>
      <c r="Z44" s="250"/>
      <c r="AA44" s="250"/>
      <c r="AB44" s="250"/>
      <c r="AC44" s="250"/>
      <c r="AD44" s="250"/>
      <c r="AE44" s="250"/>
      <c r="AF44" s="250"/>
      <c r="AG44" s="250"/>
      <c r="AH44" s="250"/>
      <c r="AI44" s="250"/>
      <c r="AJ44" s="250"/>
      <c r="AK44" s="250"/>
      <c r="AL44" s="250"/>
      <c r="AM44" s="250"/>
      <c r="AN44" s="250"/>
      <c r="AO44" s="250"/>
      <c r="AP44" s="250"/>
      <c r="AQ44" s="250"/>
      <c r="AR44" s="250"/>
      <c r="AS44" s="250"/>
      <c r="AT44" s="250"/>
      <c r="AU44" s="250"/>
      <c r="AV44" s="250"/>
      <c r="AW44" s="250"/>
      <c r="AX44" s="250"/>
      <c r="AY44" s="250"/>
      <c r="AZ44" s="403"/>
      <c r="BA44" s="403"/>
      <c r="BB44" s="403"/>
      <c r="BC44" s="403"/>
      <c r="BD44" s="403"/>
      <c r="BE44" s="403"/>
      <c r="BF44" s="403"/>
      <c r="BG44" s="403"/>
      <c r="BH44" s="403"/>
      <c r="BI44" s="403"/>
      <c r="BJ44" s="403"/>
      <c r="BK44" s="403"/>
      <c r="BL44" s="403"/>
      <c r="BM44" s="403"/>
      <c r="BN44" s="403"/>
      <c r="BO44" s="403"/>
      <c r="BP44" s="403"/>
      <c r="BQ44" s="403"/>
      <c r="BR44" s="403"/>
      <c r="BS44" s="403"/>
      <c r="BT44" s="403"/>
      <c r="BU44" s="403"/>
      <c r="BV44" s="403"/>
    </row>
    <row r="45" spans="1:74" ht="11.1" customHeight="1" x14ac:dyDescent="0.2">
      <c r="A45" s="162" t="s">
        <v>582</v>
      </c>
      <c r="B45" s="173" t="s">
        <v>313</v>
      </c>
      <c r="C45" s="255">
        <v>1318.5413619999999</v>
      </c>
      <c r="D45" s="255">
        <v>1322.8420329999999</v>
      </c>
      <c r="E45" s="255">
        <v>1329.232559</v>
      </c>
      <c r="F45" s="255">
        <v>1340.0714029999999</v>
      </c>
      <c r="G45" s="255">
        <v>1355.427702</v>
      </c>
      <c r="H45" s="255">
        <v>1354.3430040000001</v>
      </c>
      <c r="I45" s="255">
        <v>1371.3945269999999</v>
      </c>
      <c r="J45" s="255">
        <v>1371.257173</v>
      </c>
      <c r="K45" s="255">
        <v>1356.1269130000001</v>
      </c>
      <c r="L45" s="255">
        <v>1357.925872</v>
      </c>
      <c r="M45" s="255">
        <v>1361.1412419999999</v>
      </c>
      <c r="N45" s="255">
        <v>1334.48974</v>
      </c>
      <c r="O45" s="255">
        <v>1357.6092980000001</v>
      </c>
      <c r="P45" s="255">
        <v>1354.2861949999999</v>
      </c>
      <c r="Q45" s="255">
        <v>1338.9274399999999</v>
      </c>
      <c r="R45" s="255">
        <v>1339.5625439999999</v>
      </c>
      <c r="S45" s="255">
        <v>1349.4776280000001</v>
      </c>
      <c r="T45" s="255">
        <v>1330.709253</v>
      </c>
      <c r="U45" s="255">
        <v>1319.5758960000001</v>
      </c>
      <c r="V45" s="255">
        <v>1308.4165170000001</v>
      </c>
      <c r="W45" s="255">
        <v>1304.139553</v>
      </c>
      <c r="X45" s="255">
        <v>1272.2489410000001</v>
      </c>
      <c r="Y45" s="255">
        <v>1262.0342470000001</v>
      </c>
      <c r="Z45" s="255">
        <v>1231.738949</v>
      </c>
      <c r="AA45" s="255">
        <v>1218.3721190000001</v>
      </c>
      <c r="AB45" s="255">
        <v>1213.5638260000001</v>
      </c>
      <c r="AC45" s="255">
        <v>1198.627645</v>
      </c>
      <c r="AD45" s="255">
        <v>1203.7298040000001</v>
      </c>
      <c r="AE45" s="255">
        <v>1212.9017409999999</v>
      </c>
      <c r="AF45" s="255">
        <v>1209.190908</v>
      </c>
      <c r="AG45" s="255">
        <v>1214.6124910000001</v>
      </c>
      <c r="AH45" s="255">
        <v>1233.8128859999999</v>
      </c>
      <c r="AI45" s="255">
        <v>1273.182354</v>
      </c>
      <c r="AJ45" s="255">
        <v>1263.809035</v>
      </c>
      <c r="AK45" s="255">
        <v>1262.190325</v>
      </c>
      <c r="AL45" s="255">
        <v>1264.1012169999999</v>
      </c>
      <c r="AM45" s="255">
        <v>1270.477748</v>
      </c>
      <c r="AN45" s="255">
        <v>1253.2364789999999</v>
      </c>
      <c r="AO45" s="255">
        <v>1249.0250169999999</v>
      </c>
      <c r="AP45" s="255">
        <v>1267.298481</v>
      </c>
      <c r="AQ45" s="255">
        <v>1312.2437399999999</v>
      </c>
      <c r="AR45" s="255">
        <v>1310.115499</v>
      </c>
      <c r="AS45" s="255">
        <v>1314.672994</v>
      </c>
      <c r="AT45" s="255">
        <v>1307.147624</v>
      </c>
      <c r="AU45" s="255">
        <v>1304.5487780000001</v>
      </c>
      <c r="AV45" s="255">
        <v>1292.5437429999999</v>
      </c>
      <c r="AW45" s="255">
        <v>1290.6542030000001</v>
      </c>
      <c r="AX45" s="255">
        <v>1280.0310812</v>
      </c>
      <c r="AY45" s="255">
        <v>1288.9744367000001</v>
      </c>
      <c r="AZ45" s="337">
        <v>1271.3869999999999</v>
      </c>
      <c r="BA45" s="337">
        <v>1273.345</v>
      </c>
      <c r="BB45" s="337">
        <v>1284.758</v>
      </c>
      <c r="BC45" s="337">
        <v>1300.0709999999999</v>
      </c>
      <c r="BD45" s="337">
        <v>1308.3309999999999</v>
      </c>
      <c r="BE45" s="337">
        <v>1312.8720000000001</v>
      </c>
      <c r="BF45" s="337">
        <v>1315.327</v>
      </c>
      <c r="BG45" s="337">
        <v>1321.4849999999999</v>
      </c>
      <c r="BH45" s="337">
        <v>1316.145</v>
      </c>
      <c r="BI45" s="337">
        <v>1317.2860000000001</v>
      </c>
      <c r="BJ45" s="337">
        <v>1292.962</v>
      </c>
      <c r="BK45" s="337">
        <v>1293.336</v>
      </c>
      <c r="BL45" s="337">
        <v>1296.1869999999999</v>
      </c>
      <c r="BM45" s="337">
        <v>1300.7639999999999</v>
      </c>
      <c r="BN45" s="337">
        <v>1311.36</v>
      </c>
      <c r="BO45" s="337">
        <v>1331.0650000000001</v>
      </c>
      <c r="BP45" s="337">
        <v>1335.2</v>
      </c>
      <c r="BQ45" s="337">
        <v>1336.999</v>
      </c>
      <c r="BR45" s="337">
        <v>1339.2470000000001</v>
      </c>
      <c r="BS45" s="337">
        <v>1345.7270000000001</v>
      </c>
      <c r="BT45" s="337">
        <v>1340.1489999999999</v>
      </c>
      <c r="BU45" s="337">
        <v>1335.816</v>
      </c>
      <c r="BV45" s="337">
        <v>1306.472</v>
      </c>
    </row>
    <row r="46" spans="1:74" ht="11.1" customHeight="1" x14ac:dyDescent="0.2">
      <c r="A46" s="162" t="s">
        <v>316</v>
      </c>
      <c r="B46" s="254" t="s">
        <v>315</v>
      </c>
      <c r="C46" s="253">
        <v>3033.6803620000001</v>
      </c>
      <c r="D46" s="253">
        <v>3038.0230329999999</v>
      </c>
      <c r="E46" s="253">
        <v>3028.2665590000001</v>
      </c>
      <c r="F46" s="253">
        <v>3038.971403</v>
      </c>
      <c r="G46" s="253">
        <v>3064.5627020000002</v>
      </c>
      <c r="H46" s="253">
        <v>3067.5600039999999</v>
      </c>
      <c r="I46" s="253">
        <v>3119.1325270000002</v>
      </c>
      <c r="J46" s="253">
        <v>3103.3011729999998</v>
      </c>
      <c r="K46" s="253">
        <v>3075.6039129999999</v>
      </c>
      <c r="L46" s="253">
        <v>3065.1218720000002</v>
      </c>
      <c r="M46" s="253">
        <v>3044.8802420000002</v>
      </c>
      <c r="N46" s="253">
        <v>2998.9917399999999</v>
      </c>
      <c r="O46" s="253">
        <v>3072.2122979999999</v>
      </c>
      <c r="P46" s="253">
        <v>3063.3061950000001</v>
      </c>
      <c r="Q46" s="253">
        <v>3033.6994399999999</v>
      </c>
      <c r="R46" s="253">
        <v>3052.192544</v>
      </c>
      <c r="S46" s="253">
        <v>3054.0126279999999</v>
      </c>
      <c r="T46" s="253">
        <v>3017.8012530000001</v>
      </c>
      <c r="U46" s="253">
        <v>3025.5148960000001</v>
      </c>
      <c r="V46" s="253">
        <v>3003.7545169999999</v>
      </c>
      <c r="W46" s="253">
        <v>2965.5245530000002</v>
      </c>
      <c r="X46" s="253">
        <v>2920.1019409999999</v>
      </c>
      <c r="Y46" s="253">
        <v>2899.132247</v>
      </c>
      <c r="Z46" s="253">
        <v>2849.742949</v>
      </c>
      <c r="AA46" s="253">
        <v>2867.5831189999999</v>
      </c>
      <c r="AB46" s="253">
        <v>2850.1868260000001</v>
      </c>
      <c r="AC46" s="253">
        <v>2805.6916449999999</v>
      </c>
      <c r="AD46" s="253">
        <v>2808.6038039999999</v>
      </c>
      <c r="AE46" s="253">
        <v>2813.8627409999999</v>
      </c>
      <c r="AF46" s="253">
        <v>2801.8639079999998</v>
      </c>
      <c r="AG46" s="253">
        <v>2824.8544910000001</v>
      </c>
      <c r="AH46" s="253">
        <v>2851.8808859999999</v>
      </c>
      <c r="AI46" s="253">
        <v>2854.7923540000002</v>
      </c>
      <c r="AJ46" s="253">
        <v>2849.281035</v>
      </c>
      <c r="AK46" s="253">
        <v>2849.0843249999998</v>
      </c>
      <c r="AL46" s="253">
        <v>2862.577217</v>
      </c>
      <c r="AM46" s="253">
        <v>2872.4127480000002</v>
      </c>
      <c r="AN46" s="253">
        <v>2869.1304789999999</v>
      </c>
      <c r="AO46" s="253">
        <v>2866.5020169999998</v>
      </c>
      <c r="AP46" s="253">
        <v>2871.7954810000001</v>
      </c>
      <c r="AQ46" s="253">
        <v>2920.7357400000001</v>
      </c>
      <c r="AR46" s="253">
        <v>2928.2744990000001</v>
      </c>
      <c r="AS46" s="253">
        <v>2945.902994</v>
      </c>
      <c r="AT46" s="253">
        <v>2970.5616239999999</v>
      </c>
      <c r="AU46" s="253">
        <v>2934.0397779999998</v>
      </c>
      <c r="AV46" s="253">
        <v>2904.0437430000002</v>
      </c>
      <c r="AW46" s="253">
        <v>2907.1010648000001</v>
      </c>
      <c r="AX46" s="253">
        <v>2894.2265888000002</v>
      </c>
      <c r="AY46" s="253">
        <v>2925.8253086</v>
      </c>
      <c r="AZ46" s="338">
        <v>2899.7237436</v>
      </c>
      <c r="BA46" s="338">
        <v>2898.6018727999999</v>
      </c>
      <c r="BB46" s="338">
        <v>2914.8279191000001</v>
      </c>
      <c r="BC46" s="338">
        <v>2941.3945225000002</v>
      </c>
      <c r="BD46" s="338">
        <v>2948.4854135</v>
      </c>
      <c r="BE46" s="338">
        <v>2952.4807599000001</v>
      </c>
      <c r="BF46" s="338">
        <v>2955.5426428999999</v>
      </c>
      <c r="BG46" s="338">
        <v>2959.7086543999999</v>
      </c>
      <c r="BH46" s="338">
        <v>2964.5754026</v>
      </c>
      <c r="BI46" s="338">
        <v>2964.5106381999999</v>
      </c>
      <c r="BJ46" s="338">
        <v>2932.6699205</v>
      </c>
      <c r="BK46" s="338">
        <v>2942.2684546999999</v>
      </c>
      <c r="BL46" s="338">
        <v>2927.0307229</v>
      </c>
      <c r="BM46" s="338">
        <v>2923.9940035</v>
      </c>
      <c r="BN46" s="338">
        <v>2935.6446753999999</v>
      </c>
      <c r="BO46" s="338">
        <v>2956.4586697</v>
      </c>
      <c r="BP46" s="338">
        <v>2953.8843895999998</v>
      </c>
      <c r="BQ46" s="338">
        <v>2948.9773200999998</v>
      </c>
      <c r="BR46" s="338">
        <v>2946.2421697999998</v>
      </c>
      <c r="BS46" s="338">
        <v>2947.7872352999998</v>
      </c>
      <c r="BT46" s="338">
        <v>2951.4087589000001</v>
      </c>
      <c r="BU46" s="338">
        <v>2949.9091386</v>
      </c>
      <c r="BV46" s="338">
        <v>2917.8174405999998</v>
      </c>
    </row>
    <row r="47" spans="1:74" ht="11.1" customHeight="1" x14ac:dyDescent="0.2">
      <c r="BK47" s="405"/>
      <c r="BL47" s="405"/>
      <c r="BM47" s="405"/>
      <c r="BN47" s="405"/>
      <c r="BO47" s="405"/>
      <c r="BP47" s="405"/>
      <c r="BQ47" s="405"/>
      <c r="BR47" s="405"/>
      <c r="BS47" s="405"/>
      <c r="BT47" s="405"/>
      <c r="BU47" s="405"/>
      <c r="BV47" s="405"/>
    </row>
    <row r="48" spans="1:74" ht="12" customHeight="1" x14ac:dyDescent="0.2">
      <c r="B48" s="821" t="s">
        <v>834</v>
      </c>
      <c r="C48" s="800"/>
      <c r="D48" s="800"/>
      <c r="E48" s="800"/>
      <c r="F48" s="800"/>
      <c r="G48" s="800"/>
      <c r="H48" s="800"/>
      <c r="I48" s="800"/>
      <c r="J48" s="800"/>
      <c r="K48" s="800"/>
      <c r="L48" s="800"/>
      <c r="M48" s="800"/>
      <c r="N48" s="800"/>
      <c r="O48" s="800"/>
      <c r="P48" s="800"/>
      <c r="Q48" s="800"/>
      <c r="BJ48" s="153"/>
    </row>
    <row r="49" spans="1:74" s="432" customFormat="1" ht="12" customHeight="1" x14ac:dyDescent="0.2">
      <c r="A49" s="431"/>
      <c r="B49" s="814" t="s">
        <v>667</v>
      </c>
      <c r="C49" s="790"/>
      <c r="D49" s="790"/>
      <c r="E49" s="790"/>
      <c r="F49" s="790"/>
      <c r="G49" s="790"/>
      <c r="H49" s="790"/>
      <c r="I49" s="790"/>
      <c r="J49" s="790"/>
      <c r="K49" s="790"/>
      <c r="L49" s="790"/>
      <c r="M49" s="790"/>
      <c r="N49" s="790"/>
      <c r="O49" s="790"/>
      <c r="P49" s="790"/>
      <c r="Q49" s="786"/>
      <c r="R49" s="153"/>
      <c r="AY49" s="530"/>
      <c r="AZ49" s="530"/>
      <c r="BA49" s="530"/>
      <c r="BB49" s="530"/>
      <c r="BC49" s="530"/>
      <c r="BD49" s="629"/>
      <c r="BE49" s="629"/>
      <c r="BF49" s="629"/>
      <c r="BG49" s="530"/>
      <c r="BH49" s="530"/>
      <c r="BI49" s="530"/>
      <c r="BJ49" s="530"/>
    </row>
    <row r="50" spans="1:74" s="432" customFormat="1" ht="12" customHeight="1" x14ac:dyDescent="0.2">
      <c r="A50" s="431"/>
      <c r="B50" s="814" t="s">
        <v>1423</v>
      </c>
      <c r="C50" s="786"/>
      <c r="D50" s="786"/>
      <c r="E50" s="786"/>
      <c r="F50" s="786"/>
      <c r="G50" s="786"/>
      <c r="H50" s="786"/>
      <c r="I50" s="786"/>
      <c r="J50" s="786"/>
      <c r="K50" s="786"/>
      <c r="L50" s="786"/>
      <c r="M50" s="786"/>
      <c r="N50" s="786"/>
      <c r="O50" s="786"/>
      <c r="P50" s="786"/>
      <c r="Q50" s="786"/>
      <c r="R50" s="153"/>
      <c r="AY50" s="530"/>
      <c r="AZ50" s="530"/>
      <c r="BA50" s="530"/>
      <c r="BB50" s="530"/>
      <c r="BC50" s="530"/>
      <c r="BD50" s="629"/>
      <c r="BE50" s="629"/>
      <c r="BF50" s="629"/>
      <c r="BG50" s="530"/>
      <c r="BH50" s="530"/>
      <c r="BI50" s="530"/>
      <c r="BJ50" s="530"/>
    </row>
    <row r="51" spans="1:74" s="432" customFormat="1" ht="12" customHeight="1" x14ac:dyDescent="0.2">
      <c r="A51" s="431"/>
      <c r="B51" s="814" t="s">
        <v>1422</v>
      </c>
      <c r="C51" s="786"/>
      <c r="D51" s="786"/>
      <c r="E51" s="786"/>
      <c r="F51" s="786"/>
      <c r="G51" s="786"/>
      <c r="H51" s="786"/>
      <c r="I51" s="786"/>
      <c r="J51" s="786"/>
      <c r="K51" s="786"/>
      <c r="L51" s="786"/>
      <c r="M51" s="786"/>
      <c r="N51" s="786"/>
      <c r="O51" s="786"/>
      <c r="P51" s="786"/>
      <c r="Q51" s="786"/>
      <c r="R51" s="153"/>
      <c r="AY51" s="530"/>
      <c r="AZ51" s="530"/>
      <c r="BA51" s="530"/>
      <c r="BB51" s="530"/>
      <c r="BC51" s="530"/>
      <c r="BD51" s="629"/>
      <c r="BE51" s="629"/>
      <c r="BF51" s="629"/>
      <c r="BG51" s="530"/>
      <c r="BH51" s="530"/>
      <c r="BI51" s="530"/>
      <c r="BJ51" s="530"/>
    </row>
    <row r="52" spans="1:74" s="432" customFormat="1" ht="12" customHeight="1" x14ac:dyDescent="0.2">
      <c r="A52" s="431"/>
      <c r="B52" s="819" t="s">
        <v>1171</v>
      </c>
      <c r="C52" s="819"/>
      <c r="D52" s="819"/>
      <c r="E52" s="819"/>
      <c r="F52" s="819"/>
      <c r="G52" s="819"/>
      <c r="H52" s="819"/>
      <c r="I52" s="819"/>
      <c r="J52" s="819"/>
      <c r="K52" s="819"/>
      <c r="L52" s="819"/>
      <c r="M52" s="819"/>
      <c r="N52" s="819"/>
      <c r="O52" s="819"/>
      <c r="P52" s="819"/>
      <c r="Q52" s="819"/>
      <c r="R52" s="819"/>
      <c r="AY52" s="530"/>
      <c r="AZ52" s="530"/>
      <c r="BA52" s="530"/>
      <c r="BB52" s="530"/>
      <c r="BC52" s="530"/>
      <c r="BD52" s="629"/>
      <c r="BE52" s="629"/>
      <c r="BF52" s="629"/>
      <c r="BG52" s="530"/>
      <c r="BH52" s="530"/>
      <c r="BI52" s="530"/>
      <c r="BJ52" s="530"/>
    </row>
    <row r="53" spans="1:74" s="432" customFormat="1" ht="12" customHeight="1" x14ac:dyDescent="0.2">
      <c r="A53" s="431"/>
      <c r="B53" s="819" t="s">
        <v>1172</v>
      </c>
      <c r="C53" s="819"/>
      <c r="D53" s="819"/>
      <c r="E53" s="819"/>
      <c r="F53" s="819"/>
      <c r="G53" s="819"/>
      <c r="H53" s="819"/>
      <c r="I53" s="819"/>
      <c r="J53" s="819"/>
      <c r="K53" s="819"/>
      <c r="L53" s="819"/>
      <c r="M53" s="819"/>
      <c r="N53" s="819"/>
      <c r="O53" s="819"/>
      <c r="P53" s="819"/>
      <c r="Q53" s="819"/>
      <c r="R53" s="753"/>
      <c r="AY53" s="530"/>
      <c r="AZ53" s="530"/>
      <c r="BA53" s="530"/>
      <c r="BB53" s="530"/>
      <c r="BC53" s="530"/>
      <c r="BD53" s="629"/>
      <c r="BE53" s="629"/>
      <c r="BF53" s="629"/>
      <c r="BG53" s="530"/>
      <c r="BH53" s="530"/>
      <c r="BI53" s="530"/>
      <c r="BJ53" s="530"/>
    </row>
    <row r="54" spans="1:74" s="707" customFormat="1" ht="12" customHeight="1" x14ac:dyDescent="0.2">
      <c r="A54" s="431"/>
      <c r="B54" s="814" t="s">
        <v>822</v>
      </c>
      <c r="C54" s="814"/>
      <c r="D54" s="814"/>
      <c r="E54" s="814"/>
      <c r="F54" s="814"/>
      <c r="G54" s="814"/>
      <c r="H54" s="814"/>
      <c r="I54" s="814"/>
      <c r="J54" s="814"/>
      <c r="K54" s="814"/>
      <c r="L54" s="814"/>
      <c r="M54" s="814"/>
      <c r="N54" s="814"/>
      <c r="O54" s="814"/>
      <c r="P54" s="814"/>
      <c r="Q54" s="786"/>
      <c r="R54" s="752"/>
      <c r="AY54" s="530"/>
      <c r="AZ54" s="530"/>
      <c r="BA54" s="530"/>
      <c r="BB54" s="530"/>
      <c r="BC54" s="530"/>
      <c r="BD54" s="629"/>
      <c r="BE54" s="629"/>
      <c r="BF54" s="629"/>
      <c r="BG54" s="530"/>
      <c r="BH54" s="530"/>
      <c r="BI54" s="530"/>
      <c r="BJ54" s="530"/>
    </row>
    <row r="55" spans="1:74" s="432" customFormat="1" ht="12" customHeight="1" x14ac:dyDescent="0.2">
      <c r="A55" s="431"/>
      <c r="B55" s="818" t="s">
        <v>1173</v>
      </c>
      <c r="C55" s="786"/>
      <c r="D55" s="786"/>
      <c r="E55" s="786"/>
      <c r="F55" s="786"/>
      <c r="G55" s="786"/>
      <c r="H55" s="786"/>
      <c r="I55" s="786"/>
      <c r="J55" s="786"/>
      <c r="K55" s="786"/>
      <c r="L55" s="786"/>
      <c r="M55" s="786"/>
      <c r="N55" s="786"/>
      <c r="O55" s="786"/>
      <c r="P55" s="786"/>
      <c r="Q55" s="786"/>
      <c r="R55" s="752"/>
      <c r="AY55" s="530"/>
      <c r="AZ55" s="530"/>
      <c r="BA55" s="530"/>
      <c r="BB55" s="530"/>
      <c r="BC55" s="530"/>
      <c r="BD55" s="629"/>
      <c r="BE55" s="629"/>
      <c r="BF55" s="629"/>
      <c r="BG55" s="530"/>
      <c r="BH55" s="530"/>
      <c r="BI55" s="530"/>
      <c r="BJ55" s="530"/>
    </row>
    <row r="56" spans="1:74" s="432" customFormat="1" ht="12" customHeight="1" x14ac:dyDescent="0.2">
      <c r="A56" s="431"/>
      <c r="B56" s="814" t="s">
        <v>1174</v>
      </c>
      <c r="C56" s="790"/>
      <c r="D56" s="790"/>
      <c r="E56" s="790"/>
      <c r="F56" s="790"/>
      <c r="G56" s="790"/>
      <c r="H56" s="790"/>
      <c r="I56" s="790"/>
      <c r="J56" s="790"/>
      <c r="K56" s="790"/>
      <c r="L56" s="790"/>
      <c r="M56" s="790"/>
      <c r="N56" s="790"/>
      <c r="O56" s="790"/>
      <c r="P56" s="790"/>
      <c r="Q56" s="786"/>
      <c r="R56" s="752"/>
      <c r="AY56" s="530"/>
      <c r="AZ56" s="530"/>
      <c r="BA56" s="530"/>
      <c r="BB56" s="530"/>
      <c r="BC56" s="530"/>
      <c r="BD56" s="629"/>
      <c r="BE56" s="629"/>
      <c r="BF56" s="629"/>
      <c r="BG56" s="530"/>
      <c r="BH56" s="530"/>
      <c r="BI56" s="530"/>
      <c r="BJ56" s="530"/>
    </row>
    <row r="57" spans="1:74" s="432" customFormat="1" ht="12" customHeight="1" x14ac:dyDescent="0.2">
      <c r="A57" s="431"/>
      <c r="B57" s="819" t="s">
        <v>1175</v>
      </c>
      <c r="C57" s="819"/>
      <c r="D57" s="819"/>
      <c r="E57" s="819"/>
      <c r="F57" s="819"/>
      <c r="G57" s="819"/>
      <c r="H57" s="819"/>
      <c r="I57" s="819"/>
      <c r="J57" s="819"/>
      <c r="K57" s="819"/>
      <c r="L57" s="819"/>
      <c r="M57" s="819"/>
      <c r="N57" s="819"/>
      <c r="O57" s="819"/>
      <c r="P57" s="819"/>
      <c r="Q57" s="819"/>
      <c r="R57" s="752"/>
      <c r="AY57" s="530"/>
      <c r="AZ57" s="530"/>
      <c r="BA57" s="530"/>
      <c r="BB57" s="530"/>
      <c r="BC57" s="530"/>
      <c r="BD57" s="629"/>
      <c r="BE57" s="629"/>
      <c r="BF57" s="629"/>
      <c r="BG57" s="530"/>
      <c r="BH57" s="530"/>
      <c r="BI57" s="530"/>
      <c r="BJ57" s="530"/>
    </row>
    <row r="58" spans="1:74" s="432" customFormat="1" ht="12.75" customHeight="1" x14ac:dyDescent="0.2">
      <c r="A58" s="431"/>
      <c r="B58" s="789" t="s">
        <v>373</v>
      </c>
      <c r="C58" s="790"/>
      <c r="D58" s="790"/>
      <c r="E58" s="790"/>
      <c r="F58" s="790"/>
      <c r="G58" s="790"/>
      <c r="H58" s="790"/>
      <c r="I58" s="790"/>
      <c r="J58" s="790"/>
      <c r="K58" s="790"/>
      <c r="L58" s="790"/>
      <c r="M58" s="790"/>
      <c r="N58" s="790"/>
      <c r="O58" s="790"/>
      <c r="P58" s="790"/>
      <c r="Q58" s="786"/>
      <c r="R58" s="752"/>
      <c r="AY58" s="530"/>
      <c r="AZ58" s="530"/>
      <c r="BA58" s="530"/>
      <c r="BB58" s="530"/>
      <c r="BC58" s="530"/>
      <c r="BD58" s="629"/>
      <c r="BE58" s="629"/>
      <c r="BF58" s="629"/>
      <c r="BG58" s="530"/>
      <c r="BH58" s="530"/>
      <c r="BI58" s="530"/>
      <c r="BJ58" s="530"/>
    </row>
    <row r="59" spans="1:74" s="432" customFormat="1" ht="12" customHeight="1" x14ac:dyDescent="0.2">
      <c r="A59" s="431"/>
      <c r="B59" s="815" t="s">
        <v>881</v>
      </c>
      <c r="C59" s="786"/>
      <c r="D59" s="786"/>
      <c r="E59" s="786"/>
      <c r="F59" s="786"/>
      <c r="G59" s="786"/>
      <c r="H59" s="786"/>
      <c r="I59" s="786"/>
      <c r="J59" s="786"/>
      <c r="K59" s="786"/>
      <c r="L59" s="786"/>
      <c r="M59" s="786"/>
      <c r="N59" s="786"/>
      <c r="O59" s="786"/>
      <c r="P59" s="786"/>
      <c r="Q59" s="786"/>
      <c r="R59" s="752"/>
      <c r="AY59" s="530"/>
      <c r="AZ59" s="530"/>
      <c r="BA59" s="530"/>
      <c r="BB59" s="530"/>
      <c r="BC59" s="530"/>
      <c r="BD59" s="629"/>
      <c r="BE59" s="629"/>
      <c r="BF59" s="629"/>
      <c r="BG59" s="530"/>
      <c r="BH59" s="530"/>
      <c r="BI59" s="530"/>
      <c r="BJ59" s="530"/>
    </row>
    <row r="60" spans="1:74" s="433" customFormat="1" ht="12" customHeight="1" x14ac:dyDescent="0.2">
      <c r="A60" s="429"/>
      <c r="B60" s="816" t="s">
        <v>863</v>
      </c>
      <c r="C60" s="817"/>
      <c r="D60" s="817"/>
      <c r="E60" s="817"/>
      <c r="F60" s="817"/>
      <c r="G60" s="817"/>
      <c r="H60" s="817"/>
      <c r="I60" s="817"/>
      <c r="J60" s="817"/>
      <c r="K60" s="817"/>
      <c r="L60" s="817"/>
      <c r="M60" s="817"/>
      <c r="N60" s="817"/>
      <c r="O60" s="817"/>
      <c r="P60" s="817"/>
      <c r="Q60" s="786"/>
      <c r="R60" s="752"/>
      <c r="AY60" s="529"/>
      <c r="AZ60" s="529"/>
      <c r="BA60" s="529"/>
      <c r="BB60" s="529"/>
      <c r="BC60" s="529"/>
      <c r="BD60" s="628"/>
      <c r="BE60" s="628"/>
      <c r="BF60" s="628"/>
      <c r="BG60" s="529"/>
      <c r="BH60" s="529"/>
      <c r="BI60" s="529"/>
      <c r="BJ60" s="529"/>
    </row>
    <row r="61" spans="1:74" ht="12.75" x14ac:dyDescent="0.2">
      <c r="B61" s="806" t="s">
        <v>959</v>
      </c>
      <c r="C61" s="786"/>
      <c r="D61" s="786"/>
      <c r="E61" s="786"/>
      <c r="F61" s="786"/>
      <c r="G61" s="786"/>
      <c r="H61" s="786"/>
      <c r="I61" s="786"/>
      <c r="J61" s="786"/>
      <c r="K61" s="786"/>
      <c r="L61" s="786"/>
      <c r="M61" s="786"/>
      <c r="N61" s="786"/>
      <c r="O61" s="786"/>
      <c r="P61" s="786"/>
      <c r="Q61" s="786"/>
      <c r="R61" s="433"/>
      <c r="BK61" s="405"/>
      <c r="BL61" s="405"/>
      <c r="BM61" s="405"/>
      <c r="BN61" s="405"/>
      <c r="BO61" s="405"/>
      <c r="BP61" s="405"/>
      <c r="BQ61" s="405"/>
      <c r="BR61" s="405"/>
      <c r="BS61" s="405"/>
      <c r="BT61" s="405"/>
      <c r="BU61" s="405"/>
      <c r="BV61" s="405"/>
    </row>
    <row r="62" spans="1:74" x14ac:dyDescent="0.2">
      <c r="BK62" s="405"/>
      <c r="BL62" s="405"/>
      <c r="BM62" s="405"/>
      <c r="BN62" s="405"/>
      <c r="BO62" s="405"/>
      <c r="BP62" s="405"/>
      <c r="BQ62" s="405"/>
      <c r="BR62" s="405"/>
      <c r="BS62" s="405"/>
      <c r="BT62" s="405"/>
      <c r="BU62" s="405"/>
      <c r="BV62" s="405"/>
    </row>
    <row r="63" spans="1:74" x14ac:dyDescent="0.2">
      <c r="BK63" s="405"/>
      <c r="BL63" s="405"/>
      <c r="BM63" s="405"/>
      <c r="BN63" s="405"/>
      <c r="BO63" s="405"/>
      <c r="BP63" s="405"/>
      <c r="BQ63" s="405"/>
      <c r="BR63" s="405"/>
      <c r="BS63" s="405"/>
      <c r="BT63" s="405"/>
      <c r="BU63" s="405"/>
      <c r="BV63" s="405"/>
    </row>
    <row r="64" spans="1:74" x14ac:dyDescent="0.2">
      <c r="BK64" s="405"/>
      <c r="BL64" s="405"/>
      <c r="BM64" s="405"/>
      <c r="BN64" s="405"/>
      <c r="BO64" s="405"/>
      <c r="BP64" s="405"/>
      <c r="BQ64" s="405"/>
      <c r="BR64" s="405"/>
      <c r="BS64" s="405"/>
      <c r="BT64" s="405"/>
      <c r="BU64" s="405"/>
      <c r="BV64" s="405"/>
    </row>
    <row r="65" spans="63:74" x14ac:dyDescent="0.2">
      <c r="BK65" s="405"/>
      <c r="BL65" s="405"/>
      <c r="BM65" s="405"/>
      <c r="BN65" s="405"/>
      <c r="BO65" s="405"/>
      <c r="BP65" s="405"/>
      <c r="BQ65" s="405"/>
      <c r="BR65" s="405"/>
      <c r="BS65" s="405"/>
      <c r="BT65" s="405"/>
      <c r="BU65" s="405"/>
      <c r="BV65" s="405"/>
    </row>
    <row r="66" spans="63:74" x14ac:dyDescent="0.2">
      <c r="BK66" s="405"/>
      <c r="BL66" s="405"/>
      <c r="BM66" s="405"/>
      <c r="BN66" s="405"/>
      <c r="BO66" s="405"/>
      <c r="BP66" s="405"/>
      <c r="BQ66" s="405"/>
      <c r="BR66" s="405"/>
      <c r="BS66" s="405"/>
      <c r="BT66" s="405"/>
      <c r="BU66" s="405"/>
      <c r="BV66" s="405"/>
    </row>
    <row r="67" spans="63:74" x14ac:dyDescent="0.2">
      <c r="BK67" s="405"/>
      <c r="BL67" s="405"/>
      <c r="BM67" s="405"/>
      <c r="BN67" s="405"/>
      <c r="BO67" s="405"/>
      <c r="BP67" s="405"/>
      <c r="BQ67" s="405"/>
      <c r="BR67" s="405"/>
      <c r="BS67" s="405"/>
      <c r="BT67" s="405"/>
      <c r="BU67" s="405"/>
      <c r="BV67" s="405"/>
    </row>
    <row r="68" spans="63:74" x14ac:dyDescent="0.2">
      <c r="BK68" s="405"/>
      <c r="BL68" s="405"/>
      <c r="BM68" s="405"/>
      <c r="BN68" s="405"/>
      <c r="BO68" s="405"/>
      <c r="BP68" s="405"/>
      <c r="BQ68" s="405"/>
      <c r="BR68" s="405"/>
      <c r="BS68" s="405"/>
      <c r="BT68" s="405"/>
      <c r="BU68" s="405"/>
      <c r="BV68" s="405"/>
    </row>
    <row r="69" spans="63:74" x14ac:dyDescent="0.2">
      <c r="BK69" s="405"/>
      <c r="BL69" s="405"/>
      <c r="BM69" s="405"/>
      <c r="BN69" s="405"/>
      <c r="BO69" s="405"/>
      <c r="BP69" s="405"/>
      <c r="BQ69" s="405"/>
      <c r="BR69" s="405"/>
      <c r="BS69" s="405"/>
      <c r="BT69" s="405"/>
      <c r="BU69" s="405"/>
      <c r="BV69" s="405"/>
    </row>
    <row r="70" spans="63:74" x14ac:dyDescent="0.2">
      <c r="BK70" s="405"/>
      <c r="BL70" s="405"/>
      <c r="BM70" s="405"/>
      <c r="BN70" s="405"/>
      <c r="BO70" s="405"/>
      <c r="BP70" s="405"/>
      <c r="BQ70" s="405"/>
      <c r="BR70" s="405"/>
      <c r="BS70" s="405"/>
      <c r="BT70" s="405"/>
      <c r="BU70" s="405"/>
      <c r="BV70" s="405"/>
    </row>
    <row r="71" spans="63:74" x14ac:dyDescent="0.2">
      <c r="BK71" s="405"/>
      <c r="BL71" s="405"/>
      <c r="BM71" s="405"/>
      <c r="BN71" s="405"/>
      <c r="BO71" s="405"/>
      <c r="BP71" s="405"/>
      <c r="BQ71" s="405"/>
      <c r="BR71" s="405"/>
      <c r="BS71" s="405"/>
      <c r="BT71" s="405"/>
      <c r="BU71" s="405"/>
      <c r="BV71" s="405"/>
    </row>
    <row r="72" spans="63:74" x14ac:dyDescent="0.2">
      <c r="BK72" s="405"/>
      <c r="BL72" s="405"/>
      <c r="BM72" s="405"/>
      <c r="BN72" s="405"/>
      <c r="BO72" s="405"/>
      <c r="BP72" s="405"/>
      <c r="BQ72" s="405"/>
      <c r="BR72" s="405"/>
      <c r="BS72" s="405"/>
      <c r="BT72" s="405"/>
      <c r="BU72" s="405"/>
      <c r="BV72" s="405"/>
    </row>
    <row r="73" spans="63:74" x14ac:dyDescent="0.2">
      <c r="BK73" s="405"/>
      <c r="BL73" s="405"/>
      <c r="BM73" s="405"/>
      <c r="BN73" s="405"/>
      <c r="BO73" s="405"/>
      <c r="BP73" s="405"/>
      <c r="BQ73" s="405"/>
      <c r="BR73" s="405"/>
      <c r="BS73" s="405"/>
      <c r="BT73" s="405"/>
      <c r="BU73" s="405"/>
      <c r="BV73" s="405"/>
    </row>
    <row r="74" spans="63:74" x14ac:dyDescent="0.2">
      <c r="BK74" s="405"/>
      <c r="BL74" s="405"/>
      <c r="BM74" s="405"/>
      <c r="BN74" s="405"/>
      <c r="BO74" s="405"/>
      <c r="BP74" s="405"/>
      <c r="BQ74" s="405"/>
      <c r="BR74" s="405"/>
      <c r="BS74" s="405"/>
      <c r="BT74" s="405"/>
      <c r="BU74" s="405"/>
      <c r="BV74" s="405"/>
    </row>
    <row r="75" spans="63:74" x14ac:dyDescent="0.2">
      <c r="BK75" s="405"/>
      <c r="BL75" s="405"/>
      <c r="BM75" s="405"/>
      <c r="BN75" s="405"/>
      <c r="BO75" s="405"/>
      <c r="BP75" s="405"/>
      <c r="BQ75" s="405"/>
      <c r="BR75" s="405"/>
      <c r="BS75" s="405"/>
      <c r="BT75" s="405"/>
      <c r="BU75" s="405"/>
      <c r="BV75" s="405"/>
    </row>
    <row r="76" spans="63:74" x14ac:dyDescent="0.2">
      <c r="BK76" s="405"/>
      <c r="BL76" s="405"/>
      <c r="BM76" s="405"/>
      <c r="BN76" s="405"/>
      <c r="BO76" s="405"/>
      <c r="BP76" s="405"/>
      <c r="BQ76" s="405"/>
      <c r="BR76" s="405"/>
      <c r="BS76" s="405"/>
      <c r="BT76" s="405"/>
      <c r="BU76" s="405"/>
      <c r="BV76" s="405"/>
    </row>
    <row r="77" spans="63:74" x14ac:dyDescent="0.2">
      <c r="BK77" s="405"/>
      <c r="BL77" s="405"/>
      <c r="BM77" s="405"/>
      <c r="BN77" s="405"/>
      <c r="BO77" s="405"/>
      <c r="BP77" s="405"/>
      <c r="BQ77" s="405"/>
      <c r="BR77" s="405"/>
      <c r="BS77" s="405"/>
      <c r="BT77" s="405"/>
      <c r="BU77" s="405"/>
      <c r="BV77" s="405"/>
    </row>
    <row r="78" spans="63:74" x14ac:dyDescent="0.2">
      <c r="BK78" s="405"/>
      <c r="BL78" s="405"/>
      <c r="BM78" s="405"/>
      <c r="BN78" s="405"/>
      <c r="BO78" s="405"/>
      <c r="BP78" s="405"/>
      <c r="BQ78" s="405"/>
      <c r="BR78" s="405"/>
      <c r="BS78" s="405"/>
      <c r="BT78" s="405"/>
      <c r="BU78" s="405"/>
      <c r="BV78" s="405"/>
    </row>
    <row r="79" spans="63:74" x14ac:dyDescent="0.2">
      <c r="BK79" s="405"/>
      <c r="BL79" s="405"/>
      <c r="BM79" s="405"/>
      <c r="BN79" s="405"/>
      <c r="BO79" s="405"/>
      <c r="BP79" s="405"/>
      <c r="BQ79" s="405"/>
      <c r="BR79" s="405"/>
      <c r="BS79" s="405"/>
      <c r="BT79" s="405"/>
      <c r="BU79" s="405"/>
      <c r="BV79" s="405"/>
    </row>
    <row r="80" spans="63:74" x14ac:dyDescent="0.2">
      <c r="BK80" s="405"/>
      <c r="BL80" s="405"/>
      <c r="BM80" s="405"/>
      <c r="BN80" s="405"/>
      <c r="BO80" s="405"/>
      <c r="BP80" s="405"/>
      <c r="BQ80" s="405"/>
      <c r="BR80" s="405"/>
      <c r="BS80" s="405"/>
      <c r="BT80" s="405"/>
      <c r="BU80" s="405"/>
      <c r="BV80" s="405"/>
    </row>
    <row r="81" spans="63:74" x14ac:dyDescent="0.2">
      <c r="BK81" s="405"/>
      <c r="BL81" s="405"/>
      <c r="BM81" s="405"/>
      <c r="BN81" s="405"/>
      <c r="BO81" s="405"/>
      <c r="BP81" s="405"/>
      <c r="BQ81" s="405"/>
      <c r="BR81" s="405"/>
      <c r="BS81" s="405"/>
      <c r="BT81" s="405"/>
      <c r="BU81" s="405"/>
      <c r="BV81" s="405"/>
    </row>
    <row r="82" spans="63:74" x14ac:dyDescent="0.2">
      <c r="BK82" s="405"/>
      <c r="BL82" s="405"/>
      <c r="BM82" s="405"/>
      <c r="BN82" s="405"/>
      <c r="BO82" s="405"/>
      <c r="BP82" s="405"/>
      <c r="BQ82" s="405"/>
      <c r="BR82" s="405"/>
      <c r="BS82" s="405"/>
      <c r="BT82" s="405"/>
      <c r="BU82" s="405"/>
      <c r="BV82" s="405"/>
    </row>
    <row r="83" spans="63:74" x14ac:dyDescent="0.2">
      <c r="BK83" s="405"/>
      <c r="BL83" s="405"/>
      <c r="BM83" s="405"/>
      <c r="BN83" s="405"/>
      <c r="BO83" s="405"/>
      <c r="BP83" s="405"/>
      <c r="BQ83" s="405"/>
      <c r="BR83" s="405"/>
      <c r="BS83" s="405"/>
      <c r="BT83" s="405"/>
      <c r="BU83" s="405"/>
      <c r="BV83" s="405"/>
    </row>
    <row r="84" spans="63:74" x14ac:dyDescent="0.2">
      <c r="BK84" s="405"/>
      <c r="BL84" s="405"/>
      <c r="BM84" s="405"/>
      <c r="BN84" s="405"/>
      <c r="BO84" s="405"/>
      <c r="BP84" s="405"/>
      <c r="BQ84" s="405"/>
      <c r="BR84" s="405"/>
      <c r="BS84" s="405"/>
      <c r="BT84" s="405"/>
      <c r="BU84" s="405"/>
      <c r="BV84" s="405"/>
    </row>
    <row r="85" spans="63:74" x14ac:dyDescent="0.2">
      <c r="BK85" s="405"/>
      <c r="BL85" s="405"/>
      <c r="BM85" s="405"/>
      <c r="BN85" s="405"/>
      <c r="BO85" s="405"/>
      <c r="BP85" s="405"/>
      <c r="BQ85" s="405"/>
      <c r="BR85" s="405"/>
      <c r="BS85" s="405"/>
      <c r="BT85" s="405"/>
      <c r="BU85" s="405"/>
      <c r="BV85" s="405"/>
    </row>
    <row r="86" spans="63:74" x14ac:dyDescent="0.2">
      <c r="BK86" s="405"/>
      <c r="BL86" s="405"/>
      <c r="BM86" s="405"/>
      <c r="BN86" s="405"/>
      <c r="BO86" s="405"/>
      <c r="BP86" s="405"/>
      <c r="BQ86" s="405"/>
      <c r="BR86" s="405"/>
      <c r="BS86" s="405"/>
      <c r="BT86" s="405"/>
      <c r="BU86" s="405"/>
      <c r="BV86" s="405"/>
    </row>
    <row r="87" spans="63:74" x14ac:dyDescent="0.2">
      <c r="BK87" s="405"/>
      <c r="BL87" s="405"/>
      <c r="BM87" s="405"/>
      <c r="BN87" s="405"/>
      <c r="BO87" s="405"/>
      <c r="BP87" s="405"/>
      <c r="BQ87" s="405"/>
      <c r="BR87" s="405"/>
      <c r="BS87" s="405"/>
      <c r="BT87" s="405"/>
      <c r="BU87" s="405"/>
      <c r="BV87" s="405"/>
    </row>
    <row r="88" spans="63:74" x14ac:dyDescent="0.2">
      <c r="BK88" s="405"/>
      <c r="BL88" s="405"/>
      <c r="BM88" s="405"/>
      <c r="BN88" s="405"/>
      <c r="BO88" s="405"/>
      <c r="BP88" s="405"/>
      <c r="BQ88" s="405"/>
      <c r="BR88" s="405"/>
      <c r="BS88" s="405"/>
      <c r="BT88" s="405"/>
      <c r="BU88" s="405"/>
      <c r="BV88" s="405"/>
    </row>
    <row r="89" spans="63:74" x14ac:dyDescent="0.2">
      <c r="BK89" s="405"/>
      <c r="BL89" s="405"/>
      <c r="BM89" s="405"/>
      <c r="BN89" s="405"/>
      <c r="BO89" s="405"/>
      <c r="BP89" s="405"/>
      <c r="BQ89" s="405"/>
      <c r="BR89" s="405"/>
      <c r="BS89" s="405"/>
      <c r="BT89" s="405"/>
      <c r="BU89" s="405"/>
      <c r="BV89" s="405"/>
    </row>
    <row r="90" spans="63:74" x14ac:dyDescent="0.2">
      <c r="BK90" s="405"/>
      <c r="BL90" s="405"/>
      <c r="BM90" s="405"/>
      <c r="BN90" s="405"/>
      <c r="BO90" s="405"/>
      <c r="BP90" s="405"/>
      <c r="BQ90" s="405"/>
      <c r="BR90" s="405"/>
      <c r="BS90" s="405"/>
      <c r="BT90" s="405"/>
      <c r="BU90" s="405"/>
      <c r="BV90" s="405"/>
    </row>
    <row r="91" spans="63:74" x14ac:dyDescent="0.2">
      <c r="BK91" s="405"/>
      <c r="BL91" s="405"/>
      <c r="BM91" s="405"/>
      <c r="BN91" s="405"/>
      <c r="BO91" s="405"/>
      <c r="BP91" s="405"/>
      <c r="BQ91" s="405"/>
      <c r="BR91" s="405"/>
      <c r="BS91" s="405"/>
      <c r="BT91" s="405"/>
      <c r="BU91" s="405"/>
      <c r="BV91" s="405"/>
    </row>
    <row r="92" spans="63:74" x14ac:dyDescent="0.2">
      <c r="BK92" s="405"/>
      <c r="BL92" s="405"/>
      <c r="BM92" s="405"/>
      <c r="BN92" s="405"/>
      <c r="BO92" s="405"/>
      <c r="BP92" s="405"/>
      <c r="BQ92" s="405"/>
      <c r="BR92" s="405"/>
      <c r="BS92" s="405"/>
      <c r="BT92" s="405"/>
      <c r="BU92" s="405"/>
      <c r="BV92" s="405"/>
    </row>
    <row r="93" spans="63:74" x14ac:dyDescent="0.2">
      <c r="BK93" s="405"/>
      <c r="BL93" s="405"/>
      <c r="BM93" s="405"/>
      <c r="BN93" s="405"/>
      <c r="BO93" s="405"/>
      <c r="BP93" s="405"/>
      <c r="BQ93" s="405"/>
      <c r="BR93" s="405"/>
      <c r="BS93" s="405"/>
      <c r="BT93" s="405"/>
      <c r="BU93" s="405"/>
      <c r="BV93" s="405"/>
    </row>
    <row r="94" spans="63:74" x14ac:dyDescent="0.2">
      <c r="BK94" s="405"/>
      <c r="BL94" s="405"/>
      <c r="BM94" s="405"/>
      <c r="BN94" s="405"/>
      <c r="BO94" s="405"/>
      <c r="BP94" s="405"/>
      <c r="BQ94" s="405"/>
      <c r="BR94" s="405"/>
      <c r="BS94" s="405"/>
      <c r="BT94" s="405"/>
      <c r="BU94" s="405"/>
      <c r="BV94" s="405"/>
    </row>
    <row r="95" spans="63:74" x14ac:dyDescent="0.2">
      <c r="BK95" s="405"/>
      <c r="BL95" s="405"/>
      <c r="BM95" s="405"/>
      <c r="BN95" s="405"/>
      <c r="BO95" s="405"/>
      <c r="BP95" s="405"/>
      <c r="BQ95" s="405"/>
      <c r="BR95" s="405"/>
      <c r="BS95" s="405"/>
      <c r="BT95" s="405"/>
      <c r="BU95" s="405"/>
      <c r="BV95" s="405"/>
    </row>
    <row r="96" spans="63:74" x14ac:dyDescent="0.2">
      <c r="BK96" s="405"/>
      <c r="BL96" s="405"/>
      <c r="BM96" s="405"/>
      <c r="BN96" s="405"/>
      <c r="BO96" s="405"/>
      <c r="BP96" s="405"/>
      <c r="BQ96" s="405"/>
      <c r="BR96" s="405"/>
      <c r="BS96" s="405"/>
      <c r="BT96" s="405"/>
      <c r="BU96" s="405"/>
      <c r="BV96" s="405"/>
    </row>
    <row r="97" spans="63:74" x14ac:dyDescent="0.2">
      <c r="BK97" s="405"/>
      <c r="BL97" s="405"/>
      <c r="BM97" s="405"/>
      <c r="BN97" s="405"/>
      <c r="BO97" s="405"/>
      <c r="BP97" s="405"/>
      <c r="BQ97" s="405"/>
      <c r="BR97" s="405"/>
      <c r="BS97" s="405"/>
      <c r="BT97" s="405"/>
      <c r="BU97" s="405"/>
      <c r="BV97" s="405"/>
    </row>
    <row r="98" spans="63:74" x14ac:dyDescent="0.2">
      <c r="BK98" s="405"/>
      <c r="BL98" s="405"/>
      <c r="BM98" s="405"/>
      <c r="BN98" s="405"/>
      <c r="BO98" s="405"/>
      <c r="BP98" s="405"/>
      <c r="BQ98" s="405"/>
      <c r="BR98" s="405"/>
      <c r="BS98" s="405"/>
      <c r="BT98" s="405"/>
      <c r="BU98" s="405"/>
      <c r="BV98" s="405"/>
    </row>
    <row r="99" spans="63:74" x14ac:dyDescent="0.2">
      <c r="BK99" s="405"/>
      <c r="BL99" s="405"/>
      <c r="BM99" s="405"/>
      <c r="BN99" s="405"/>
      <c r="BO99" s="405"/>
      <c r="BP99" s="405"/>
      <c r="BQ99" s="405"/>
      <c r="BR99" s="405"/>
      <c r="BS99" s="405"/>
      <c r="BT99" s="405"/>
      <c r="BU99" s="405"/>
      <c r="BV99" s="405"/>
    </row>
    <row r="100" spans="63:74" x14ac:dyDescent="0.2">
      <c r="BK100" s="405"/>
      <c r="BL100" s="405"/>
      <c r="BM100" s="405"/>
      <c r="BN100" s="405"/>
      <c r="BO100" s="405"/>
      <c r="BP100" s="405"/>
      <c r="BQ100" s="405"/>
      <c r="BR100" s="405"/>
      <c r="BS100" s="405"/>
      <c r="BT100" s="405"/>
      <c r="BU100" s="405"/>
      <c r="BV100" s="405"/>
    </row>
    <row r="101" spans="63:74" x14ac:dyDescent="0.2">
      <c r="BK101" s="405"/>
      <c r="BL101" s="405"/>
      <c r="BM101" s="405"/>
      <c r="BN101" s="405"/>
      <c r="BO101" s="405"/>
      <c r="BP101" s="405"/>
      <c r="BQ101" s="405"/>
      <c r="BR101" s="405"/>
      <c r="BS101" s="405"/>
      <c r="BT101" s="405"/>
      <c r="BU101" s="405"/>
      <c r="BV101" s="405"/>
    </row>
    <row r="102" spans="63:74" x14ac:dyDescent="0.2">
      <c r="BK102" s="405"/>
      <c r="BL102" s="405"/>
      <c r="BM102" s="405"/>
      <c r="BN102" s="405"/>
      <c r="BO102" s="405"/>
      <c r="BP102" s="405"/>
      <c r="BQ102" s="405"/>
      <c r="BR102" s="405"/>
      <c r="BS102" s="405"/>
      <c r="BT102" s="405"/>
      <c r="BU102" s="405"/>
      <c r="BV102" s="405"/>
    </row>
    <row r="103" spans="63:74" x14ac:dyDescent="0.2">
      <c r="BK103" s="405"/>
      <c r="BL103" s="405"/>
      <c r="BM103" s="405"/>
      <c r="BN103" s="405"/>
      <c r="BO103" s="405"/>
      <c r="BP103" s="405"/>
      <c r="BQ103" s="405"/>
      <c r="BR103" s="405"/>
      <c r="BS103" s="405"/>
      <c r="BT103" s="405"/>
      <c r="BU103" s="405"/>
      <c r="BV103" s="405"/>
    </row>
    <row r="104" spans="63:74" x14ac:dyDescent="0.2">
      <c r="BK104" s="405"/>
      <c r="BL104" s="405"/>
      <c r="BM104" s="405"/>
      <c r="BN104" s="405"/>
      <c r="BO104" s="405"/>
      <c r="BP104" s="405"/>
      <c r="BQ104" s="405"/>
      <c r="BR104" s="405"/>
      <c r="BS104" s="405"/>
      <c r="BT104" s="405"/>
      <c r="BU104" s="405"/>
      <c r="BV104" s="405"/>
    </row>
    <row r="105" spans="63:74" x14ac:dyDescent="0.2">
      <c r="BK105" s="405"/>
      <c r="BL105" s="405"/>
      <c r="BM105" s="405"/>
      <c r="BN105" s="405"/>
      <c r="BO105" s="405"/>
      <c r="BP105" s="405"/>
      <c r="BQ105" s="405"/>
      <c r="BR105" s="405"/>
      <c r="BS105" s="405"/>
      <c r="BT105" s="405"/>
      <c r="BU105" s="405"/>
      <c r="BV105" s="405"/>
    </row>
    <row r="106" spans="63:74" x14ac:dyDescent="0.2">
      <c r="BK106" s="405"/>
      <c r="BL106" s="405"/>
      <c r="BM106" s="405"/>
      <c r="BN106" s="405"/>
      <c r="BO106" s="405"/>
      <c r="BP106" s="405"/>
      <c r="BQ106" s="405"/>
      <c r="BR106" s="405"/>
      <c r="BS106" s="405"/>
      <c r="BT106" s="405"/>
      <c r="BU106" s="405"/>
      <c r="BV106" s="405"/>
    </row>
    <row r="107" spans="63:74" x14ac:dyDescent="0.2">
      <c r="BK107" s="405"/>
      <c r="BL107" s="405"/>
      <c r="BM107" s="405"/>
      <c r="BN107" s="405"/>
      <c r="BO107" s="405"/>
      <c r="BP107" s="405"/>
      <c r="BQ107" s="405"/>
      <c r="BR107" s="405"/>
      <c r="BS107" s="405"/>
      <c r="BT107" s="405"/>
      <c r="BU107" s="405"/>
      <c r="BV107" s="405"/>
    </row>
    <row r="108" spans="63:74" x14ac:dyDescent="0.2">
      <c r="BK108" s="405"/>
      <c r="BL108" s="405"/>
      <c r="BM108" s="405"/>
      <c r="BN108" s="405"/>
      <c r="BO108" s="405"/>
      <c r="BP108" s="405"/>
      <c r="BQ108" s="405"/>
      <c r="BR108" s="405"/>
      <c r="BS108" s="405"/>
      <c r="BT108" s="405"/>
      <c r="BU108" s="405"/>
      <c r="BV108" s="405"/>
    </row>
    <row r="109" spans="63:74" x14ac:dyDescent="0.2">
      <c r="BK109" s="405"/>
      <c r="BL109" s="405"/>
      <c r="BM109" s="405"/>
      <c r="BN109" s="405"/>
      <c r="BO109" s="405"/>
      <c r="BP109" s="405"/>
      <c r="BQ109" s="405"/>
      <c r="BR109" s="405"/>
      <c r="BS109" s="405"/>
      <c r="BT109" s="405"/>
      <c r="BU109" s="405"/>
      <c r="BV109" s="405"/>
    </row>
    <row r="110" spans="63:74" x14ac:dyDescent="0.2">
      <c r="BK110" s="405"/>
      <c r="BL110" s="405"/>
      <c r="BM110" s="405"/>
      <c r="BN110" s="405"/>
      <c r="BO110" s="405"/>
      <c r="BP110" s="405"/>
      <c r="BQ110" s="405"/>
      <c r="BR110" s="405"/>
      <c r="BS110" s="405"/>
      <c r="BT110" s="405"/>
      <c r="BU110" s="405"/>
      <c r="BV110" s="405"/>
    </row>
    <row r="111" spans="63:74" x14ac:dyDescent="0.2">
      <c r="BK111" s="405"/>
      <c r="BL111" s="405"/>
      <c r="BM111" s="405"/>
      <c r="BN111" s="405"/>
      <c r="BO111" s="405"/>
      <c r="BP111" s="405"/>
      <c r="BQ111" s="405"/>
      <c r="BR111" s="405"/>
      <c r="BS111" s="405"/>
      <c r="BT111" s="405"/>
      <c r="BU111" s="405"/>
      <c r="BV111" s="405"/>
    </row>
    <row r="112" spans="63:74" x14ac:dyDescent="0.2">
      <c r="BK112" s="405"/>
      <c r="BL112" s="405"/>
      <c r="BM112" s="405"/>
      <c r="BN112" s="405"/>
      <c r="BO112" s="405"/>
      <c r="BP112" s="405"/>
      <c r="BQ112" s="405"/>
      <c r="BR112" s="405"/>
      <c r="BS112" s="405"/>
      <c r="BT112" s="405"/>
      <c r="BU112" s="405"/>
      <c r="BV112" s="405"/>
    </row>
    <row r="113" spans="63:74" x14ac:dyDescent="0.2">
      <c r="BK113" s="405"/>
      <c r="BL113" s="405"/>
      <c r="BM113" s="405"/>
      <c r="BN113" s="405"/>
      <c r="BO113" s="405"/>
      <c r="BP113" s="405"/>
      <c r="BQ113" s="405"/>
      <c r="BR113" s="405"/>
      <c r="BS113" s="405"/>
      <c r="BT113" s="405"/>
      <c r="BU113" s="405"/>
      <c r="BV113" s="405"/>
    </row>
    <row r="114" spans="63:74" x14ac:dyDescent="0.2">
      <c r="BK114" s="405"/>
      <c r="BL114" s="405"/>
      <c r="BM114" s="405"/>
      <c r="BN114" s="405"/>
      <c r="BO114" s="405"/>
      <c r="BP114" s="405"/>
      <c r="BQ114" s="405"/>
      <c r="BR114" s="405"/>
      <c r="BS114" s="405"/>
      <c r="BT114" s="405"/>
      <c r="BU114" s="405"/>
      <c r="BV114" s="405"/>
    </row>
    <row r="115" spans="63:74" x14ac:dyDescent="0.2">
      <c r="BK115" s="405"/>
      <c r="BL115" s="405"/>
      <c r="BM115" s="405"/>
      <c r="BN115" s="405"/>
      <c r="BO115" s="405"/>
      <c r="BP115" s="405"/>
      <c r="BQ115" s="405"/>
      <c r="BR115" s="405"/>
      <c r="BS115" s="405"/>
      <c r="BT115" s="405"/>
      <c r="BU115" s="405"/>
      <c r="BV115" s="405"/>
    </row>
    <row r="116" spans="63:74" x14ac:dyDescent="0.2">
      <c r="BK116" s="405"/>
      <c r="BL116" s="405"/>
      <c r="BM116" s="405"/>
      <c r="BN116" s="405"/>
      <c r="BO116" s="405"/>
      <c r="BP116" s="405"/>
      <c r="BQ116" s="405"/>
      <c r="BR116" s="405"/>
      <c r="BS116" s="405"/>
      <c r="BT116" s="405"/>
      <c r="BU116" s="405"/>
      <c r="BV116" s="405"/>
    </row>
    <row r="117" spans="63:74" x14ac:dyDescent="0.2">
      <c r="BK117" s="405"/>
      <c r="BL117" s="405"/>
      <c r="BM117" s="405"/>
      <c r="BN117" s="405"/>
      <c r="BO117" s="405"/>
      <c r="BP117" s="405"/>
      <c r="BQ117" s="405"/>
      <c r="BR117" s="405"/>
      <c r="BS117" s="405"/>
      <c r="BT117" s="405"/>
      <c r="BU117" s="405"/>
      <c r="BV117" s="405"/>
    </row>
    <row r="118" spans="63:74" x14ac:dyDescent="0.2">
      <c r="BK118" s="405"/>
      <c r="BL118" s="405"/>
      <c r="BM118" s="405"/>
      <c r="BN118" s="405"/>
      <c r="BO118" s="405"/>
      <c r="BP118" s="405"/>
      <c r="BQ118" s="405"/>
      <c r="BR118" s="405"/>
      <c r="BS118" s="405"/>
      <c r="BT118" s="405"/>
      <c r="BU118" s="405"/>
      <c r="BV118" s="405"/>
    </row>
    <row r="119" spans="63:74" x14ac:dyDescent="0.2">
      <c r="BK119" s="405"/>
      <c r="BL119" s="405"/>
      <c r="BM119" s="405"/>
      <c r="BN119" s="405"/>
      <c r="BO119" s="405"/>
      <c r="BP119" s="405"/>
      <c r="BQ119" s="405"/>
      <c r="BR119" s="405"/>
      <c r="BS119" s="405"/>
      <c r="BT119" s="405"/>
      <c r="BU119" s="405"/>
      <c r="BV119" s="405"/>
    </row>
    <row r="120" spans="63:74" x14ac:dyDescent="0.2">
      <c r="BK120" s="405"/>
      <c r="BL120" s="405"/>
      <c r="BM120" s="405"/>
      <c r="BN120" s="405"/>
      <c r="BO120" s="405"/>
      <c r="BP120" s="405"/>
      <c r="BQ120" s="405"/>
      <c r="BR120" s="405"/>
      <c r="BS120" s="405"/>
      <c r="BT120" s="405"/>
      <c r="BU120" s="405"/>
      <c r="BV120" s="405"/>
    </row>
    <row r="121" spans="63:74" x14ac:dyDescent="0.2">
      <c r="BK121" s="405"/>
      <c r="BL121" s="405"/>
      <c r="BM121" s="405"/>
      <c r="BN121" s="405"/>
      <c r="BO121" s="405"/>
      <c r="BP121" s="405"/>
      <c r="BQ121" s="405"/>
      <c r="BR121" s="405"/>
      <c r="BS121" s="405"/>
      <c r="BT121" s="405"/>
      <c r="BU121" s="405"/>
      <c r="BV121" s="405"/>
    </row>
    <row r="122" spans="63:74" x14ac:dyDescent="0.2">
      <c r="BK122" s="405"/>
      <c r="BL122" s="405"/>
      <c r="BM122" s="405"/>
      <c r="BN122" s="405"/>
      <c r="BO122" s="405"/>
      <c r="BP122" s="405"/>
      <c r="BQ122" s="405"/>
      <c r="BR122" s="405"/>
      <c r="BS122" s="405"/>
      <c r="BT122" s="405"/>
      <c r="BU122" s="405"/>
      <c r="BV122" s="405"/>
    </row>
    <row r="123" spans="63:74" x14ac:dyDescent="0.2">
      <c r="BK123" s="405"/>
      <c r="BL123" s="405"/>
      <c r="BM123" s="405"/>
      <c r="BN123" s="405"/>
      <c r="BO123" s="405"/>
      <c r="BP123" s="405"/>
      <c r="BQ123" s="405"/>
      <c r="BR123" s="405"/>
      <c r="BS123" s="405"/>
      <c r="BT123" s="405"/>
      <c r="BU123" s="405"/>
      <c r="BV123" s="405"/>
    </row>
    <row r="124" spans="63:74" x14ac:dyDescent="0.2">
      <c r="BK124" s="405"/>
      <c r="BL124" s="405"/>
      <c r="BM124" s="405"/>
      <c r="BN124" s="405"/>
      <c r="BO124" s="405"/>
      <c r="BP124" s="405"/>
      <c r="BQ124" s="405"/>
      <c r="BR124" s="405"/>
      <c r="BS124" s="405"/>
      <c r="BT124" s="405"/>
      <c r="BU124" s="405"/>
      <c r="BV124" s="405"/>
    </row>
    <row r="125" spans="63:74" x14ac:dyDescent="0.2">
      <c r="BK125" s="405"/>
      <c r="BL125" s="405"/>
      <c r="BM125" s="405"/>
      <c r="BN125" s="405"/>
      <c r="BO125" s="405"/>
      <c r="BP125" s="405"/>
      <c r="BQ125" s="405"/>
      <c r="BR125" s="405"/>
      <c r="BS125" s="405"/>
      <c r="BT125" s="405"/>
      <c r="BU125" s="405"/>
      <c r="BV125" s="405"/>
    </row>
    <row r="126" spans="63:74" x14ac:dyDescent="0.2">
      <c r="BK126" s="405"/>
      <c r="BL126" s="405"/>
      <c r="BM126" s="405"/>
      <c r="BN126" s="405"/>
      <c r="BO126" s="405"/>
      <c r="BP126" s="405"/>
      <c r="BQ126" s="405"/>
      <c r="BR126" s="405"/>
      <c r="BS126" s="405"/>
      <c r="BT126" s="405"/>
      <c r="BU126" s="405"/>
      <c r="BV126" s="405"/>
    </row>
    <row r="127" spans="63:74" x14ac:dyDescent="0.2">
      <c r="BK127" s="405"/>
      <c r="BL127" s="405"/>
      <c r="BM127" s="405"/>
      <c r="BN127" s="405"/>
      <c r="BO127" s="405"/>
      <c r="BP127" s="405"/>
      <c r="BQ127" s="405"/>
      <c r="BR127" s="405"/>
      <c r="BS127" s="405"/>
      <c r="BT127" s="405"/>
      <c r="BU127" s="405"/>
      <c r="BV127" s="405"/>
    </row>
    <row r="128" spans="63:74" x14ac:dyDescent="0.2">
      <c r="BK128" s="405"/>
      <c r="BL128" s="405"/>
      <c r="BM128" s="405"/>
      <c r="BN128" s="405"/>
      <c r="BO128" s="405"/>
      <c r="BP128" s="405"/>
      <c r="BQ128" s="405"/>
      <c r="BR128" s="405"/>
      <c r="BS128" s="405"/>
      <c r="BT128" s="405"/>
      <c r="BU128" s="405"/>
      <c r="BV128" s="405"/>
    </row>
    <row r="129" spans="63:74" x14ac:dyDescent="0.2">
      <c r="BK129" s="405"/>
      <c r="BL129" s="405"/>
      <c r="BM129" s="405"/>
      <c r="BN129" s="405"/>
      <c r="BO129" s="405"/>
      <c r="BP129" s="405"/>
      <c r="BQ129" s="405"/>
      <c r="BR129" s="405"/>
      <c r="BS129" s="405"/>
      <c r="BT129" s="405"/>
      <c r="BU129" s="405"/>
      <c r="BV129" s="405"/>
    </row>
    <row r="130" spans="63:74" x14ac:dyDescent="0.2">
      <c r="BK130" s="405"/>
      <c r="BL130" s="405"/>
      <c r="BM130" s="405"/>
      <c r="BN130" s="405"/>
      <c r="BO130" s="405"/>
      <c r="BP130" s="405"/>
      <c r="BQ130" s="405"/>
      <c r="BR130" s="405"/>
      <c r="BS130" s="405"/>
      <c r="BT130" s="405"/>
      <c r="BU130" s="405"/>
      <c r="BV130" s="405"/>
    </row>
    <row r="131" spans="63:74" x14ac:dyDescent="0.2">
      <c r="BK131" s="405"/>
      <c r="BL131" s="405"/>
      <c r="BM131" s="405"/>
      <c r="BN131" s="405"/>
      <c r="BO131" s="405"/>
      <c r="BP131" s="405"/>
      <c r="BQ131" s="405"/>
      <c r="BR131" s="405"/>
      <c r="BS131" s="405"/>
      <c r="BT131" s="405"/>
      <c r="BU131" s="405"/>
      <c r="BV131" s="405"/>
    </row>
    <row r="132" spans="63:74" x14ac:dyDescent="0.2">
      <c r="BK132" s="405"/>
      <c r="BL132" s="405"/>
      <c r="BM132" s="405"/>
      <c r="BN132" s="405"/>
      <c r="BO132" s="405"/>
      <c r="BP132" s="405"/>
      <c r="BQ132" s="405"/>
      <c r="BR132" s="405"/>
      <c r="BS132" s="405"/>
      <c r="BT132" s="405"/>
      <c r="BU132" s="405"/>
      <c r="BV132" s="405"/>
    </row>
    <row r="133" spans="63:74" x14ac:dyDescent="0.2">
      <c r="BK133" s="405"/>
      <c r="BL133" s="405"/>
      <c r="BM133" s="405"/>
      <c r="BN133" s="405"/>
      <c r="BO133" s="405"/>
      <c r="BP133" s="405"/>
      <c r="BQ133" s="405"/>
      <c r="BR133" s="405"/>
      <c r="BS133" s="405"/>
      <c r="BT133" s="405"/>
      <c r="BU133" s="405"/>
      <c r="BV133" s="405"/>
    </row>
    <row r="134" spans="63:74" x14ac:dyDescent="0.2">
      <c r="BK134" s="405"/>
      <c r="BL134" s="405"/>
      <c r="BM134" s="405"/>
      <c r="BN134" s="405"/>
      <c r="BO134" s="405"/>
      <c r="BP134" s="405"/>
      <c r="BQ134" s="405"/>
      <c r="BR134" s="405"/>
      <c r="BS134" s="405"/>
      <c r="BT134" s="405"/>
      <c r="BU134" s="405"/>
      <c r="BV134" s="405"/>
    </row>
    <row r="135" spans="63:74" x14ac:dyDescent="0.2">
      <c r="BK135" s="405"/>
      <c r="BL135" s="405"/>
      <c r="BM135" s="405"/>
      <c r="BN135" s="405"/>
      <c r="BO135" s="405"/>
      <c r="BP135" s="405"/>
      <c r="BQ135" s="405"/>
      <c r="BR135" s="405"/>
      <c r="BS135" s="405"/>
      <c r="BT135" s="405"/>
      <c r="BU135" s="405"/>
      <c r="BV135" s="405"/>
    </row>
  </sheetData>
  <mergeCells count="22">
    <mergeCell ref="B53:Q53"/>
    <mergeCell ref="A1:A2"/>
    <mergeCell ref="B48:Q48"/>
    <mergeCell ref="B49:Q49"/>
    <mergeCell ref="B50:Q50"/>
    <mergeCell ref="B51:Q51"/>
    <mergeCell ref="B52:R52"/>
    <mergeCell ref="AM3:AX3"/>
    <mergeCell ref="AY3:BJ3"/>
    <mergeCell ref="BK3:BV3"/>
    <mergeCell ref="B1:AL1"/>
    <mergeCell ref="C3:N3"/>
    <mergeCell ref="O3:Z3"/>
    <mergeCell ref="AA3:AL3"/>
    <mergeCell ref="B54:Q54"/>
    <mergeCell ref="B61:Q61"/>
    <mergeCell ref="B58:Q58"/>
    <mergeCell ref="B59:Q59"/>
    <mergeCell ref="B60:Q60"/>
    <mergeCell ref="B55:Q55"/>
    <mergeCell ref="B56:Q56"/>
    <mergeCell ref="B57:Q57"/>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4"/>
  <sheetViews>
    <sheetView workbookViewId="0">
      <pane xSplit="2" ySplit="4" topLeftCell="AP5" activePane="bottomRight" state="frozen"/>
      <selection activeCell="BF63" sqref="BF63"/>
      <selection pane="topRight" activeCell="BF63" sqref="BF63"/>
      <selection pane="bottomLeft" activeCell="BF63" sqref="BF63"/>
      <selection pane="bottomRight" activeCell="BC23" sqref="BC23"/>
    </sheetView>
  </sheetViews>
  <sheetFormatPr defaultColWidth="8.5703125" defaultRowHeight="11.25" x14ac:dyDescent="0.2"/>
  <cols>
    <col min="1" max="1" width="11.5703125" style="162" customWidth="1"/>
    <col min="2" max="2" width="35.42578125" style="153" customWidth="1"/>
    <col min="3" max="50" width="6.5703125" style="153" customWidth="1"/>
    <col min="51" max="55" width="6.5703125" style="487" customWidth="1"/>
    <col min="56" max="58" width="6.5703125" style="623" customWidth="1"/>
    <col min="59" max="62" width="6.5703125" style="487" customWidth="1"/>
    <col min="63" max="74" width="6.5703125" style="153" customWidth="1"/>
    <col min="75" max="16384" width="8.5703125" style="153"/>
  </cols>
  <sheetData>
    <row r="1" spans="1:74" ht="13.35" customHeight="1" x14ac:dyDescent="0.2">
      <c r="A1" s="792" t="s">
        <v>817</v>
      </c>
      <c r="B1" s="820" t="s">
        <v>934</v>
      </c>
      <c r="C1" s="800"/>
      <c r="D1" s="800"/>
      <c r="E1" s="800"/>
      <c r="F1" s="800"/>
      <c r="G1" s="800"/>
      <c r="H1" s="800"/>
      <c r="I1" s="800"/>
      <c r="J1" s="800"/>
      <c r="K1" s="800"/>
      <c r="L1" s="800"/>
      <c r="M1" s="800"/>
      <c r="N1" s="800"/>
      <c r="O1" s="800"/>
      <c r="P1" s="800"/>
      <c r="Q1" s="800"/>
      <c r="R1" s="800"/>
      <c r="S1" s="800"/>
      <c r="T1" s="800"/>
      <c r="U1" s="800"/>
      <c r="V1" s="800"/>
      <c r="W1" s="800"/>
      <c r="X1" s="800"/>
      <c r="Y1" s="800"/>
      <c r="Z1" s="800"/>
      <c r="AA1" s="800"/>
      <c r="AB1" s="800"/>
      <c r="AC1" s="800"/>
      <c r="AD1" s="800"/>
      <c r="AE1" s="800"/>
      <c r="AF1" s="800"/>
      <c r="AG1" s="800"/>
      <c r="AH1" s="800"/>
      <c r="AI1" s="800"/>
      <c r="AJ1" s="800"/>
      <c r="AK1" s="800"/>
      <c r="AL1" s="800"/>
    </row>
    <row r="2" spans="1:74" ht="12.75" x14ac:dyDescent="0.2">
      <c r="A2" s="793"/>
      <c r="B2" s="532" t="str">
        <f>"U.S. Energy Information Administration  |  Short-Term Energy Outlook  - "&amp;Dates!D1</f>
        <v>U.S. Energy Information Administration  |  Short-Term Energy Outlook  - February 2020</v>
      </c>
      <c r="C2" s="533"/>
      <c r="D2" s="533"/>
      <c r="E2" s="533"/>
      <c r="F2" s="533"/>
      <c r="G2" s="748"/>
      <c r="H2" s="748"/>
      <c r="I2" s="748"/>
      <c r="J2" s="748"/>
      <c r="K2" s="748"/>
      <c r="L2" s="748"/>
      <c r="M2" s="748"/>
      <c r="N2" s="748"/>
      <c r="O2" s="748"/>
      <c r="P2" s="748"/>
      <c r="Q2" s="748"/>
      <c r="R2" s="748"/>
      <c r="S2" s="748"/>
      <c r="T2" s="748"/>
      <c r="U2" s="748"/>
      <c r="V2" s="748"/>
      <c r="W2" s="748"/>
      <c r="X2" s="748"/>
      <c r="Y2" s="748"/>
      <c r="Z2" s="748"/>
      <c r="AA2" s="748"/>
      <c r="AB2" s="748"/>
      <c r="AC2" s="748"/>
      <c r="AD2" s="748"/>
      <c r="AE2" s="748"/>
      <c r="AF2" s="748"/>
      <c r="AG2" s="748"/>
      <c r="AH2" s="748"/>
      <c r="AI2" s="748"/>
      <c r="AJ2" s="748"/>
      <c r="AK2" s="533"/>
      <c r="AL2" s="533"/>
    </row>
    <row r="3" spans="1:74" s="12" customFormat="1" ht="12.75" x14ac:dyDescent="0.2">
      <c r="A3" s="14"/>
      <c r="B3" s="15"/>
      <c r="C3" s="801">
        <f>Dates!D3</f>
        <v>2016</v>
      </c>
      <c r="D3" s="797"/>
      <c r="E3" s="797"/>
      <c r="F3" s="797"/>
      <c r="G3" s="797"/>
      <c r="H3" s="797"/>
      <c r="I3" s="797"/>
      <c r="J3" s="797"/>
      <c r="K3" s="797"/>
      <c r="L3" s="797"/>
      <c r="M3" s="797"/>
      <c r="N3" s="798"/>
      <c r="O3" s="801">
        <f>C3+1</f>
        <v>2017</v>
      </c>
      <c r="P3" s="802"/>
      <c r="Q3" s="802"/>
      <c r="R3" s="802"/>
      <c r="S3" s="802"/>
      <c r="T3" s="802"/>
      <c r="U3" s="802"/>
      <c r="V3" s="802"/>
      <c r="W3" s="802"/>
      <c r="X3" s="797"/>
      <c r="Y3" s="797"/>
      <c r="Z3" s="798"/>
      <c r="AA3" s="794">
        <f>O3+1</f>
        <v>2018</v>
      </c>
      <c r="AB3" s="797"/>
      <c r="AC3" s="797"/>
      <c r="AD3" s="797"/>
      <c r="AE3" s="797"/>
      <c r="AF3" s="797"/>
      <c r="AG3" s="797"/>
      <c r="AH3" s="797"/>
      <c r="AI3" s="797"/>
      <c r="AJ3" s="797"/>
      <c r="AK3" s="797"/>
      <c r="AL3" s="798"/>
      <c r="AM3" s="794">
        <f>AA3+1</f>
        <v>2019</v>
      </c>
      <c r="AN3" s="797"/>
      <c r="AO3" s="797"/>
      <c r="AP3" s="797"/>
      <c r="AQ3" s="797"/>
      <c r="AR3" s="797"/>
      <c r="AS3" s="797"/>
      <c r="AT3" s="797"/>
      <c r="AU3" s="797"/>
      <c r="AV3" s="797"/>
      <c r="AW3" s="797"/>
      <c r="AX3" s="798"/>
      <c r="AY3" s="794">
        <f>AM3+1</f>
        <v>2020</v>
      </c>
      <c r="AZ3" s="795"/>
      <c r="BA3" s="795"/>
      <c r="BB3" s="795"/>
      <c r="BC3" s="795"/>
      <c r="BD3" s="795"/>
      <c r="BE3" s="795"/>
      <c r="BF3" s="795"/>
      <c r="BG3" s="795"/>
      <c r="BH3" s="795"/>
      <c r="BI3" s="795"/>
      <c r="BJ3" s="796"/>
      <c r="BK3" s="794">
        <f>AY3+1</f>
        <v>2021</v>
      </c>
      <c r="BL3" s="797"/>
      <c r="BM3" s="797"/>
      <c r="BN3" s="797"/>
      <c r="BO3" s="797"/>
      <c r="BP3" s="797"/>
      <c r="BQ3" s="797"/>
      <c r="BR3" s="797"/>
      <c r="BS3" s="797"/>
      <c r="BT3" s="797"/>
      <c r="BU3" s="797"/>
      <c r="BV3" s="798"/>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BG5" s="623"/>
      <c r="BK5" s="405"/>
      <c r="BL5" s="405"/>
      <c r="BM5" s="405"/>
      <c r="BN5" s="405"/>
      <c r="BO5" s="405"/>
      <c r="BP5" s="405"/>
      <c r="BQ5" s="405"/>
      <c r="BR5" s="405"/>
      <c r="BS5" s="405"/>
      <c r="BT5" s="405"/>
      <c r="BU5" s="405"/>
      <c r="BV5" s="405"/>
    </row>
    <row r="6" spans="1:74" ht="11.1" customHeight="1" x14ac:dyDescent="0.2">
      <c r="A6" s="162" t="s">
        <v>377</v>
      </c>
      <c r="B6" s="172" t="s">
        <v>391</v>
      </c>
      <c r="C6" s="250">
        <v>22.41898071</v>
      </c>
      <c r="D6" s="250">
        <v>22.110921379000001</v>
      </c>
      <c r="E6" s="250">
        <v>22.230090129000001</v>
      </c>
      <c r="F6" s="250">
        <v>21.684217666999999</v>
      </c>
      <c r="G6" s="250">
        <v>21.209763097</v>
      </c>
      <c r="H6" s="250">
        <v>21.319327999999999</v>
      </c>
      <c r="I6" s="250">
        <v>21.953209548</v>
      </c>
      <c r="J6" s="250">
        <v>21.877112677</v>
      </c>
      <c r="K6" s="250">
        <v>21.647430332999999</v>
      </c>
      <c r="L6" s="250">
        <v>22.038822903</v>
      </c>
      <c r="M6" s="250">
        <v>22.525364332999999</v>
      </c>
      <c r="N6" s="250">
        <v>22.007328387000001</v>
      </c>
      <c r="O6" s="250">
        <v>22.226315418999999</v>
      </c>
      <c r="P6" s="250">
        <v>22.663305286</v>
      </c>
      <c r="Q6" s="250">
        <v>22.613851709999999</v>
      </c>
      <c r="R6" s="250">
        <v>22.100807</v>
      </c>
      <c r="S6" s="250">
        <v>22.446634387</v>
      </c>
      <c r="T6" s="250">
        <v>22.507130332999999</v>
      </c>
      <c r="U6" s="250">
        <v>22.817660676999999</v>
      </c>
      <c r="V6" s="250">
        <v>22.911361289999999</v>
      </c>
      <c r="W6" s="250">
        <v>22.575928999999999</v>
      </c>
      <c r="X6" s="250">
        <v>23.309901355000001</v>
      </c>
      <c r="Y6" s="250">
        <v>24.225175332999999</v>
      </c>
      <c r="Z6" s="250">
        <v>24.003881387</v>
      </c>
      <c r="AA6" s="250">
        <v>23.835559097000001</v>
      </c>
      <c r="AB6" s="250">
        <v>24.387789142999999</v>
      </c>
      <c r="AC6" s="250">
        <v>24.807088129</v>
      </c>
      <c r="AD6" s="250">
        <v>24.549731667</v>
      </c>
      <c r="AE6" s="250">
        <v>24.714947871</v>
      </c>
      <c r="AF6" s="250">
        <v>24.847850000000001</v>
      </c>
      <c r="AG6" s="250">
        <v>25.435310161</v>
      </c>
      <c r="AH6" s="250">
        <v>26.361805419</v>
      </c>
      <c r="AI6" s="250">
        <v>26.008438000000002</v>
      </c>
      <c r="AJ6" s="250">
        <v>26.263359129000001</v>
      </c>
      <c r="AK6" s="250">
        <v>26.730412667</v>
      </c>
      <c r="AL6" s="250">
        <v>26.813555903000001</v>
      </c>
      <c r="AM6" s="250">
        <v>26.166453226000002</v>
      </c>
      <c r="AN6" s="250">
        <v>26.147445999999999</v>
      </c>
      <c r="AO6" s="250">
        <v>26.444006225999999</v>
      </c>
      <c r="AP6" s="250">
        <v>26.811429</v>
      </c>
      <c r="AQ6" s="250">
        <v>26.679145935000001</v>
      </c>
      <c r="AR6" s="250">
        <v>26.783721332999999</v>
      </c>
      <c r="AS6" s="250">
        <v>26.419540452</v>
      </c>
      <c r="AT6" s="250">
        <v>27.076328934999999</v>
      </c>
      <c r="AU6" s="250">
        <v>27.126893667000001</v>
      </c>
      <c r="AV6" s="250">
        <v>27.406846354999999</v>
      </c>
      <c r="AW6" s="250">
        <v>28.002607102999999</v>
      </c>
      <c r="AX6" s="250">
        <v>28.347843957999999</v>
      </c>
      <c r="AY6" s="250">
        <v>28.207451098</v>
      </c>
      <c r="AZ6" s="403">
        <v>28.338026457000002</v>
      </c>
      <c r="BA6" s="403">
        <v>28.504249098999999</v>
      </c>
      <c r="BB6" s="403">
        <v>28.690669398000001</v>
      </c>
      <c r="BC6" s="403">
        <v>28.758036288</v>
      </c>
      <c r="BD6" s="403">
        <v>28.783011531</v>
      </c>
      <c r="BE6" s="403">
        <v>28.670419949999999</v>
      </c>
      <c r="BF6" s="403">
        <v>28.805903076</v>
      </c>
      <c r="BG6" s="403">
        <v>28.792285501999999</v>
      </c>
      <c r="BH6" s="403">
        <v>28.715462389999999</v>
      </c>
      <c r="BI6" s="403">
        <v>28.949543829</v>
      </c>
      <c r="BJ6" s="403">
        <v>28.869983762</v>
      </c>
      <c r="BK6" s="403">
        <v>28.765925917000001</v>
      </c>
      <c r="BL6" s="403">
        <v>28.75819693</v>
      </c>
      <c r="BM6" s="403">
        <v>28.835066073</v>
      </c>
      <c r="BN6" s="403">
        <v>29.030889779999999</v>
      </c>
      <c r="BO6" s="403">
        <v>29.127828303000001</v>
      </c>
      <c r="BP6" s="403">
        <v>29.217092567000002</v>
      </c>
      <c r="BQ6" s="403">
        <v>29.267878976999999</v>
      </c>
      <c r="BR6" s="403">
        <v>29.510580244</v>
      </c>
      <c r="BS6" s="403">
        <v>29.647943414</v>
      </c>
      <c r="BT6" s="403">
        <v>29.635132398</v>
      </c>
      <c r="BU6" s="403">
        <v>29.971658999999999</v>
      </c>
      <c r="BV6" s="403">
        <v>30.088625788000002</v>
      </c>
    </row>
    <row r="7" spans="1:74" ht="11.1" customHeight="1" x14ac:dyDescent="0.2">
      <c r="A7" s="162" t="s">
        <v>256</v>
      </c>
      <c r="B7" s="173" t="s">
        <v>348</v>
      </c>
      <c r="C7" s="250">
        <v>4.8172740000000003</v>
      </c>
      <c r="D7" s="250">
        <v>4.7372740000000002</v>
      </c>
      <c r="E7" s="250">
        <v>4.6572740000000001</v>
      </c>
      <c r="F7" s="250">
        <v>4.3192740000000001</v>
      </c>
      <c r="G7" s="250">
        <v>3.6812740000000002</v>
      </c>
      <c r="H7" s="250">
        <v>3.9822739999999999</v>
      </c>
      <c r="I7" s="250">
        <v>4.6072740000000003</v>
      </c>
      <c r="J7" s="250">
        <v>4.7452740000000002</v>
      </c>
      <c r="K7" s="250">
        <v>4.7492739999999998</v>
      </c>
      <c r="L7" s="250">
        <v>4.8132739999999998</v>
      </c>
      <c r="M7" s="250">
        <v>5.1352739999999999</v>
      </c>
      <c r="N7" s="250">
        <v>4.9182740000000003</v>
      </c>
      <c r="O7" s="250">
        <v>5.120139</v>
      </c>
      <c r="P7" s="250">
        <v>5.1401389999999996</v>
      </c>
      <c r="Q7" s="250">
        <v>4.910139</v>
      </c>
      <c r="R7" s="250">
        <v>4.5001389999999999</v>
      </c>
      <c r="S7" s="250">
        <v>4.6331389999999999</v>
      </c>
      <c r="T7" s="250">
        <v>4.6861389999999998</v>
      </c>
      <c r="U7" s="250">
        <v>4.963139</v>
      </c>
      <c r="V7" s="250">
        <v>5.1171389999999999</v>
      </c>
      <c r="W7" s="250">
        <v>4.9331389999999997</v>
      </c>
      <c r="X7" s="250">
        <v>4.9451390000000002</v>
      </c>
      <c r="Y7" s="250">
        <v>5.2731389999999996</v>
      </c>
      <c r="Z7" s="250">
        <v>5.3501390000000004</v>
      </c>
      <c r="AA7" s="250">
        <v>5.2341389999999999</v>
      </c>
      <c r="AB7" s="250">
        <v>5.3951390000000004</v>
      </c>
      <c r="AC7" s="250">
        <v>5.4341390000000001</v>
      </c>
      <c r="AD7" s="250">
        <v>5.0681390000000004</v>
      </c>
      <c r="AE7" s="250">
        <v>5.2191390000000002</v>
      </c>
      <c r="AF7" s="250">
        <v>5.1471390000000001</v>
      </c>
      <c r="AG7" s="250">
        <v>5.3611389999999997</v>
      </c>
      <c r="AH7" s="250">
        <v>5.6471390000000001</v>
      </c>
      <c r="AI7" s="250">
        <v>5.2241390000000001</v>
      </c>
      <c r="AJ7" s="250">
        <v>5.5401389999999999</v>
      </c>
      <c r="AK7" s="250">
        <v>5.6371390000000003</v>
      </c>
      <c r="AL7" s="250">
        <v>5.6671389999999997</v>
      </c>
      <c r="AM7" s="250">
        <v>5.3921390000000002</v>
      </c>
      <c r="AN7" s="250">
        <v>5.4131390000000001</v>
      </c>
      <c r="AO7" s="250">
        <v>5.4981390000000001</v>
      </c>
      <c r="AP7" s="250">
        <v>5.5421389999999997</v>
      </c>
      <c r="AQ7" s="250">
        <v>5.3671389999999999</v>
      </c>
      <c r="AR7" s="250">
        <v>5.5041390000000003</v>
      </c>
      <c r="AS7" s="250">
        <v>5.5001389999999999</v>
      </c>
      <c r="AT7" s="250">
        <v>5.5261389999999997</v>
      </c>
      <c r="AU7" s="250">
        <v>5.3561389999999998</v>
      </c>
      <c r="AV7" s="250">
        <v>5.4661390000000001</v>
      </c>
      <c r="AW7" s="250">
        <v>5.6725930915999996</v>
      </c>
      <c r="AX7" s="250">
        <v>5.6372833551000001</v>
      </c>
      <c r="AY7" s="250">
        <v>5.6319051415999999</v>
      </c>
      <c r="AZ7" s="403">
        <v>5.6277153322000002</v>
      </c>
      <c r="BA7" s="403">
        <v>5.6089285957000001</v>
      </c>
      <c r="BB7" s="403">
        <v>5.6265917532999996</v>
      </c>
      <c r="BC7" s="403">
        <v>5.6072392545999996</v>
      </c>
      <c r="BD7" s="403">
        <v>5.6298178149</v>
      </c>
      <c r="BE7" s="403">
        <v>5.6309457877</v>
      </c>
      <c r="BF7" s="403">
        <v>5.6694954574</v>
      </c>
      <c r="BG7" s="403">
        <v>5.7217208740999999</v>
      </c>
      <c r="BH7" s="403">
        <v>5.7258597563000002</v>
      </c>
      <c r="BI7" s="403">
        <v>5.7532826749000003</v>
      </c>
      <c r="BJ7" s="403">
        <v>5.7156460827000002</v>
      </c>
      <c r="BK7" s="403">
        <v>5.8212023177000001</v>
      </c>
      <c r="BL7" s="403">
        <v>5.8116490213000001</v>
      </c>
      <c r="BM7" s="403">
        <v>5.7773549358</v>
      </c>
      <c r="BN7" s="403">
        <v>5.8055173293999998</v>
      </c>
      <c r="BO7" s="403">
        <v>5.7866425727999999</v>
      </c>
      <c r="BP7" s="403">
        <v>5.8208707415000003</v>
      </c>
      <c r="BQ7" s="403">
        <v>5.8108307232999996</v>
      </c>
      <c r="BR7" s="403">
        <v>5.8667147148999996</v>
      </c>
      <c r="BS7" s="403">
        <v>5.9214812269000001</v>
      </c>
      <c r="BT7" s="403">
        <v>5.9287036072000001</v>
      </c>
      <c r="BU7" s="403">
        <v>5.9587476645999997</v>
      </c>
      <c r="BV7" s="403">
        <v>5.9247038874999998</v>
      </c>
    </row>
    <row r="8" spans="1:74" ht="11.1" customHeight="1" x14ac:dyDescent="0.2">
      <c r="A8" s="162" t="s">
        <v>257</v>
      </c>
      <c r="B8" s="173" t="s">
        <v>349</v>
      </c>
      <c r="C8" s="250">
        <v>2.6042209999999999</v>
      </c>
      <c r="D8" s="250">
        <v>2.5412210000000002</v>
      </c>
      <c r="E8" s="250">
        <v>2.5332210000000002</v>
      </c>
      <c r="F8" s="250">
        <v>2.5042209999999998</v>
      </c>
      <c r="G8" s="250">
        <v>2.502221</v>
      </c>
      <c r="H8" s="250">
        <v>2.526221</v>
      </c>
      <c r="I8" s="250">
        <v>2.502221</v>
      </c>
      <c r="J8" s="250">
        <v>2.490221</v>
      </c>
      <c r="K8" s="250">
        <v>2.4412210000000001</v>
      </c>
      <c r="L8" s="250">
        <v>2.418221</v>
      </c>
      <c r="M8" s="250">
        <v>2.3952209999999998</v>
      </c>
      <c r="N8" s="250">
        <v>2.3552209999999998</v>
      </c>
      <c r="O8" s="250">
        <v>2.341504</v>
      </c>
      <c r="P8" s="250">
        <v>2.3485040000000001</v>
      </c>
      <c r="Q8" s="250">
        <v>2.3445040000000001</v>
      </c>
      <c r="R8" s="250">
        <v>2.329504</v>
      </c>
      <c r="S8" s="250">
        <v>2.3345039999999999</v>
      </c>
      <c r="T8" s="250">
        <v>2.3235039999999998</v>
      </c>
      <c r="U8" s="250">
        <v>2.2955040000000002</v>
      </c>
      <c r="V8" s="250">
        <v>2.220504</v>
      </c>
      <c r="W8" s="250">
        <v>2.0165039999999999</v>
      </c>
      <c r="X8" s="250">
        <v>2.1875040000000001</v>
      </c>
      <c r="Y8" s="250">
        <v>2.1335039999999998</v>
      </c>
      <c r="Z8" s="250">
        <v>2.1345040000000002</v>
      </c>
      <c r="AA8" s="250">
        <v>2.2035040000000001</v>
      </c>
      <c r="AB8" s="250">
        <v>2.1665040000000002</v>
      </c>
      <c r="AC8" s="250">
        <v>2.1295039999999998</v>
      </c>
      <c r="AD8" s="250">
        <v>2.1625040000000002</v>
      </c>
      <c r="AE8" s="250">
        <v>2.1275040000000001</v>
      </c>
      <c r="AF8" s="250">
        <v>2.1095039999999998</v>
      </c>
      <c r="AG8" s="250">
        <v>2.1065040000000002</v>
      </c>
      <c r="AH8" s="250">
        <v>2.0725039999999999</v>
      </c>
      <c r="AI8" s="250">
        <v>2.0815039999999998</v>
      </c>
      <c r="AJ8" s="250">
        <v>1.9835039999999999</v>
      </c>
      <c r="AK8" s="250">
        <v>1.932504</v>
      </c>
      <c r="AL8" s="250">
        <v>1.944504</v>
      </c>
      <c r="AM8" s="250">
        <v>1.861504</v>
      </c>
      <c r="AN8" s="250">
        <v>1.942504</v>
      </c>
      <c r="AO8" s="250">
        <v>1.9355039999999999</v>
      </c>
      <c r="AP8" s="250">
        <v>1.9155040000000001</v>
      </c>
      <c r="AQ8" s="250">
        <v>1.8995040000000001</v>
      </c>
      <c r="AR8" s="250">
        <v>1.9035040000000001</v>
      </c>
      <c r="AS8" s="250">
        <v>1.900504</v>
      </c>
      <c r="AT8" s="250">
        <v>1.9155040000000001</v>
      </c>
      <c r="AU8" s="250">
        <v>1.940504</v>
      </c>
      <c r="AV8" s="250">
        <v>1.884504</v>
      </c>
      <c r="AW8" s="250">
        <v>1.932136345</v>
      </c>
      <c r="AX8" s="250">
        <v>1.9408526799000001</v>
      </c>
      <c r="AY8" s="250">
        <v>1.9156780975000001</v>
      </c>
      <c r="AZ8" s="403">
        <v>1.8939398251999999</v>
      </c>
      <c r="BA8" s="403">
        <v>1.8936681033</v>
      </c>
      <c r="BB8" s="403">
        <v>1.8936736445</v>
      </c>
      <c r="BC8" s="403">
        <v>1.8936678333999999</v>
      </c>
      <c r="BD8" s="403">
        <v>1.8909379164</v>
      </c>
      <c r="BE8" s="403">
        <v>1.8734239619999999</v>
      </c>
      <c r="BF8" s="403">
        <v>1.8562061185000001</v>
      </c>
      <c r="BG8" s="403">
        <v>1.8393352276999999</v>
      </c>
      <c r="BH8" s="403">
        <v>1.8225880335</v>
      </c>
      <c r="BI8" s="403">
        <v>1.8064543537</v>
      </c>
      <c r="BJ8" s="403">
        <v>1.7906424796</v>
      </c>
      <c r="BK8" s="403">
        <v>1.8245652989000001</v>
      </c>
      <c r="BL8" s="403">
        <v>1.8191633084000001</v>
      </c>
      <c r="BM8" s="403">
        <v>1.8129891375</v>
      </c>
      <c r="BN8" s="403">
        <v>1.8070578504000001</v>
      </c>
      <c r="BO8" s="403">
        <v>1.80120013</v>
      </c>
      <c r="BP8" s="403">
        <v>1.7957029253000001</v>
      </c>
      <c r="BQ8" s="403">
        <v>1.7899739539999999</v>
      </c>
      <c r="BR8" s="403">
        <v>1.7842172295000001</v>
      </c>
      <c r="BS8" s="403">
        <v>1.7785879871000001</v>
      </c>
      <c r="BT8" s="403">
        <v>1.7727337910000001</v>
      </c>
      <c r="BU8" s="403">
        <v>1.7672633357</v>
      </c>
      <c r="BV8" s="403">
        <v>1.7618759005</v>
      </c>
    </row>
    <row r="9" spans="1:74" ht="11.1" customHeight="1" x14ac:dyDescent="0.2">
      <c r="A9" s="162" t="s">
        <v>258</v>
      </c>
      <c r="B9" s="173" t="s">
        <v>350</v>
      </c>
      <c r="C9" s="250">
        <v>14.997485709999999</v>
      </c>
      <c r="D9" s="250">
        <v>14.832426378999999</v>
      </c>
      <c r="E9" s="250">
        <v>15.039595129</v>
      </c>
      <c r="F9" s="250">
        <v>14.860722666999999</v>
      </c>
      <c r="G9" s="250">
        <v>15.026268097000001</v>
      </c>
      <c r="H9" s="250">
        <v>14.810833000000001</v>
      </c>
      <c r="I9" s="250">
        <v>14.843714547999999</v>
      </c>
      <c r="J9" s="250">
        <v>14.641617676999999</v>
      </c>
      <c r="K9" s="250">
        <v>14.456935333000001</v>
      </c>
      <c r="L9" s="250">
        <v>14.807327902999999</v>
      </c>
      <c r="M9" s="250">
        <v>14.994869333</v>
      </c>
      <c r="N9" s="250">
        <v>14.733833387000001</v>
      </c>
      <c r="O9" s="250">
        <v>14.764672419</v>
      </c>
      <c r="P9" s="250">
        <v>15.174662286</v>
      </c>
      <c r="Q9" s="250">
        <v>15.359208710000001</v>
      </c>
      <c r="R9" s="250">
        <v>15.271164000000001</v>
      </c>
      <c r="S9" s="250">
        <v>15.478991387000001</v>
      </c>
      <c r="T9" s="250">
        <v>15.497487333</v>
      </c>
      <c r="U9" s="250">
        <v>15.559017677</v>
      </c>
      <c r="V9" s="250">
        <v>15.57371829</v>
      </c>
      <c r="W9" s="250">
        <v>15.626286</v>
      </c>
      <c r="X9" s="250">
        <v>16.177258354999999</v>
      </c>
      <c r="Y9" s="250">
        <v>16.818532333</v>
      </c>
      <c r="Z9" s="250">
        <v>16.519238387000001</v>
      </c>
      <c r="AA9" s="250">
        <v>16.397916097</v>
      </c>
      <c r="AB9" s="250">
        <v>16.826146142999999</v>
      </c>
      <c r="AC9" s="250">
        <v>17.243445129000001</v>
      </c>
      <c r="AD9" s="250">
        <v>17.319088666999999</v>
      </c>
      <c r="AE9" s="250">
        <v>17.368304870999999</v>
      </c>
      <c r="AF9" s="250">
        <v>17.591207000000001</v>
      </c>
      <c r="AG9" s="250">
        <v>17.967667161000001</v>
      </c>
      <c r="AH9" s="250">
        <v>18.642162419000002</v>
      </c>
      <c r="AI9" s="250">
        <v>18.702794999999998</v>
      </c>
      <c r="AJ9" s="250">
        <v>18.739716129000001</v>
      </c>
      <c r="AK9" s="250">
        <v>19.160769667</v>
      </c>
      <c r="AL9" s="250">
        <v>19.201912903</v>
      </c>
      <c r="AM9" s="250">
        <v>18.912810226000001</v>
      </c>
      <c r="AN9" s="250">
        <v>18.791803000000002</v>
      </c>
      <c r="AO9" s="250">
        <v>19.010363225999999</v>
      </c>
      <c r="AP9" s="250">
        <v>19.353785999999999</v>
      </c>
      <c r="AQ9" s="250">
        <v>19.412502934999999</v>
      </c>
      <c r="AR9" s="250">
        <v>19.376078332999999</v>
      </c>
      <c r="AS9" s="250">
        <v>19.018897452000001</v>
      </c>
      <c r="AT9" s="250">
        <v>19.634685935</v>
      </c>
      <c r="AU9" s="250">
        <v>19.830250667000001</v>
      </c>
      <c r="AV9" s="250">
        <v>20.056203355000001</v>
      </c>
      <c r="AW9" s="250">
        <v>20.397877666999999</v>
      </c>
      <c r="AX9" s="250">
        <v>20.769707922999999</v>
      </c>
      <c r="AY9" s="250">
        <v>20.659867858999998</v>
      </c>
      <c r="AZ9" s="403">
        <v>20.8163713</v>
      </c>
      <c r="BA9" s="403">
        <v>21.001652400000001</v>
      </c>
      <c r="BB9" s="403">
        <v>21.170404000000001</v>
      </c>
      <c r="BC9" s="403">
        <v>21.257129200000001</v>
      </c>
      <c r="BD9" s="403">
        <v>21.262255799999998</v>
      </c>
      <c r="BE9" s="403">
        <v>21.166050200000001</v>
      </c>
      <c r="BF9" s="403">
        <v>21.2802015</v>
      </c>
      <c r="BG9" s="403">
        <v>21.2312294</v>
      </c>
      <c r="BH9" s="403">
        <v>21.167014600000002</v>
      </c>
      <c r="BI9" s="403">
        <v>21.389806799999999</v>
      </c>
      <c r="BJ9" s="403">
        <v>21.363695199999999</v>
      </c>
      <c r="BK9" s="403">
        <v>21.1201583</v>
      </c>
      <c r="BL9" s="403">
        <v>21.127384599999999</v>
      </c>
      <c r="BM9" s="403">
        <v>21.244721999999999</v>
      </c>
      <c r="BN9" s="403">
        <v>21.418314599999999</v>
      </c>
      <c r="BO9" s="403">
        <v>21.539985600000001</v>
      </c>
      <c r="BP9" s="403">
        <v>21.600518900000001</v>
      </c>
      <c r="BQ9" s="403">
        <v>21.667074299999999</v>
      </c>
      <c r="BR9" s="403">
        <v>21.8596483</v>
      </c>
      <c r="BS9" s="403">
        <v>21.947874200000001</v>
      </c>
      <c r="BT9" s="403">
        <v>21.933695</v>
      </c>
      <c r="BU9" s="403">
        <v>22.245647999999999</v>
      </c>
      <c r="BV9" s="403">
        <v>22.402045999999999</v>
      </c>
    </row>
    <row r="10" spans="1:74" ht="11.1" customHeight="1" x14ac:dyDescent="0.2">
      <c r="C10" s="222"/>
      <c r="D10" s="222"/>
      <c r="E10" s="222"/>
      <c r="F10" s="222"/>
      <c r="G10" s="222"/>
      <c r="H10" s="222"/>
      <c r="I10" s="222"/>
      <c r="J10" s="222"/>
      <c r="K10" s="222"/>
      <c r="L10" s="222"/>
      <c r="M10" s="222"/>
      <c r="N10" s="222"/>
      <c r="O10" s="222"/>
      <c r="P10" s="222"/>
      <c r="Q10" s="222"/>
      <c r="R10" s="222"/>
      <c r="S10" s="222"/>
      <c r="T10" s="222"/>
      <c r="U10" s="222"/>
      <c r="V10" s="222"/>
      <c r="W10" s="222"/>
      <c r="X10" s="222"/>
      <c r="Y10" s="222"/>
      <c r="Z10" s="222"/>
      <c r="AA10" s="222"/>
      <c r="AB10" s="222"/>
      <c r="AC10" s="222"/>
      <c r="AD10" s="222"/>
      <c r="AE10" s="222"/>
      <c r="AF10" s="222"/>
      <c r="AG10" s="222"/>
      <c r="AH10" s="222"/>
      <c r="AI10" s="222"/>
      <c r="AJ10" s="222"/>
      <c r="AK10" s="222"/>
      <c r="AL10" s="222"/>
      <c r="AM10" s="222"/>
      <c r="AN10" s="222"/>
      <c r="AO10" s="222"/>
      <c r="AP10" s="222"/>
      <c r="AQ10" s="222"/>
      <c r="AR10" s="222"/>
      <c r="AS10" s="222"/>
      <c r="AT10" s="222"/>
      <c r="AU10" s="222"/>
      <c r="AV10" s="222"/>
      <c r="AW10" s="222"/>
      <c r="AX10" s="222"/>
      <c r="AY10" s="222"/>
      <c r="AZ10" s="404"/>
      <c r="BA10" s="404"/>
      <c r="BB10" s="404"/>
      <c r="BC10" s="404"/>
      <c r="BD10" s="404"/>
      <c r="BE10" s="404"/>
      <c r="BF10" s="404"/>
      <c r="BG10" s="404"/>
      <c r="BH10" s="404"/>
      <c r="BI10" s="404"/>
      <c r="BJ10" s="404"/>
      <c r="BK10" s="404"/>
      <c r="BL10" s="404"/>
      <c r="BM10" s="404"/>
      <c r="BN10" s="404"/>
      <c r="BO10" s="404"/>
      <c r="BP10" s="404"/>
      <c r="BQ10" s="404"/>
      <c r="BR10" s="404"/>
      <c r="BS10" s="404"/>
      <c r="BT10" s="404"/>
      <c r="BU10" s="404"/>
      <c r="BV10" s="404"/>
    </row>
    <row r="11" spans="1:74" ht="11.1" customHeight="1" x14ac:dyDescent="0.2">
      <c r="A11" s="162" t="s">
        <v>376</v>
      </c>
      <c r="B11" s="172" t="s">
        <v>392</v>
      </c>
      <c r="C11" s="250">
        <v>4.8294230000000002</v>
      </c>
      <c r="D11" s="250">
        <v>4.725225</v>
      </c>
      <c r="E11" s="250">
        <v>4.6804189999999997</v>
      </c>
      <c r="F11" s="250">
        <v>5.204758</v>
      </c>
      <c r="G11" s="250">
        <v>5.5577399999999999</v>
      </c>
      <c r="H11" s="250">
        <v>5.4751899999999996</v>
      </c>
      <c r="I11" s="250">
        <v>5.6344859999999999</v>
      </c>
      <c r="J11" s="250">
        <v>5.5920160000000001</v>
      </c>
      <c r="K11" s="250">
        <v>5.7075379999999996</v>
      </c>
      <c r="L11" s="250">
        <v>5.4864369999999996</v>
      </c>
      <c r="M11" s="250">
        <v>5.3616590000000004</v>
      </c>
      <c r="N11" s="250">
        <v>5.1143510000000001</v>
      </c>
      <c r="O11" s="250">
        <v>4.9840900000000001</v>
      </c>
      <c r="P11" s="250">
        <v>4.9626390000000002</v>
      </c>
      <c r="Q11" s="250">
        <v>4.8333969999999997</v>
      </c>
      <c r="R11" s="250">
        <v>5.1139130000000002</v>
      </c>
      <c r="S11" s="250">
        <v>5.4678269999999998</v>
      </c>
      <c r="T11" s="250">
        <v>5.6572019999999998</v>
      </c>
      <c r="U11" s="250">
        <v>5.7324659999999996</v>
      </c>
      <c r="V11" s="250">
        <v>5.6068550000000004</v>
      </c>
      <c r="W11" s="250">
        <v>5.8120029999999998</v>
      </c>
      <c r="X11" s="250">
        <v>5.6061189999999996</v>
      </c>
      <c r="Y11" s="250">
        <v>5.3181770000000004</v>
      </c>
      <c r="Z11" s="250">
        <v>5.0946530000000001</v>
      </c>
      <c r="AA11" s="250">
        <v>4.9334069999999999</v>
      </c>
      <c r="AB11" s="250">
        <v>4.8459940000000001</v>
      </c>
      <c r="AC11" s="250">
        <v>4.9272619999999998</v>
      </c>
      <c r="AD11" s="250">
        <v>5.4571300000000003</v>
      </c>
      <c r="AE11" s="250">
        <v>5.6644009999999998</v>
      </c>
      <c r="AF11" s="250">
        <v>5.8444250000000002</v>
      </c>
      <c r="AG11" s="250">
        <v>5.8796929999999996</v>
      </c>
      <c r="AH11" s="250">
        <v>5.671316</v>
      </c>
      <c r="AI11" s="250">
        <v>5.6356539999999997</v>
      </c>
      <c r="AJ11" s="250">
        <v>5.5544710000000004</v>
      </c>
      <c r="AK11" s="250">
        <v>5.350244</v>
      </c>
      <c r="AL11" s="250">
        <v>5.2069260000000002</v>
      </c>
      <c r="AM11" s="250">
        <v>4.9566420000000004</v>
      </c>
      <c r="AN11" s="250">
        <v>4.792313</v>
      </c>
      <c r="AO11" s="250">
        <v>4.9616579999999999</v>
      </c>
      <c r="AP11" s="250">
        <v>5.3816300000000004</v>
      </c>
      <c r="AQ11" s="250">
        <v>5.8634380000000004</v>
      </c>
      <c r="AR11" s="250">
        <v>5.8008870000000003</v>
      </c>
      <c r="AS11" s="250">
        <v>6.049258</v>
      </c>
      <c r="AT11" s="250">
        <v>6.4046370000000001</v>
      </c>
      <c r="AU11" s="250">
        <v>6.3019759999999998</v>
      </c>
      <c r="AV11" s="250">
        <v>6.1929100000000004</v>
      </c>
      <c r="AW11" s="250">
        <v>5.9336890332000003</v>
      </c>
      <c r="AX11" s="250">
        <v>5.4373598181</v>
      </c>
      <c r="AY11" s="250">
        <v>5.2519952462999999</v>
      </c>
      <c r="AZ11" s="403">
        <v>5.2589457460000002</v>
      </c>
      <c r="BA11" s="403">
        <v>5.3679226437000001</v>
      </c>
      <c r="BB11" s="403">
        <v>6.0392507672000004</v>
      </c>
      <c r="BC11" s="403">
        <v>6.4050706388999998</v>
      </c>
      <c r="BD11" s="403">
        <v>6.5111010147000004</v>
      </c>
      <c r="BE11" s="403">
        <v>6.5123353983000003</v>
      </c>
      <c r="BF11" s="403">
        <v>6.5678263121000002</v>
      </c>
      <c r="BG11" s="403">
        <v>6.8790555269000002</v>
      </c>
      <c r="BH11" s="403">
        <v>6.5982097583000003</v>
      </c>
      <c r="BI11" s="403">
        <v>6.2591127693999997</v>
      </c>
      <c r="BJ11" s="403">
        <v>5.8831020459000003</v>
      </c>
      <c r="BK11" s="403">
        <v>5.5118735363000004</v>
      </c>
      <c r="BL11" s="403">
        <v>5.4935470471999999</v>
      </c>
      <c r="BM11" s="403">
        <v>5.5598246208999997</v>
      </c>
      <c r="BN11" s="403">
        <v>6.2459603458000004</v>
      </c>
      <c r="BO11" s="403">
        <v>6.6173569969999999</v>
      </c>
      <c r="BP11" s="403">
        <v>6.7179817875000003</v>
      </c>
      <c r="BQ11" s="403">
        <v>6.7269394151000004</v>
      </c>
      <c r="BR11" s="403">
        <v>6.7854310289999997</v>
      </c>
      <c r="BS11" s="403">
        <v>7.1141177889999998</v>
      </c>
      <c r="BT11" s="403">
        <v>6.8198830694000003</v>
      </c>
      <c r="BU11" s="403">
        <v>6.5373054356000004</v>
      </c>
      <c r="BV11" s="403">
        <v>6.1073092771999997</v>
      </c>
    </row>
    <row r="12" spans="1:74" ht="11.1" customHeight="1" x14ac:dyDescent="0.2">
      <c r="A12" s="162" t="s">
        <v>259</v>
      </c>
      <c r="B12" s="173" t="s">
        <v>351</v>
      </c>
      <c r="C12" s="250">
        <v>0.690639</v>
      </c>
      <c r="D12" s="250">
        <v>0.69863900000000001</v>
      </c>
      <c r="E12" s="250">
        <v>0.69863900000000001</v>
      </c>
      <c r="F12" s="250">
        <v>0.70963900000000002</v>
      </c>
      <c r="G12" s="250">
        <v>0.69963900000000001</v>
      </c>
      <c r="H12" s="250">
        <v>0.70463900000000002</v>
      </c>
      <c r="I12" s="250">
        <v>0.71463900000000002</v>
      </c>
      <c r="J12" s="250">
        <v>0.72563900000000003</v>
      </c>
      <c r="K12" s="250">
        <v>0.73463900000000004</v>
      </c>
      <c r="L12" s="250">
        <v>0.72863900000000004</v>
      </c>
      <c r="M12" s="250">
        <v>0.71963900000000003</v>
      </c>
      <c r="N12" s="250">
        <v>0.68063899999999999</v>
      </c>
      <c r="O12" s="250">
        <v>0.67763899999999999</v>
      </c>
      <c r="P12" s="250">
        <v>0.66563899999999998</v>
      </c>
      <c r="Q12" s="250">
        <v>0.66263899999999998</v>
      </c>
      <c r="R12" s="250">
        <v>0.65163899999999997</v>
      </c>
      <c r="S12" s="250">
        <v>0.67663899999999999</v>
      </c>
      <c r="T12" s="250">
        <v>0.67063899999999999</v>
      </c>
      <c r="U12" s="250">
        <v>0.67763899999999999</v>
      </c>
      <c r="V12" s="250">
        <v>0.66163899999999998</v>
      </c>
      <c r="W12" s="250">
        <v>0.67863899999999999</v>
      </c>
      <c r="X12" s="250">
        <v>0.70163900000000001</v>
      </c>
      <c r="Y12" s="250">
        <v>0.70263900000000001</v>
      </c>
      <c r="Z12" s="250">
        <v>0.686639</v>
      </c>
      <c r="AA12" s="250">
        <v>0.67663899999999999</v>
      </c>
      <c r="AB12" s="250">
        <v>0.66363899999999998</v>
      </c>
      <c r="AC12" s="250">
        <v>0.66363899999999998</v>
      </c>
      <c r="AD12" s="250">
        <v>0.67863899999999999</v>
      </c>
      <c r="AE12" s="250">
        <v>0.691639</v>
      </c>
      <c r="AF12" s="250">
        <v>0.69363900000000001</v>
      </c>
      <c r="AG12" s="250">
        <v>0.687639</v>
      </c>
      <c r="AH12" s="250">
        <v>0.66763899999999998</v>
      </c>
      <c r="AI12" s="250">
        <v>0.684639</v>
      </c>
      <c r="AJ12" s="250">
        <v>0.67163899999999999</v>
      </c>
      <c r="AK12" s="250">
        <v>0.70063900000000001</v>
      </c>
      <c r="AL12" s="250">
        <v>0.66263899999999998</v>
      </c>
      <c r="AM12" s="250">
        <v>0.65463899999999997</v>
      </c>
      <c r="AN12" s="250">
        <v>0.64463899999999996</v>
      </c>
      <c r="AO12" s="250">
        <v>0.684639</v>
      </c>
      <c r="AP12" s="250">
        <v>0.70863900000000002</v>
      </c>
      <c r="AQ12" s="250">
        <v>0.70863900000000002</v>
      </c>
      <c r="AR12" s="250">
        <v>0.682639</v>
      </c>
      <c r="AS12" s="250">
        <v>0.67863899999999999</v>
      </c>
      <c r="AT12" s="250">
        <v>0.71163900000000002</v>
      </c>
      <c r="AU12" s="250">
        <v>0.71363900000000002</v>
      </c>
      <c r="AV12" s="250">
        <v>0.66663899999999998</v>
      </c>
      <c r="AW12" s="250">
        <v>0.69814118752999998</v>
      </c>
      <c r="AX12" s="250">
        <v>0.65801990226999996</v>
      </c>
      <c r="AY12" s="250">
        <v>0.7010983583</v>
      </c>
      <c r="AZ12" s="403">
        <v>0.66950291148999996</v>
      </c>
      <c r="BA12" s="403">
        <v>0.69761792024000002</v>
      </c>
      <c r="BB12" s="403">
        <v>0.71967099340999996</v>
      </c>
      <c r="BC12" s="403">
        <v>0.71955659565999996</v>
      </c>
      <c r="BD12" s="403">
        <v>0.69509109518000001</v>
      </c>
      <c r="BE12" s="403">
        <v>0.69169280679</v>
      </c>
      <c r="BF12" s="403">
        <v>0.72575229825999998</v>
      </c>
      <c r="BG12" s="403">
        <v>0.72676597538999999</v>
      </c>
      <c r="BH12" s="403">
        <v>0.71156452498</v>
      </c>
      <c r="BI12" s="403">
        <v>0.71180547343</v>
      </c>
      <c r="BJ12" s="403">
        <v>0.67208705312999995</v>
      </c>
      <c r="BK12" s="403">
        <v>0.71446642358000001</v>
      </c>
      <c r="BL12" s="403">
        <v>0.70327692905999994</v>
      </c>
      <c r="BM12" s="403">
        <v>0.71137117757000001</v>
      </c>
      <c r="BN12" s="403">
        <v>0.73258158607000001</v>
      </c>
      <c r="BO12" s="403">
        <v>0.73246117415000001</v>
      </c>
      <c r="BP12" s="403">
        <v>0.70872767063999997</v>
      </c>
      <c r="BQ12" s="403">
        <v>0.70603090103999999</v>
      </c>
      <c r="BR12" s="403">
        <v>0.73873369705000003</v>
      </c>
      <c r="BS12" s="403">
        <v>0.73955685795000004</v>
      </c>
      <c r="BT12" s="403">
        <v>0.72471465856999995</v>
      </c>
      <c r="BU12" s="403">
        <v>0.72500018108999997</v>
      </c>
      <c r="BV12" s="403">
        <v>0.68554983996999996</v>
      </c>
    </row>
    <row r="13" spans="1:74" ht="11.1" customHeight="1" x14ac:dyDescent="0.2">
      <c r="A13" s="162" t="s">
        <v>260</v>
      </c>
      <c r="B13" s="173" t="s">
        <v>352</v>
      </c>
      <c r="C13" s="250">
        <v>2.7215479999999999</v>
      </c>
      <c r="D13" s="250">
        <v>2.6215480000000002</v>
      </c>
      <c r="E13" s="250">
        <v>2.6145480000000001</v>
      </c>
      <c r="F13" s="250">
        <v>3.1285479999999999</v>
      </c>
      <c r="G13" s="250">
        <v>3.4955479999999999</v>
      </c>
      <c r="H13" s="250">
        <v>3.4485480000000002</v>
      </c>
      <c r="I13" s="250">
        <v>3.6345480000000001</v>
      </c>
      <c r="J13" s="250">
        <v>3.5935480000000002</v>
      </c>
      <c r="K13" s="250">
        <v>3.6765479999999999</v>
      </c>
      <c r="L13" s="250">
        <v>3.4735480000000001</v>
      </c>
      <c r="M13" s="250">
        <v>3.3435480000000002</v>
      </c>
      <c r="N13" s="250">
        <v>3.143548</v>
      </c>
      <c r="O13" s="250">
        <v>2.9875479999999999</v>
      </c>
      <c r="P13" s="250">
        <v>2.970548</v>
      </c>
      <c r="Q13" s="250">
        <v>2.9165480000000001</v>
      </c>
      <c r="R13" s="250">
        <v>3.1545480000000001</v>
      </c>
      <c r="S13" s="250">
        <v>3.4935480000000001</v>
      </c>
      <c r="T13" s="250">
        <v>3.6725479999999999</v>
      </c>
      <c r="U13" s="250">
        <v>3.7435480000000001</v>
      </c>
      <c r="V13" s="250">
        <v>3.6205479999999999</v>
      </c>
      <c r="W13" s="250">
        <v>3.8385479999999998</v>
      </c>
      <c r="X13" s="250">
        <v>3.595548</v>
      </c>
      <c r="Y13" s="250">
        <v>3.3105479999999998</v>
      </c>
      <c r="Z13" s="250">
        <v>3.0715479999999999</v>
      </c>
      <c r="AA13" s="250">
        <v>2.9325480000000002</v>
      </c>
      <c r="AB13" s="250">
        <v>2.9355479999999998</v>
      </c>
      <c r="AC13" s="250">
        <v>2.9765480000000002</v>
      </c>
      <c r="AD13" s="250">
        <v>3.4495480000000001</v>
      </c>
      <c r="AE13" s="250">
        <v>3.6465480000000001</v>
      </c>
      <c r="AF13" s="250">
        <v>3.833548</v>
      </c>
      <c r="AG13" s="250">
        <v>3.8945479999999999</v>
      </c>
      <c r="AH13" s="250">
        <v>3.7155480000000001</v>
      </c>
      <c r="AI13" s="250">
        <v>3.631548</v>
      </c>
      <c r="AJ13" s="250">
        <v>3.5595479999999999</v>
      </c>
      <c r="AK13" s="250">
        <v>3.3175479999999999</v>
      </c>
      <c r="AL13" s="250">
        <v>3.2095479999999998</v>
      </c>
      <c r="AM13" s="250">
        <v>2.9655480000000001</v>
      </c>
      <c r="AN13" s="250">
        <v>2.7985479999999998</v>
      </c>
      <c r="AO13" s="250">
        <v>2.9395479999999998</v>
      </c>
      <c r="AP13" s="250">
        <v>3.3445480000000001</v>
      </c>
      <c r="AQ13" s="250">
        <v>3.8195480000000002</v>
      </c>
      <c r="AR13" s="250">
        <v>3.784548</v>
      </c>
      <c r="AS13" s="250">
        <v>4.058548</v>
      </c>
      <c r="AT13" s="250">
        <v>4.3595480000000002</v>
      </c>
      <c r="AU13" s="250">
        <v>4.2505480000000002</v>
      </c>
      <c r="AV13" s="250">
        <v>4.2145479999999997</v>
      </c>
      <c r="AW13" s="250">
        <v>3.9076730399000001</v>
      </c>
      <c r="AX13" s="250">
        <v>3.4488857300000002</v>
      </c>
      <c r="AY13" s="250">
        <v>3.1934529337000002</v>
      </c>
      <c r="AZ13" s="403">
        <v>3.1833187542000001</v>
      </c>
      <c r="BA13" s="403">
        <v>3.2410638296999998</v>
      </c>
      <c r="BB13" s="403">
        <v>3.8981539504999998</v>
      </c>
      <c r="BC13" s="403">
        <v>4.2540504079000003</v>
      </c>
      <c r="BD13" s="403">
        <v>4.3857449664999999</v>
      </c>
      <c r="BE13" s="403">
        <v>4.4143707182999998</v>
      </c>
      <c r="BF13" s="403">
        <v>4.4148655938000001</v>
      </c>
      <c r="BG13" s="403">
        <v>4.7209298900999999</v>
      </c>
      <c r="BH13" s="403">
        <v>4.4651864166999999</v>
      </c>
      <c r="BI13" s="403">
        <v>4.1099481930000001</v>
      </c>
      <c r="BJ13" s="403">
        <v>3.7839112597</v>
      </c>
      <c r="BK13" s="403">
        <v>3.3745573930999999</v>
      </c>
      <c r="BL13" s="403">
        <v>3.3639541072000001</v>
      </c>
      <c r="BM13" s="403">
        <v>3.4291648152</v>
      </c>
      <c r="BN13" s="403">
        <v>4.1020022866000003</v>
      </c>
      <c r="BO13" s="403">
        <v>4.4635652144</v>
      </c>
      <c r="BP13" s="403">
        <v>4.5890122815999996</v>
      </c>
      <c r="BQ13" s="403">
        <v>4.6245070040999998</v>
      </c>
      <c r="BR13" s="403">
        <v>4.6294441750999997</v>
      </c>
      <c r="BS13" s="403">
        <v>4.9532639042</v>
      </c>
      <c r="BT13" s="403">
        <v>4.6838213615999997</v>
      </c>
      <c r="BU13" s="403">
        <v>4.3852583254999997</v>
      </c>
      <c r="BV13" s="403">
        <v>4.0046075602000002</v>
      </c>
    </row>
    <row r="14" spans="1:74" ht="11.1" customHeight="1" x14ac:dyDescent="0.2">
      <c r="A14" s="162" t="s">
        <v>261</v>
      </c>
      <c r="B14" s="173" t="s">
        <v>353</v>
      </c>
      <c r="C14" s="250">
        <v>1.0090859999999999</v>
      </c>
      <c r="D14" s="250">
        <v>0.97808600000000001</v>
      </c>
      <c r="E14" s="250">
        <v>0.94008599999999998</v>
      </c>
      <c r="F14" s="250">
        <v>0.93808599999999998</v>
      </c>
      <c r="G14" s="250">
        <v>0.92908599999999997</v>
      </c>
      <c r="H14" s="250">
        <v>0.91108599999999995</v>
      </c>
      <c r="I14" s="250">
        <v>0.86608600000000002</v>
      </c>
      <c r="J14" s="250">
        <v>0.85008600000000001</v>
      </c>
      <c r="K14" s="250">
        <v>0.88208600000000004</v>
      </c>
      <c r="L14" s="250">
        <v>0.87008600000000003</v>
      </c>
      <c r="M14" s="250">
        <v>0.87808600000000003</v>
      </c>
      <c r="N14" s="250">
        <v>0.86008600000000002</v>
      </c>
      <c r="O14" s="250">
        <v>0.89094099999999998</v>
      </c>
      <c r="P14" s="250">
        <v>0.89494099999999999</v>
      </c>
      <c r="Q14" s="250">
        <v>0.83494100000000004</v>
      </c>
      <c r="R14" s="250">
        <v>0.88894099999999998</v>
      </c>
      <c r="S14" s="250">
        <v>0.88194099999999997</v>
      </c>
      <c r="T14" s="250">
        <v>0.88794099999999998</v>
      </c>
      <c r="U14" s="250">
        <v>0.88694099999999998</v>
      </c>
      <c r="V14" s="250">
        <v>0.88894099999999998</v>
      </c>
      <c r="W14" s="250">
        <v>0.88194099999999997</v>
      </c>
      <c r="X14" s="250">
        <v>0.89494099999999999</v>
      </c>
      <c r="Y14" s="250">
        <v>0.88194099999999997</v>
      </c>
      <c r="Z14" s="250">
        <v>0.90094099999999999</v>
      </c>
      <c r="AA14" s="250">
        <v>0.89094099999999998</v>
      </c>
      <c r="AB14" s="250">
        <v>0.85394099999999995</v>
      </c>
      <c r="AC14" s="250">
        <v>0.85694099999999995</v>
      </c>
      <c r="AD14" s="250">
        <v>0.89594099999999999</v>
      </c>
      <c r="AE14" s="250">
        <v>0.89694099999999999</v>
      </c>
      <c r="AF14" s="250">
        <v>0.89494099999999999</v>
      </c>
      <c r="AG14" s="250">
        <v>0.89094099999999998</v>
      </c>
      <c r="AH14" s="250">
        <v>0.89694099999999999</v>
      </c>
      <c r="AI14" s="250">
        <v>0.89894099999999999</v>
      </c>
      <c r="AJ14" s="250">
        <v>0.909941</v>
      </c>
      <c r="AK14" s="250">
        <v>0.913941</v>
      </c>
      <c r="AL14" s="250">
        <v>0.91994100000000001</v>
      </c>
      <c r="AM14" s="250">
        <v>0.92894100000000002</v>
      </c>
      <c r="AN14" s="250">
        <v>0.92294100000000001</v>
      </c>
      <c r="AO14" s="250">
        <v>0.914941</v>
      </c>
      <c r="AP14" s="250">
        <v>0.92094100000000001</v>
      </c>
      <c r="AQ14" s="250">
        <v>0.92094100000000001</v>
      </c>
      <c r="AR14" s="250">
        <v>0.92194100000000001</v>
      </c>
      <c r="AS14" s="250">
        <v>0.89894099999999999</v>
      </c>
      <c r="AT14" s="250">
        <v>0.912941</v>
      </c>
      <c r="AU14" s="250">
        <v>0.913941</v>
      </c>
      <c r="AV14" s="250">
        <v>0.90294099999999999</v>
      </c>
      <c r="AW14" s="250">
        <v>0.90727966729999998</v>
      </c>
      <c r="AX14" s="250">
        <v>0.91021281234999996</v>
      </c>
      <c r="AY14" s="250">
        <v>0.91951902119999995</v>
      </c>
      <c r="AZ14" s="403">
        <v>0.91351231788999998</v>
      </c>
      <c r="BA14" s="403">
        <v>0.90566172788999999</v>
      </c>
      <c r="BB14" s="403">
        <v>0.91175594665000004</v>
      </c>
      <c r="BC14" s="403">
        <v>0.91523657943000003</v>
      </c>
      <c r="BD14" s="403">
        <v>0.91304835727</v>
      </c>
      <c r="BE14" s="403">
        <v>0.88978590328999996</v>
      </c>
      <c r="BF14" s="403">
        <v>0.90380413164999995</v>
      </c>
      <c r="BG14" s="403">
        <v>0.90047586985000005</v>
      </c>
      <c r="BH14" s="403">
        <v>0.90359295989999999</v>
      </c>
      <c r="BI14" s="403">
        <v>0.90119956230999998</v>
      </c>
      <c r="BJ14" s="403">
        <v>0.90415402196000005</v>
      </c>
      <c r="BK14" s="403">
        <v>0.91343718328000001</v>
      </c>
      <c r="BL14" s="403">
        <v>0.90743156931000002</v>
      </c>
      <c r="BM14" s="403">
        <v>0.89964303224999997</v>
      </c>
      <c r="BN14" s="403">
        <v>0.90567781008000003</v>
      </c>
      <c r="BO14" s="403">
        <v>0.90913319646000001</v>
      </c>
      <c r="BP14" s="403">
        <v>0.90694159447</v>
      </c>
      <c r="BQ14" s="403">
        <v>0.88384580190999995</v>
      </c>
      <c r="BR14" s="403">
        <v>0.89775596165000005</v>
      </c>
      <c r="BS14" s="403">
        <v>0.89446076737000002</v>
      </c>
      <c r="BT14" s="403">
        <v>0.89753931576000001</v>
      </c>
      <c r="BU14" s="403">
        <v>0.89515895642999999</v>
      </c>
      <c r="BV14" s="403">
        <v>0.89809641797999995</v>
      </c>
    </row>
    <row r="15" spans="1:74" ht="11.1" customHeight="1" x14ac:dyDescent="0.2">
      <c r="A15" s="162" t="s">
        <v>262</v>
      </c>
      <c r="B15" s="173" t="s">
        <v>354</v>
      </c>
      <c r="C15" s="250">
        <v>0.40815000000000001</v>
      </c>
      <c r="D15" s="250">
        <v>0.426952</v>
      </c>
      <c r="E15" s="250">
        <v>0.42714600000000003</v>
      </c>
      <c r="F15" s="250">
        <v>0.428485</v>
      </c>
      <c r="G15" s="250">
        <v>0.43346699999999999</v>
      </c>
      <c r="H15" s="250">
        <v>0.41091699999999998</v>
      </c>
      <c r="I15" s="250">
        <v>0.419213</v>
      </c>
      <c r="J15" s="250">
        <v>0.42274299999999998</v>
      </c>
      <c r="K15" s="250">
        <v>0.41426499999999999</v>
      </c>
      <c r="L15" s="250">
        <v>0.41416399999999998</v>
      </c>
      <c r="M15" s="250">
        <v>0.42038599999999998</v>
      </c>
      <c r="N15" s="250">
        <v>0.43007800000000002</v>
      </c>
      <c r="O15" s="250">
        <v>0.42796200000000001</v>
      </c>
      <c r="P15" s="250">
        <v>0.43151099999999998</v>
      </c>
      <c r="Q15" s="250">
        <v>0.419269</v>
      </c>
      <c r="R15" s="250">
        <v>0.41878500000000002</v>
      </c>
      <c r="S15" s="250">
        <v>0.41569899999999999</v>
      </c>
      <c r="T15" s="250">
        <v>0.42607400000000001</v>
      </c>
      <c r="U15" s="250">
        <v>0.42433799999999999</v>
      </c>
      <c r="V15" s="250">
        <v>0.43572699999999998</v>
      </c>
      <c r="W15" s="250">
        <v>0.41287499999999999</v>
      </c>
      <c r="X15" s="250">
        <v>0.413991</v>
      </c>
      <c r="Y15" s="250">
        <v>0.42304900000000001</v>
      </c>
      <c r="Z15" s="250">
        <v>0.435525</v>
      </c>
      <c r="AA15" s="250">
        <v>0.43327900000000003</v>
      </c>
      <c r="AB15" s="250">
        <v>0.39286599999999999</v>
      </c>
      <c r="AC15" s="250">
        <v>0.43013400000000002</v>
      </c>
      <c r="AD15" s="250">
        <v>0.433002</v>
      </c>
      <c r="AE15" s="250">
        <v>0.42927300000000002</v>
      </c>
      <c r="AF15" s="250">
        <v>0.42229699999999998</v>
      </c>
      <c r="AG15" s="250">
        <v>0.40656500000000001</v>
      </c>
      <c r="AH15" s="250">
        <v>0.39118799999999998</v>
      </c>
      <c r="AI15" s="250">
        <v>0.42052600000000001</v>
      </c>
      <c r="AJ15" s="250">
        <v>0.41334300000000002</v>
      </c>
      <c r="AK15" s="250">
        <v>0.41811599999999999</v>
      </c>
      <c r="AL15" s="250">
        <v>0.414798</v>
      </c>
      <c r="AM15" s="250">
        <v>0.40751399999999999</v>
      </c>
      <c r="AN15" s="250">
        <v>0.42618499999999998</v>
      </c>
      <c r="AO15" s="250">
        <v>0.42253000000000002</v>
      </c>
      <c r="AP15" s="250">
        <v>0.40750199999999998</v>
      </c>
      <c r="AQ15" s="250">
        <v>0.41431000000000001</v>
      </c>
      <c r="AR15" s="250">
        <v>0.41175899999999999</v>
      </c>
      <c r="AS15" s="250">
        <v>0.41313</v>
      </c>
      <c r="AT15" s="250">
        <v>0.42050900000000002</v>
      </c>
      <c r="AU15" s="250">
        <v>0.423848</v>
      </c>
      <c r="AV15" s="250">
        <v>0.40878199999999998</v>
      </c>
      <c r="AW15" s="250">
        <v>0.42059513847000002</v>
      </c>
      <c r="AX15" s="250">
        <v>0.42024137348000001</v>
      </c>
      <c r="AY15" s="250">
        <v>0.43792493305000002</v>
      </c>
      <c r="AZ15" s="403">
        <v>0.49261176242999999</v>
      </c>
      <c r="BA15" s="403">
        <v>0.52357916584999997</v>
      </c>
      <c r="BB15" s="403">
        <v>0.50966987663999996</v>
      </c>
      <c r="BC15" s="403">
        <v>0.51622705589999995</v>
      </c>
      <c r="BD15" s="403">
        <v>0.51721659581000001</v>
      </c>
      <c r="BE15" s="403">
        <v>0.51648596987999995</v>
      </c>
      <c r="BF15" s="403">
        <v>0.52340428839999997</v>
      </c>
      <c r="BG15" s="403">
        <v>0.53088379154999998</v>
      </c>
      <c r="BH15" s="403">
        <v>0.51786585672999996</v>
      </c>
      <c r="BI15" s="403">
        <v>0.53615954070000005</v>
      </c>
      <c r="BJ15" s="403">
        <v>0.52294971110999999</v>
      </c>
      <c r="BK15" s="403">
        <v>0.50941253634000006</v>
      </c>
      <c r="BL15" s="403">
        <v>0.51888444164000003</v>
      </c>
      <c r="BM15" s="403">
        <v>0.51964559589000003</v>
      </c>
      <c r="BN15" s="403">
        <v>0.50569866308</v>
      </c>
      <c r="BO15" s="403">
        <v>0.51219741200000002</v>
      </c>
      <c r="BP15" s="403">
        <v>0.51330024080000003</v>
      </c>
      <c r="BQ15" s="403">
        <v>0.51255570805999995</v>
      </c>
      <c r="BR15" s="403">
        <v>0.51949719521000004</v>
      </c>
      <c r="BS15" s="403">
        <v>0.52683625953000002</v>
      </c>
      <c r="BT15" s="403">
        <v>0.51380773349999997</v>
      </c>
      <c r="BU15" s="403">
        <v>0.53188797254999998</v>
      </c>
      <c r="BV15" s="403">
        <v>0.51905545910999995</v>
      </c>
    </row>
    <row r="16" spans="1:74" ht="11.1" customHeight="1" x14ac:dyDescent="0.2">
      <c r="C16" s="222"/>
      <c r="D16" s="222"/>
      <c r="E16" s="222"/>
      <c r="F16" s="222"/>
      <c r="G16" s="222"/>
      <c r="H16" s="222"/>
      <c r="I16" s="222"/>
      <c r="J16" s="222"/>
      <c r="K16" s="222"/>
      <c r="L16" s="222"/>
      <c r="M16" s="222"/>
      <c r="N16" s="222"/>
      <c r="O16" s="222"/>
      <c r="P16" s="222"/>
      <c r="Q16" s="222"/>
      <c r="R16" s="222"/>
      <c r="S16" s="222"/>
      <c r="T16" s="222"/>
      <c r="U16" s="222"/>
      <c r="V16" s="222"/>
      <c r="W16" s="222"/>
      <c r="X16" s="222"/>
      <c r="Y16" s="222"/>
      <c r="Z16" s="222"/>
      <c r="AA16" s="222"/>
      <c r="AB16" s="222"/>
      <c r="AC16" s="222"/>
      <c r="AD16" s="222"/>
      <c r="AE16" s="222"/>
      <c r="AF16" s="222"/>
      <c r="AG16" s="222"/>
      <c r="AH16" s="222"/>
      <c r="AI16" s="222"/>
      <c r="AJ16" s="222"/>
      <c r="AK16" s="222"/>
      <c r="AL16" s="222"/>
      <c r="AM16" s="222"/>
      <c r="AN16" s="222"/>
      <c r="AO16" s="222"/>
      <c r="AP16" s="222"/>
      <c r="AQ16" s="222"/>
      <c r="AR16" s="222"/>
      <c r="AS16" s="222"/>
      <c r="AT16" s="222"/>
      <c r="AU16" s="222"/>
      <c r="AV16" s="222"/>
      <c r="AW16" s="222"/>
      <c r="AX16" s="222"/>
      <c r="AY16" s="222"/>
      <c r="AZ16" s="404"/>
      <c r="BA16" s="404"/>
      <c r="BB16" s="404"/>
      <c r="BC16" s="404"/>
      <c r="BD16" s="404"/>
      <c r="BE16" s="404"/>
      <c r="BF16" s="404"/>
      <c r="BG16" s="404"/>
      <c r="BH16" s="404"/>
      <c r="BI16" s="404"/>
      <c r="BJ16" s="404"/>
      <c r="BK16" s="404"/>
      <c r="BL16" s="404"/>
      <c r="BM16" s="404"/>
      <c r="BN16" s="404"/>
      <c r="BO16" s="404"/>
      <c r="BP16" s="404"/>
      <c r="BQ16" s="404"/>
      <c r="BR16" s="404"/>
      <c r="BS16" s="404"/>
      <c r="BT16" s="404"/>
      <c r="BU16" s="404"/>
      <c r="BV16" s="404"/>
    </row>
    <row r="17" spans="1:74" ht="11.1" customHeight="1" x14ac:dyDescent="0.2">
      <c r="A17" s="162" t="s">
        <v>356</v>
      </c>
      <c r="B17" s="172" t="s">
        <v>393</v>
      </c>
      <c r="C17" s="250">
        <v>4.603726</v>
      </c>
      <c r="D17" s="250">
        <v>4.5950949999999997</v>
      </c>
      <c r="E17" s="250">
        <v>4.5619370000000004</v>
      </c>
      <c r="F17" s="250">
        <v>4.5228770000000003</v>
      </c>
      <c r="G17" s="250">
        <v>4.4526700000000003</v>
      </c>
      <c r="H17" s="250">
        <v>4.1981310000000001</v>
      </c>
      <c r="I17" s="250">
        <v>4.5960390000000002</v>
      </c>
      <c r="J17" s="250">
        <v>4.296119</v>
      </c>
      <c r="K17" s="250">
        <v>3.955508</v>
      </c>
      <c r="L17" s="250">
        <v>4.4467559999999997</v>
      </c>
      <c r="M17" s="250">
        <v>4.6759230000000001</v>
      </c>
      <c r="N17" s="250">
        <v>4.5780469999999998</v>
      </c>
      <c r="O17" s="250">
        <v>4.4376189999999998</v>
      </c>
      <c r="P17" s="250">
        <v>4.467619</v>
      </c>
      <c r="Q17" s="250">
        <v>4.5246190000000004</v>
      </c>
      <c r="R17" s="250">
        <v>4.4606190000000003</v>
      </c>
      <c r="S17" s="250">
        <v>4.2916189999999999</v>
      </c>
      <c r="T17" s="250">
        <v>4.1866190000000003</v>
      </c>
      <c r="U17" s="250">
        <v>4.3216190000000001</v>
      </c>
      <c r="V17" s="250">
        <v>4.1476189999999997</v>
      </c>
      <c r="W17" s="250">
        <v>4.0856190000000003</v>
      </c>
      <c r="X17" s="250">
        <v>4.3206189999999998</v>
      </c>
      <c r="Y17" s="250">
        <v>4.2706189999999999</v>
      </c>
      <c r="Z17" s="250">
        <v>4.0716190000000001</v>
      </c>
      <c r="AA17" s="250">
        <v>4.4765290000000002</v>
      </c>
      <c r="AB17" s="250">
        <v>4.3735290000000004</v>
      </c>
      <c r="AC17" s="250">
        <v>4.2625289999999998</v>
      </c>
      <c r="AD17" s="250">
        <v>4.3705290000000003</v>
      </c>
      <c r="AE17" s="250">
        <v>4.0645290000000003</v>
      </c>
      <c r="AF17" s="250">
        <v>4.1885289999999999</v>
      </c>
      <c r="AG17" s="250">
        <v>4.3315289999999997</v>
      </c>
      <c r="AH17" s="250">
        <v>4.1335290000000002</v>
      </c>
      <c r="AI17" s="250">
        <v>3.9005290000000001</v>
      </c>
      <c r="AJ17" s="250">
        <v>4.3035290000000002</v>
      </c>
      <c r="AK17" s="250">
        <v>4.3345289999999999</v>
      </c>
      <c r="AL17" s="250">
        <v>4.3365289999999996</v>
      </c>
      <c r="AM17" s="250">
        <v>4.2665290000000002</v>
      </c>
      <c r="AN17" s="250">
        <v>4.2695290000000004</v>
      </c>
      <c r="AO17" s="250">
        <v>4.2585290000000002</v>
      </c>
      <c r="AP17" s="250">
        <v>4.1495290000000002</v>
      </c>
      <c r="AQ17" s="250">
        <v>4.0095689999999999</v>
      </c>
      <c r="AR17" s="250">
        <v>3.738569</v>
      </c>
      <c r="AS17" s="250">
        <v>4.0505690000000003</v>
      </c>
      <c r="AT17" s="250">
        <v>3.877529</v>
      </c>
      <c r="AU17" s="250">
        <v>3.893529</v>
      </c>
      <c r="AV17" s="250">
        <v>4.0695290000000002</v>
      </c>
      <c r="AW17" s="250">
        <v>4.3717086799000002</v>
      </c>
      <c r="AX17" s="250">
        <v>4.5080610554999998</v>
      </c>
      <c r="AY17" s="250">
        <v>4.5013706440999997</v>
      </c>
      <c r="AZ17" s="403">
        <v>4.5260170417000003</v>
      </c>
      <c r="BA17" s="403">
        <v>4.5420347050999998</v>
      </c>
      <c r="BB17" s="403">
        <v>4.5506717606000002</v>
      </c>
      <c r="BC17" s="403">
        <v>4.4422619603999998</v>
      </c>
      <c r="BD17" s="403">
        <v>4.4513680831000002</v>
      </c>
      <c r="BE17" s="403">
        <v>4.4716574144000001</v>
      </c>
      <c r="BF17" s="403">
        <v>4.3445397934000001</v>
      </c>
      <c r="BG17" s="403">
        <v>4.2470989542000002</v>
      </c>
      <c r="BH17" s="403">
        <v>4.5368744112000003</v>
      </c>
      <c r="BI17" s="403">
        <v>4.5412180777</v>
      </c>
      <c r="BJ17" s="403">
        <v>4.5433554465999997</v>
      </c>
      <c r="BK17" s="403">
        <v>4.5355405535999997</v>
      </c>
      <c r="BL17" s="403">
        <v>4.5566824059000002</v>
      </c>
      <c r="BM17" s="403">
        <v>4.5390768924999998</v>
      </c>
      <c r="BN17" s="403">
        <v>4.5271299992999996</v>
      </c>
      <c r="BO17" s="403">
        <v>4.4244155873000004</v>
      </c>
      <c r="BP17" s="403">
        <v>4.4541972912999999</v>
      </c>
      <c r="BQ17" s="403">
        <v>4.4834917788000004</v>
      </c>
      <c r="BR17" s="403">
        <v>4.426036818</v>
      </c>
      <c r="BS17" s="403">
        <v>4.3101514333999997</v>
      </c>
      <c r="BT17" s="403">
        <v>4.5996311778000001</v>
      </c>
      <c r="BU17" s="403">
        <v>4.6000168965999997</v>
      </c>
      <c r="BV17" s="403">
        <v>4.5890836073000001</v>
      </c>
    </row>
    <row r="18" spans="1:74" ht="11.1" customHeight="1" x14ac:dyDescent="0.2">
      <c r="A18" s="162" t="s">
        <v>263</v>
      </c>
      <c r="B18" s="173" t="s">
        <v>355</v>
      </c>
      <c r="C18" s="250">
        <v>2.0425589999999998</v>
      </c>
      <c r="D18" s="250">
        <v>2.072559</v>
      </c>
      <c r="E18" s="250">
        <v>2.0175589999999999</v>
      </c>
      <c r="F18" s="250">
        <v>2.0425589999999998</v>
      </c>
      <c r="G18" s="250">
        <v>1.9705589999999999</v>
      </c>
      <c r="H18" s="250">
        <v>1.8235589999999999</v>
      </c>
      <c r="I18" s="250">
        <v>2.1395590000000002</v>
      </c>
      <c r="J18" s="250">
        <v>1.9445589999999999</v>
      </c>
      <c r="K18" s="250">
        <v>1.621559</v>
      </c>
      <c r="L18" s="250">
        <v>2.1245590000000001</v>
      </c>
      <c r="M18" s="250">
        <v>2.1645590000000001</v>
      </c>
      <c r="N18" s="250">
        <v>2.0735589999999999</v>
      </c>
      <c r="O18" s="250">
        <v>2.0408580000000001</v>
      </c>
      <c r="P18" s="250">
        <v>2.0768580000000001</v>
      </c>
      <c r="Q18" s="250">
        <v>2.1368580000000001</v>
      </c>
      <c r="R18" s="250">
        <v>2.1268579999999999</v>
      </c>
      <c r="S18" s="250">
        <v>1.9958579999999999</v>
      </c>
      <c r="T18" s="250">
        <v>1.8948579999999999</v>
      </c>
      <c r="U18" s="250">
        <v>2.0108579999999998</v>
      </c>
      <c r="V18" s="250">
        <v>1.9358580000000001</v>
      </c>
      <c r="W18" s="250">
        <v>1.7858579999999999</v>
      </c>
      <c r="X18" s="250">
        <v>1.9498580000000001</v>
      </c>
      <c r="Y18" s="250">
        <v>1.877858</v>
      </c>
      <c r="Z18" s="250">
        <v>1.9418580000000001</v>
      </c>
      <c r="AA18" s="250">
        <v>2.0358580000000002</v>
      </c>
      <c r="AB18" s="250">
        <v>1.960858</v>
      </c>
      <c r="AC18" s="250">
        <v>1.9138580000000001</v>
      </c>
      <c r="AD18" s="250">
        <v>1.8808579999999999</v>
      </c>
      <c r="AE18" s="250">
        <v>1.668858</v>
      </c>
      <c r="AF18" s="250">
        <v>1.8588579999999999</v>
      </c>
      <c r="AG18" s="250">
        <v>1.924858</v>
      </c>
      <c r="AH18" s="250">
        <v>1.8828579999999999</v>
      </c>
      <c r="AI18" s="250">
        <v>1.6208579999999999</v>
      </c>
      <c r="AJ18" s="250">
        <v>1.8688579999999999</v>
      </c>
      <c r="AK18" s="250">
        <v>1.887858</v>
      </c>
      <c r="AL18" s="250">
        <v>1.863858</v>
      </c>
      <c r="AM18" s="250">
        <v>1.831858</v>
      </c>
      <c r="AN18" s="250">
        <v>1.758858</v>
      </c>
      <c r="AO18" s="250">
        <v>1.7678579999999999</v>
      </c>
      <c r="AP18" s="250">
        <v>1.730858</v>
      </c>
      <c r="AQ18" s="250">
        <v>1.599858</v>
      </c>
      <c r="AR18" s="250">
        <v>1.4098580000000001</v>
      </c>
      <c r="AS18" s="250">
        <v>1.726858</v>
      </c>
      <c r="AT18" s="250">
        <v>1.670858</v>
      </c>
      <c r="AU18" s="250">
        <v>1.575858</v>
      </c>
      <c r="AV18" s="250">
        <v>1.791858</v>
      </c>
      <c r="AW18" s="250">
        <v>1.9991076502</v>
      </c>
      <c r="AX18" s="250">
        <v>2.0945332857999999</v>
      </c>
      <c r="AY18" s="250">
        <v>2.0995441251</v>
      </c>
      <c r="AZ18" s="403">
        <v>2.1104116715000001</v>
      </c>
      <c r="BA18" s="403">
        <v>2.1247725868999998</v>
      </c>
      <c r="BB18" s="403">
        <v>2.1402855798</v>
      </c>
      <c r="BC18" s="403">
        <v>2.0479581815999999</v>
      </c>
      <c r="BD18" s="403">
        <v>2.0560905111999999</v>
      </c>
      <c r="BE18" s="403">
        <v>2.1540715222000002</v>
      </c>
      <c r="BF18" s="403">
        <v>2.1520807397000001</v>
      </c>
      <c r="BG18" s="403">
        <v>1.9026505119999999</v>
      </c>
      <c r="BH18" s="403">
        <v>2.1617226067000002</v>
      </c>
      <c r="BI18" s="403">
        <v>2.1685143056</v>
      </c>
      <c r="BJ18" s="403">
        <v>2.1753613277000001</v>
      </c>
      <c r="BK18" s="403">
        <v>2.1726269076000002</v>
      </c>
      <c r="BL18" s="403">
        <v>2.1943493917999999</v>
      </c>
      <c r="BM18" s="403">
        <v>2.1871471221999998</v>
      </c>
      <c r="BN18" s="403">
        <v>2.1811020227000002</v>
      </c>
      <c r="BO18" s="403">
        <v>2.0836168366000001</v>
      </c>
      <c r="BP18" s="403">
        <v>2.0930226214999998</v>
      </c>
      <c r="BQ18" s="403">
        <v>2.2023129094999998</v>
      </c>
      <c r="BR18" s="403">
        <v>2.2112045360999999</v>
      </c>
      <c r="BS18" s="403">
        <v>1.9570217007999999</v>
      </c>
      <c r="BT18" s="403">
        <v>2.1997288045999999</v>
      </c>
      <c r="BU18" s="403">
        <v>2.1926374889</v>
      </c>
      <c r="BV18" s="403">
        <v>2.1855910625999999</v>
      </c>
    </row>
    <row r="19" spans="1:74" ht="11.1" customHeight="1" x14ac:dyDescent="0.2">
      <c r="A19" s="162" t="s">
        <v>1067</v>
      </c>
      <c r="B19" s="173" t="s">
        <v>1068</v>
      </c>
      <c r="C19" s="250">
        <v>1.15181</v>
      </c>
      <c r="D19" s="250">
        <v>1.165179</v>
      </c>
      <c r="E19" s="250">
        <v>1.1350210000000001</v>
      </c>
      <c r="F19" s="250">
        <v>1.139961</v>
      </c>
      <c r="G19" s="250">
        <v>1.144754</v>
      </c>
      <c r="H19" s="250">
        <v>1.041215</v>
      </c>
      <c r="I19" s="250">
        <v>1.136123</v>
      </c>
      <c r="J19" s="250">
        <v>0.98220300000000005</v>
      </c>
      <c r="K19" s="250">
        <v>0.964592</v>
      </c>
      <c r="L19" s="250">
        <v>0.91883999999999999</v>
      </c>
      <c r="M19" s="250">
        <v>1.1110070000000001</v>
      </c>
      <c r="N19" s="250">
        <v>1.1191310000000001</v>
      </c>
      <c r="O19" s="250">
        <v>1.130244</v>
      </c>
      <c r="P19" s="250">
        <v>1.112244</v>
      </c>
      <c r="Q19" s="250">
        <v>1.114244</v>
      </c>
      <c r="R19" s="250">
        <v>1.080244</v>
      </c>
      <c r="S19" s="250">
        <v>1.106244</v>
      </c>
      <c r="T19" s="250">
        <v>1.1032439999999999</v>
      </c>
      <c r="U19" s="250">
        <v>1.0812440000000001</v>
      </c>
      <c r="V19" s="250">
        <v>0.972244</v>
      </c>
      <c r="W19" s="250">
        <v>1.0332440000000001</v>
      </c>
      <c r="X19" s="250">
        <v>1.116244</v>
      </c>
      <c r="Y19" s="250">
        <v>1.138244</v>
      </c>
      <c r="Z19" s="250">
        <v>0.88024400000000003</v>
      </c>
      <c r="AA19" s="250">
        <v>1.1822440000000001</v>
      </c>
      <c r="AB19" s="250">
        <v>1.1612439999999999</v>
      </c>
      <c r="AC19" s="250">
        <v>1.1132439999999999</v>
      </c>
      <c r="AD19" s="250">
        <v>1.243244</v>
      </c>
      <c r="AE19" s="250">
        <v>1.1492439999999999</v>
      </c>
      <c r="AF19" s="250">
        <v>1.096244</v>
      </c>
      <c r="AG19" s="250">
        <v>1.169244</v>
      </c>
      <c r="AH19" s="250">
        <v>1.0652440000000001</v>
      </c>
      <c r="AI19" s="250">
        <v>1.0382439999999999</v>
      </c>
      <c r="AJ19" s="250">
        <v>1.193244</v>
      </c>
      <c r="AK19" s="250">
        <v>1.1982440000000001</v>
      </c>
      <c r="AL19" s="250">
        <v>1.237244</v>
      </c>
      <c r="AM19" s="250">
        <v>1.211244</v>
      </c>
      <c r="AN19" s="250">
        <v>1.2802439999999999</v>
      </c>
      <c r="AO19" s="250">
        <v>1.255244</v>
      </c>
      <c r="AP19" s="250">
        <v>1.191244</v>
      </c>
      <c r="AQ19" s="250">
        <v>1.1962440000000001</v>
      </c>
      <c r="AR19" s="250">
        <v>1.1312439999999999</v>
      </c>
      <c r="AS19" s="250">
        <v>1.1252439999999999</v>
      </c>
      <c r="AT19" s="250">
        <v>1.007244</v>
      </c>
      <c r="AU19" s="250">
        <v>1.1532439999999999</v>
      </c>
      <c r="AV19" s="250">
        <v>1.1032439999999999</v>
      </c>
      <c r="AW19" s="250">
        <v>1.1728954818999999</v>
      </c>
      <c r="AX19" s="250">
        <v>1.2051589245000001</v>
      </c>
      <c r="AY19" s="250">
        <v>1.2082428768</v>
      </c>
      <c r="AZ19" s="403">
        <v>1.2152631849</v>
      </c>
      <c r="BA19" s="403">
        <v>1.2198813962999999</v>
      </c>
      <c r="BB19" s="403">
        <v>1.2216364593</v>
      </c>
      <c r="BC19" s="403">
        <v>1.2145572232999999</v>
      </c>
      <c r="BD19" s="403">
        <v>1.2085351401</v>
      </c>
      <c r="BE19" s="403">
        <v>1.1291660611000001</v>
      </c>
      <c r="BF19" s="403">
        <v>1.0153484488</v>
      </c>
      <c r="BG19" s="403">
        <v>1.1504275396000001</v>
      </c>
      <c r="BH19" s="403">
        <v>1.1793989988</v>
      </c>
      <c r="BI19" s="403">
        <v>1.1731389098</v>
      </c>
      <c r="BJ19" s="403">
        <v>1.1670160612</v>
      </c>
      <c r="BK19" s="403">
        <v>1.1709127824000001</v>
      </c>
      <c r="BL19" s="403">
        <v>1.1656526840000001</v>
      </c>
      <c r="BM19" s="403">
        <v>1.158374027</v>
      </c>
      <c r="BN19" s="403">
        <v>1.1624686677</v>
      </c>
      <c r="BO19" s="403">
        <v>1.1667257161</v>
      </c>
      <c r="BP19" s="403">
        <v>1.1811755051999999</v>
      </c>
      <c r="BQ19" s="403">
        <v>1.1150024972999999</v>
      </c>
      <c r="BR19" s="403">
        <v>1.0266646742000001</v>
      </c>
      <c r="BS19" s="403">
        <v>1.1653687479999999</v>
      </c>
      <c r="BT19" s="403">
        <v>1.2123033044</v>
      </c>
      <c r="BU19" s="403">
        <v>1.2160029268999999</v>
      </c>
      <c r="BV19" s="403">
        <v>1.2105920882000001</v>
      </c>
    </row>
    <row r="20" spans="1:74" ht="11.1" customHeight="1" x14ac:dyDescent="0.2">
      <c r="C20" s="222"/>
      <c r="D20" s="222"/>
      <c r="E20" s="222"/>
      <c r="F20" s="222"/>
      <c r="G20" s="222"/>
      <c r="H20" s="222"/>
      <c r="I20" s="222"/>
      <c r="J20" s="222"/>
      <c r="K20" s="222"/>
      <c r="L20" s="222"/>
      <c r="M20" s="222"/>
      <c r="N20" s="222"/>
      <c r="O20" s="222"/>
      <c r="P20" s="222"/>
      <c r="Q20" s="222"/>
      <c r="R20" s="222"/>
      <c r="S20" s="222"/>
      <c r="T20" s="222"/>
      <c r="U20" s="222"/>
      <c r="V20" s="222"/>
      <c r="W20" s="222"/>
      <c r="X20" s="222"/>
      <c r="Y20" s="222"/>
      <c r="Z20" s="222"/>
      <c r="AA20" s="222"/>
      <c r="AB20" s="222"/>
      <c r="AC20" s="222"/>
      <c r="AD20" s="222"/>
      <c r="AE20" s="222"/>
      <c r="AF20" s="222"/>
      <c r="AG20" s="222"/>
      <c r="AH20" s="222"/>
      <c r="AI20" s="222"/>
      <c r="AJ20" s="222"/>
      <c r="AK20" s="222"/>
      <c r="AL20" s="222"/>
      <c r="AM20" s="222"/>
      <c r="AN20" s="222"/>
      <c r="AO20" s="222"/>
      <c r="AP20" s="222"/>
      <c r="AQ20" s="222"/>
      <c r="AR20" s="222"/>
      <c r="AS20" s="222"/>
      <c r="AT20" s="222"/>
      <c r="AU20" s="222"/>
      <c r="AV20" s="222"/>
      <c r="AW20" s="222"/>
      <c r="AX20" s="222"/>
      <c r="AY20" s="222"/>
      <c r="AZ20" s="404"/>
      <c r="BA20" s="404"/>
      <c r="BB20" s="404"/>
      <c r="BC20" s="404"/>
      <c r="BD20" s="404"/>
      <c r="BE20" s="404"/>
      <c r="BF20" s="404"/>
      <c r="BG20" s="404"/>
      <c r="BH20" s="404"/>
      <c r="BI20" s="404"/>
      <c r="BJ20" s="404"/>
      <c r="BK20" s="404"/>
      <c r="BL20" s="404"/>
      <c r="BM20" s="404"/>
      <c r="BN20" s="404"/>
      <c r="BO20" s="404"/>
      <c r="BP20" s="404"/>
      <c r="BQ20" s="404"/>
      <c r="BR20" s="404"/>
      <c r="BS20" s="404"/>
      <c r="BT20" s="404"/>
      <c r="BU20" s="404"/>
      <c r="BV20" s="404"/>
    </row>
    <row r="21" spans="1:74" ht="11.1" customHeight="1" x14ac:dyDescent="0.2">
      <c r="A21" s="162" t="s">
        <v>382</v>
      </c>
      <c r="B21" s="172" t="s">
        <v>957</v>
      </c>
      <c r="C21" s="250">
        <v>14.325063</v>
      </c>
      <c r="D21" s="250">
        <v>14.342063</v>
      </c>
      <c r="E21" s="250">
        <v>14.385063000000001</v>
      </c>
      <c r="F21" s="250">
        <v>14.138063000000001</v>
      </c>
      <c r="G21" s="250">
        <v>14.031063</v>
      </c>
      <c r="H21" s="250">
        <v>14.173063000000001</v>
      </c>
      <c r="I21" s="250">
        <v>13.946063000000001</v>
      </c>
      <c r="J21" s="250">
        <v>13.623063</v>
      </c>
      <c r="K21" s="250">
        <v>14.230062999999999</v>
      </c>
      <c r="L21" s="250">
        <v>14.525062999999999</v>
      </c>
      <c r="M21" s="250">
        <v>14.506062999999999</v>
      </c>
      <c r="N21" s="250">
        <v>14.575063</v>
      </c>
      <c r="O21" s="250">
        <v>14.474062999999999</v>
      </c>
      <c r="P21" s="250">
        <v>14.464062999999999</v>
      </c>
      <c r="Q21" s="250">
        <v>14.398063</v>
      </c>
      <c r="R21" s="250">
        <v>14.366063</v>
      </c>
      <c r="S21" s="250">
        <v>14.278063</v>
      </c>
      <c r="T21" s="250">
        <v>14.310063</v>
      </c>
      <c r="U21" s="250">
        <v>14.328063</v>
      </c>
      <c r="V21" s="250">
        <v>14.144062999999999</v>
      </c>
      <c r="W21" s="250">
        <v>14.246062999999999</v>
      </c>
      <c r="X21" s="250">
        <v>14.239063</v>
      </c>
      <c r="Y21" s="250">
        <v>14.375063000000001</v>
      </c>
      <c r="Z21" s="250">
        <v>14.402063</v>
      </c>
      <c r="AA21" s="250">
        <v>14.401063000000001</v>
      </c>
      <c r="AB21" s="250">
        <v>14.437063</v>
      </c>
      <c r="AC21" s="250">
        <v>14.460063</v>
      </c>
      <c r="AD21" s="250">
        <v>14.350063</v>
      </c>
      <c r="AE21" s="250">
        <v>14.374063</v>
      </c>
      <c r="AF21" s="250">
        <v>14.581063</v>
      </c>
      <c r="AG21" s="250">
        <v>14.666062999999999</v>
      </c>
      <c r="AH21" s="250">
        <v>14.452063000000001</v>
      </c>
      <c r="AI21" s="250">
        <v>14.767063</v>
      </c>
      <c r="AJ21" s="250">
        <v>14.818063</v>
      </c>
      <c r="AK21" s="250">
        <v>14.867063</v>
      </c>
      <c r="AL21" s="250">
        <v>14.962063000000001</v>
      </c>
      <c r="AM21" s="250">
        <v>14.908063</v>
      </c>
      <c r="AN21" s="250">
        <v>14.894062999999999</v>
      </c>
      <c r="AO21" s="250">
        <v>14.796063</v>
      </c>
      <c r="AP21" s="250">
        <v>14.398063</v>
      </c>
      <c r="AQ21" s="250">
        <v>14.301062999999999</v>
      </c>
      <c r="AR21" s="250">
        <v>14.606063000000001</v>
      </c>
      <c r="AS21" s="250">
        <v>14.603063000000001</v>
      </c>
      <c r="AT21" s="250">
        <v>14.614063</v>
      </c>
      <c r="AU21" s="250">
        <v>14.545063000000001</v>
      </c>
      <c r="AV21" s="250">
        <v>14.561063000000001</v>
      </c>
      <c r="AW21" s="250">
        <v>14.728826909</v>
      </c>
      <c r="AX21" s="250">
        <v>14.754202571</v>
      </c>
      <c r="AY21" s="250">
        <v>14.788222931</v>
      </c>
      <c r="AZ21" s="403">
        <v>14.780761533</v>
      </c>
      <c r="BA21" s="403">
        <v>14.566688639000001</v>
      </c>
      <c r="BB21" s="403">
        <v>14.573549095000001</v>
      </c>
      <c r="BC21" s="403">
        <v>14.594705082000001</v>
      </c>
      <c r="BD21" s="403">
        <v>14.551879599999999</v>
      </c>
      <c r="BE21" s="403">
        <v>14.613598689</v>
      </c>
      <c r="BF21" s="403">
        <v>14.630334463000001</v>
      </c>
      <c r="BG21" s="403">
        <v>14.522581831</v>
      </c>
      <c r="BH21" s="403">
        <v>14.635770872</v>
      </c>
      <c r="BI21" s="403">
        <v>14.669346818999999</v>
      </c>
      <c r="BJ21" s="403">
        <v>14.663833943</v>
      </c>
      <c r="BK21" s="403">
        <v>14.632294160000001</v>
      </c>
      <c r="BL21" s="403">
        <v>14.634611886</v>
      </c>
      <c r="BM21" s="403">
        <v>14.573355738</v>
      </c>
      <c r="BN21" s="403">
        <v>14.559862784</v>
      </c>
      <c r="BO21" s="403">
        <v>14.439883797</v>
      </c>
      <c r="BP21" s="403">
        <v>14.408776668</v>
      </c>
      <c r="BQ21" s="403">
        <v>14.545940530999999</v>
      </c>
      <c r="BR21" s="403">
        <v>14.426436168</v>
      </c>
      <c r="BS21" s="403">
        <v>14.547679953999999</v>
      </c>
      <c r="BT21" s="403">
        <v>14.595364303</v>
      </c>
      <c r="BU21" s="403">
        <v>14.597518609</v>
      </c>
      <c r="BV21" s="403">
        <v>14.592130620000001</v>
      </c>
    </row>
    <row r="22" spans="1:74" ht="11.1" customHeight="1" x14ac:dyDescent="0.2">
      <c r="A22" s="162" t="s">
        <v>264</v>
      </c>
      <c r="B22" s="173" t="s">
        <v>378</v>
      </c>
      <c r="C22" s="250">
        <v>0.85200799999999999</v>
      </c>
      <c r="D22" s="250">
        <v>0.864008</v>
      </c>
      <c r="E22" s="250">
        <v>0.88300800000000002</v>
      </c>
      <c r="F22" s="250">
        <v>0.868008</v>
      </c>
      <c r="G22" s="250">
        <v>0.864008</v>
      </c>
      <c r="H22" s="250">
        <v>0.88400800000000002</v>
      </c>
      <c r="I22" s="250">
        <v>0.88400800000000002</v>
      </c>
      <c r="J22" s="250">
        <v>0.84900799999999998</v>
      </c>
      <c r="K22" s="250">
        <v>0.78200800000000004</v>
      </c>
      <c r="L22" s="250">
        <v>0.83100799999999997</v>
      </c>
      <c r="M22" s="250">
        <v>0.75400800000000001</v>
      </c>
      <c r="N22" s="250">
        <v>0.80600799999999995</v>
      </c>
      <c r="O22" s="250">
        <v>0.82000799999999996</v>
      </c>
      <c r="P22" s="250">
        <v>0.80300800000000006</v>
      </c>
      <c r="Q22" s="250">
        <v>0.76000800000000002</v>
      </c>
      <c r="R22" s="250">
        <v>0.80200800000000005</v>
      </c>
      <c r="S22" s="250">
        <v>0.80200800000000005</v>
      </c>
      <c r="T22" s="250">
        <v>0.81200799999999995</v>
      </c>
      <c r="U22" s="250">
        <v>0.81400799999999995</v>
      </c>
      <c r="V22" s="250">
        <v>0.75700800000000001</v>
      </c>
      <c r="W22" s="250">
        <v>0.81100799999999995</v>
      </c>
      <c r="X22" s="250">
        <v>0.81100799999999995</v>
      </c>
      <c r="Y22" s="250">
        <v>0.79900800000000005</v>
      </c>
      <c r="Z22" s="250">
        <v>0.81800799999999996</v>
      </c>
      <c r="AA22" s="250">
        <v>0.82300799999999996</v>
      </c>
      <c r="AB22" s="250">
        <v>0.80500799999999995</v>
      </c>
      <c r="AC22" s="250">
        <v>0.80200800000000005</v>
      </c>
      <c r="AD22" s="250">
        <v>0.80600799999999995</v>
      </c>
      <c r="AE22" s="250">
        <v>0.82100799999999996</v>
      </c>
      <c r="AF22" s="250">
        <v>0.81200799999999995</v>
      </c>
      <c r="AG22" s="250">
        <v>0.79200800000000005</v>
      </c>
      <c r="AH22" s="250">
        <v>0.79300800000000005</v>
      </c>
      <c r="AI22" s="250">
        <v>0.81500799999999995</v>
      </c>
      <c r="AJ22" s="250">
        <v>0.80300800000000006</v>
      </c>
      <c r="AK22" s="250">
        <v>0.82100799999999996</v>
      </c>
      <c r="AL22" s="250">
        <v>0.80900799999999995</v>
      </c>
      <c r="AM22" s="250">
        <v>0.81200799999999995</v>
      </c>
      <c r="AN22" s="250">
        <v>0.82500799999999996</v>
      </c>
      <c r="AO22" s="250">
        <v>0.81700799999999996</v>
      </c>
      <c r="AP22" s="250">
        <v>0.78100800000000004</v>
      </c>
      <c r="AQ22" s="250">
        <v>0.79600800000000005</v>
      </c>
      <c r="AR22" s="250">
        <v>0.78700800000000004</v>
      </c>
      <c r="AS22" s="250">
        <v>0.79700800000000005</v>
      </c>
      <c r="AT22" s="250">
        <v>0.76900800000000002</v>
      </c>
      <c r="AU22" s="250">
        <v>0.77400800000000003</v>
      </c>
      <c r="AV22" s="250">
        <v>0.737008</v>
      </c>
      <c r="AW22" s="250">
        <v>0.79228504855000004</v>
      </c>
      <c r="AX22" s="250">
        <v>0.78715862905</v>
      </c>
      <c r="AY22" s="250">
        <v>0.78375545302000005</v>
      </c>
      <c r="AZ22" s="403">
        <v>0.78073545203000005</v>
      </c>
      <c r="BA22" s="403">
        <v>0.76247048579999999</v>
      </c>
      <c r="BB22" s="403">
        <v>0.75931409663000005</v>
      </c>
      <c r="BC22" s="403">
        <v>0.77117730408999996</v>
      </c>
      <c r="BD22" s="403">
        <v>0.76816113151999998</v>
      </c>
      <c r="BE22" s="403">
        <v>0.76496434637999999</v>
      </c>
      <c r="BF22" s="403">
        <v>0.74687443631999995</v>
      </c>
      <c r="BG22" s="403">
        <v>0.74480803200000001</v>
      </c>
      <c r="BH22" s="403">
        <v>0.75770141375</v>
      </c>
      <c r="BI22" s="403">
        <v>0.75569898708000005</v>
      </c>
      <c r="BJ22" s="403">
        <v>0.75271808030999998</v>
      </c>
      <c r="BK22" s="403">
        <v>0.75052344615</v>
      </c>
      <c r="BL22" s="403">
        <v>0.74863636126999999</v>
      </c>
      <c r="BM22" s="403">
        <v>0.73154705350000004</v>
      </c>
      <c r="BN22" s="403">
        <v>0.73154426784000004</v>
      </c>
      <c r="BO22" s="403">
        <v>0.74757405407999999</v>
      </c>
      <c r="BP22" s="403">
        <v>0.74870745929000004</v>
      </c>
      <c r="BQ22" s="403">
        <v>0.74567964044000001</v>
      </c>
      <c r="BR22" s="403">
        <v>0.72874603806000005</v>
      </c>
      <c r="BS22" s="403">
        <v>0.72685214737000003</v>
      </c>
      <c r="BT22" s="403">
        <v>0.73989470757999998</v>
      </c>
      <c r="BU22" s="403">
        <v>0.73805130144999997</v>
      </c>
      <c r="BV22" s="403">
        <v>0.73623499475999998</v>
      </c>
    </row>
    <row r="23" spans="1:74" ht="11.1" customHeight="1" x14ac:dyDescent="0.2">
      <c r="A23" s="162" t="s">
        <v>265</v>
      </c>
      <c r="B23" s="173" t="s">
        <v>379</v>
      </c>
      <c r="C23" s="250">
        <v>1.7610809999999999</v>
      </c>
      <c r="D23" s="250">
        <v>1.7650809999999999</v>
      </c>
      <c r="E23" s="250">
        <v>1.7530809999999999</v>
      </c>
      <c r="F23" s="250">
        <v>1.617081</v>
      </c>
      <c r="G23" s="250">
        <v>1.5700810000000001</v>
      </c>
      <c r="H23" s="250">
        <v>1.706081</v>
      </c>
      <c r="I23" s="250">
        <v>1.702081</v>
      </c>
      <c r="J23" s="250">
        <v>1.3780809999999999</v>
      </c>
      <c r="K23" s="250">
        <v>1.6360809999999999</v>
      </c>
      <c r="L23" s="250">
        <v>1.794081</v>
      </c>
      <c r="M23" s="250">
        <v>1.843081</v>
      </c>
      <c r="N23" s="250">
        <v>1.8580810000000001</v>
      </c>
      <c r="O23" s="250">
        <v>1.8440810000000001</v>
      </c>
      <c r="P23" s="250">
        <v>1.8700810000000001</v>
      </c>
      <c r="Q23" s="250">
        <v>1.9080809999999999</v>
      </c>
      <c r="R23" s="250">
        <v>1.883081</v>
      </c>
      <c r="S23" s="250">
        <v>1.8540810000000001</v>
      </c>
      <c r="T23" s="250">
        <v>1.877081</v>
      </c>
      <c r="U23" s="250">
        <v>1.897081</v>
      </c>
      <c r="V23" s="250">
        <v>1.8110809999999999</v>
      </c>
      <c r="W23" s="250">
        <v>1.8620810000000001</v>
      </c>
      <c r="X23" s="250">
        <v>1.8300810000000001</v>
      </c>
      <c r="Y23" s="250">
        <v>1.964081</v>
      </c>
      <c r="Z23" s="250">
        <v>1.9590810000000001</v>
      </c>
      <c r="AA23" s="250">
        <v>1.950081</v>
      </c>
      <c r="AB23" s="250">
        <v>2.0040809999999998</v>
      </c>
      <c r="AC23" s="250">
        <v>1.9810810000000001</v>
      </c>
      <c r="AD23" s="250">
        <v>1.9320809999999999</v>
      </c>
      <c r="AE23" s="250">
        <v>1.9730810000000001</v>
      </c>
      <c r="AF23" s="250">
        <v>1.9750810000000001</v>
      </c>
      <c r="AG23" s="250">
        <v>1.9950810000000001</v>
      </c>
      <c r="AH23" s="250">
        <v>1.7830809999999999</v>
      </c>
      <c r="AI23" s="250">
        <v>1.9220809999999999</v>
      </c>
      <c r="AJ23" s="250">
        <v>1.9350810000000001</v>
      </c>
      <c r="AK23" s="250">
        <v>2.006081</v>
      </c>
      <c r="AL23" s="250">
        <v>2.0590809999999999</v>
      </c>
      <c r="AM23" s="250">
        <v>2.0480809999999998</v>
      </c>
      <c r="AN23" s="250">
        <v>2.0610810000000002</v>
      </c>
      <c r="AO23" s="250">
        <v>1.9810810000000001</v>
      </c>
      <c r="AP23" s="250">
        <v>1.7370810000000001</v>
      </c>
      <c r="AQ23" s="250">
        <v>1.7810809999999999</v>
      </c>
      <c r="AR23" s="250">
        <v>2.0490810000000002</v>
      </c>
      <c r="AS23" s="250">
        <v>2.0430809999999999</v>
      </c>
      <c r="AT23" s="250">
        <v>1.933081</v>
      </c>
      <c r="AU23" s="250">
        <v>1.899081</v>
      </c>
      <c r="AV23" s="250">
        <v>1.9750810000000001</v>
      </c>
      <c r="AW23" s="250">
        <v>2.0404600571999998</v>
      </c>
      <c r="AX23" s="250">
        <v>2.051940283</v>
      </c>
      <c r="AY23" s="250">
        <v>2.0885560649000001</v>
      </c>
      <c r="AZ23" s="403">
        <v>2.0856066869999998</v>
      </c>
      <c r="BA23" s="403">
        <v>1.9314978647000001</v>
      </c>
      <c r="BB23" s="403">
        <v>1.9908553449999999</v>
      </c>
      <c r="BC23" s="403">
        <v>2.0064807128000002</v>
      </c>
      <c r="BD23" s="403">
        <v>1.9742329489999999</v>
      </c>
      <c r="BE23" s="403">
        <v>2.0412458846999999</v>
      </c>
      <c r="BF23" s="403">
        <v>2.0675666001000002</v>
      </c>
      <c r="BG23" s="403">
        <v>1.9646046093</v>
      </c>
      <c r="BH23" s="403">
        <v>2.0616267213000001</v>
      </c>
      <c r="BI23" s="403">
        <v>2.0587073764000001</v>
      </c>
      <c r="BJ23" s="403">
        <v>2.0558035628</v>
      </c>
      <c r="BK23" s="403">
        <v>2.0527926440000002</v>
      </c>
      <c r="BL23" s="403">
        <v>2.0499676390000001</v>
      </c>
      <c r="BM23" s="403">
        <v>2.0470324628999998</v>
      </c>
      <c r="BN23" s="403">
        <v>2.0441396324999999</v>
      </c>
      <c r="BO23" s="403">
        <v>1.9012636957</v>
      </c>
      <c r="BP23" s="403">
        <v>1.8691482601</v>
      </c>
      <c r="BQ23" s="403">
        <v>2.0063033169</v>
      </c>
      <c r="BR23" s="403">
        <v>1.9034600113</v>
      </c>
      <c r="BS23" s="403">
        <v>2.0299411586999998</v>
      </c>
      <c r="BT23" s="403">
        <v>2.0270947902000001</v>
      </c>
      <c r="BU23" s="403">
        <v>2.0243118591</v>
      </c>
      <c r="BV23" s="403">
        <v>2.0215471672000001</v>
      </c>
    </row>
    <row r="24" spans="1:74" ht="11.1" customHeight="1" x14ac:dyDescent="0.2">
      <c r="A24" s="162" t="s">
        <v>266</v>
      </c>
      <c r="B24" s="173" t="s">
        <v>380</v>
      </c>
      <c r="C24" s="250">
        <v>11.277737999999999</v>
      </c>
      <c r="D24" s="250">
        <v>11.277737999999999</v>
      </c>
      <c r="E24" s="250">
        <v>11.314738</v>
      </c>
      <c r="F24" s="250">
        <v>11.217738000000001</v>
      </c>
      <c r="G24" s="250">
        <v>11.182738000000001</v>
      </c>
      <c r="H24" s="250">
        <v>11.170738</v>
      </c>
      <c r="I24" s="250">
        <v>10.946738</v>
      </c>
      <c r="J24" s="250">
        <v>10.983738000000001</v>
      </c>
      <c r="K24" s="250">
        <v>11.371738000000001</v>
      </c>
      <c r="L24" s="250">
        <v>11.468738</v>
      </c>
      <c r="M24" s="250">
        <v>11.474738</v>
      </c>
      <c r="N24" s="250">
        <v>11.472738</v>
      </c>
      <c r="O24" s="250">
        <v>11.375738</v>
      </c>
      <c r="P24" s="250">
        <v>11.355738000000001</v>
      </c>
      <c r="Q24" s="250">
        <v>11.296738</v>
      </c>
      <c r="R24" s="250">
        <v>11.245737999999999</v>
      </c>
      <c r="S24" s="250">
        <v>11.185738000000001</v>
      </c>
      <c r="T24" s="250">
        <v>11.185738000000001</v>
      </c>
      <c r="U24" s="250">
        <v>11.188738000000001</v>
      </c>
      <c r="V24" s="250">
        <v>11.149737999999999</v>
      </c>
      <c r="W24" s="250">
        <v>11.145738</v>
      </c>
      <c r="X24" s="250">
        <v>11.172738000000001</v>
      </c>
      <c r="Y24" s="250">
        <v>11.185738000000001</v>
      </c>
      <c r="Z24" s="250">
        <v>11.195738</v>
      </c>
      <c r="AA24" s="250">
        <v>11.192738</v>
      </c>
      <c r="AB24" s="250">
        <v>11.194737999999999</v>
      </c>
      <c r="AC24" s="250">
        <v>11.208738</v>
      </c>
      <c r="AD24" s="250">
        <v>11.204738000000001</v>
      </c>
      <c r="AE24" s="250">
        <v>11.211738</v>
      </c>
      <c r="AF24" s="250">
        <v>11.305738</v>
      </c>
      <c r="AG24" s="250">
        <v>11.456738</v>
      </c>
      <c r="AH24" s="250">
        <v>11.453738</v>
      </c>
      <c r="AI24" s="250">
        <v>11.606738</v>
      </c>
      <c r="AJ24" s="250">
        <v>11.656738000000001</v>
      </c>
      <c r="AK24" s="250">
        <v>11.614737999999999</v>
      </c>
      <c r="AL24" s="250">
        <v>11.693738</v>
      </c>
      <c r="AM24" s="250">
        <v>11.615738</v>
      </c>
      <c r="AN24" s="250">
        <v>11.573738000000001</v>
      </c>
      <c r="AO24" s="250">
        <v>11.541738</v>
      </c>
      <c r="AP24" s="250">
        <v>11.477738</v>
      </c>
      <c r="AQ24" s="250">
        <v>11.351737999999999</v>
      </c>
      <c r="AR24" s="250">
        <v>11.398738</v>
      </c>
      <c r="AS24" s="250">
        <v>11.393738000000001</v>
      </c>
      <c r="AT24" s="250">
        <v>11.542738</v>
      </c>
      <c r="AU24" s="250">
        <v>11.502738000000001</v>
      </c>
      <c r="AV24" s="250">
        <v>11.478738</v>
      </c>
      <c r="AW24" s="250">
        <v>11.486695510000001</v>
      </c>
      <c r="AX24" s="250">
        <v>11.504620904999999</v>
      </c>
      <c r="AY24" s="250">
        <v>11.524947142</v>
      </c>
      <c r="AZ24" s="403">
        <v>11.522102852</v>
      </c>
      <c r="BA24" s="403">
        <v>11.482884847999999</v>
      </c>
      <c r="BB24" s="403">
        <v>11.433767874000001</v>
      </c>
      <c r="BC24" s="403">
        <v>11.425789941</v>
      </c>
      <c r="BD24" s="403">
        <v>11.418572549</v>
      </c>
      <c r="BE24" s="403">
        <v>11.415970494</v>
      </c>
      <c r="BF24" s="403">
        <v>11.425484057</v>
      </c>
      <c r="BG24" s="403">
        <v>11.423203444</v>
      </c>
      <c r="BH24" s="403">
        <v>11.428780718000001</v>
      </c>
      <c r="BI24" s="403">
        <v>11.466007102000001</v>
      </c>
      <c r="BJ24" s="403">
        <v>11.467424922999999</v>
      </c>
      <c r="BK24" s="403">
        <v>11.461427733000001</v>
      </c>
      <c r="BL24" s="403">
        <v>11.46715309</v>
      </c>
      <c r="BM24" s="403">
        <v>11.428380964</v>
      </c>
      <c r="BN24" s="403">
        <v>11.418020813</v>
      </c>
      <c r="BO24" s="403">
        <v>11.423234688000001</v>
      </c>
      <c r="BP24" s="403">
        <v>11.423472638</v>
      </c>
      <c r="BQ24" s="403">
        <v>11.425991261</v>
      </c>
      <c r="BR24" s="403">
        <v>11.427279145</v>
      </c>
      <c r="BS24" s="403">
        <v>11.4243592</v>
      </c>
      <c r="BT24" s="403">
        <v>11.464167892000001</v>
      </c>
      <c r="BU24" s="403">
        <v>11.469677369999999</v>
      </c>
      <c r="BV24" s="403">
        <v>11.469906736</v>
      </c>
    </row>
    <row r="25" spans="1:74" ht="11.1" customHeight="1" x14ac:dyDescent="0.2">
      <c r="A25" s="162" t="s">
        <v>890</v>
      </c>
      <c r="B25" s="173" t="s">
        <v>891</v>
      </c>
      <c r="C25" s="250">
        <v>0.270648</v>
      </c>
      <c r="D25" s="250">
        <v>0.270648</v>
      </c>
      <c r="E25" s="250">
        <v>0.270648</v>
      </c>
      <c r="F25" s="250">
        <v>0.270648</v>
      </c>
      <c r="G25" s="250">
        <v>0.25064799999999998</v>
      </c>
      <c r="H25" s="250">
        <v>0.25064799999999998</v>
      </c>
      <c r="I25" s="250">
        <v>0.25064799999999998</v>
      </c>
      <c r="J25" s="250">
        <v>0.25064799999999998</v>
      </c>
      <c r="K25" s="250">
        <v>0.28064800000000001</v>
      </c>
      <c r="L25" s="250">
        <v>0.275648</v>
      </c>
      <c r="M25" s="250">
        <v>0.275648</v>
      </c>
      <c r="N25" s="250">
        <v>0.28064800000000001</v>
      </c>
      <c r="O25" s="250">
        <v>0.28064800000000001</v>
      </c>
      <c r="P25" s="250">
        <v>0.28064800000000001</v>
      </c>
      <c r="Q25" s="250">
        <v>0.28064800000000001</v>
      </c>
      <c r="R25" s="250">
        <v>0.28064800000000001</v>
      </c>
      <c r="S25" s="250">
        <v>0.28064800000000001</v>
      </c>
      <c r="T25" s="250">
        <v>0.28064800000000001</v>
      </c>
      <c r="U25" s="250">
        <v>0.28064800000000001</v>
      </c>
      <c r="V25" s="250">
        <v>0.28064800000000001</v>
      </c>
      <c r="W25" s="250">
        <v>0.28064800000000001</v>
      </c>
      <c r="X25" s="250">
        <v>0.28064800000000001</v>
      </c>
      <c r="Y25" s="250">
        <v>0.28064800000000001</v>
      </c>
      <c r="Z25" s="250">
        <v>0.28064800000000001</v>
      </c>
      <c r="AA25" s="250">
        <v>0.28864800000000002</v>
      </c>
      <c r="AB25" s="250">
        <v>0.28664800000000001</v>
      </c>
      <c r="AC25" s="250">
        <v>0.32264799999999999</v>
      </c>
      <c r="AD25" s="250">
        <v>0.26164799999999999</v>
      </c>
      <c r="AE25" s="250">
        <v>0.22264800000000001</v>
      </c>
      <c r="AF25" s="250">
        <v>0.34264800000000001</v>
      </c>
      <c r="AG25" s="250">
        <v>0.27664800000000001</v>
      </c>
      <c r="AH25" s="250">
        <v>0.27664800000000001</v>
      </c>
      <c r="AI25" s="250">
        <v>0.27664800000000001</v>
      </c>
      <c r="AJ25" s="250">
        <v>0.27664800000000001</v>
      </c>
      <c r="AK25" s="250">
        <v>0.27664800000000001</v>
      </c>
      <c r="AL25" s="250">
        <v>0.25164799999999998</v>
      </c>
      <c r="AM25" s="250">
        <v>0.28264800000000001</v>
      </c>
      <c r="AN25" s="250">
        <v>0.28264800000000001</v>
      </c>
      <c r="AO25" s="250">
        <v>0.30464799999999997</v>
      </c>
      <c r="AP25" s="250">
        <v>0.25064799999999998</v>
      </c>
      <c r="AQ25" s="250">
        <v>0.22164800000000001</v>
      </c>
      <c r="AR25" s="250">
        <v>0.21964800000000001</v>
      </c>
      <c r="AS25" s="250">
        <v>0.21964800000000001</v>
      </c>
      <c r="AT25" s="250">
        <v>0.21964800000000001</v>
      </c>
      <c r="AU25" s="250">
        <v>0.21964800000000001</v>
      </c>
      <c r="AV25" s="250">
        <v>0.21964800000000001</v>
      </c>
      <c r="AW25" s="250">
        <v>0.26171056384000002</v>
      </c>
      <c r="AX25" s="250">
        <v>0.26393739973000002</v>
      </c>
      <c r="AY25" s="250">
        <v>0.25193680059000001</v>
      </c>
      <c r="AZ25" s="403">
        <v>0.25205911334999997</v>
      </c>
      <c r="BA25" s="403">
        <v>0.25201076954000001</v>
      </c>
      <c r="BB25" s="403">
        <v>0.25201175540999998</v>
      </c>
      <c r="BC25" s="403">
        <v>0.25201072151999998</v>
      </c>
      <c r="BD25" s="403">
        <v>0.25207696668000001</v>
      </c>
      <c r="BE25" s="403">
        <v>0.25208306288999999</v>
      </c>
      <c r="BF25" s="403">
        <v>0.25208481002999999</v>
      </c>
      <c r="BG25" s="403">
        <v>0.25209234415999998</v>
      </c>
      <c r="BH25" s="403">
        <v>0.25206701326999997</v>
      </c>
      <c r="BI25" s="403">
        <v>0.25209701199000001</v>
      </c>
      <c r="BJ25" s="403">
        <v>0.25213146775</v>
      </c>
      <c r="BK25" s="403">
        <v>0.2390215611</v>
      </c>
      <c r="BL25" s="403">
        <v>0.23912149148</v>
      </c>
      <c r="BM25" s="403">
        <v>0.23907721702000001</v>
      </c>
      <c r="BN25" s="403">
        <v>0.23906937614000001</v>
      </c>
      <c r="BO25" s="403">
        <v>0.23906788595</v>
      </c>
      <c r="BP25" s="403">
        <v>0.23912384055999999</v>
      </c>
      <c r="BQ25" s="403">
        <v>0.23913190402000001</v>
      </c>
      <c r="BR25" s="403">
        <v>0.2391284142</v>
      </c>
      <c r="BS25" s="403">
        <v>0.23914103027</v>
      </c>
      <c r="BT25" s="403">
        <v>0.23910708805</v>
      </c>
      <c r="BU25" s="403">
        <v>0.239134924</v>
      </c>
      <c r="BV25" s="403">
        <v>0.23917107432000001</v>
      </c>
    </row>
    <row r="26" spans="1:74" ht="11.1" customHeight="1" x14ac:dyDescent="0.2">
      <c r="A26" s="162" t="s">
        <v>381</v>
      </c>
      <c r="B26" s="173" t="s">
        <v>958</v>
      </c>
      <c r="C26" s="250">
        <v>0.16358800000000001</v>
      </c>
      <c r="D26" s="250">
        <v>0.16458800000000001</v>
      </c>
      <c r="E26" s="250">
        <v>0.16358800000000001</v>
      </c>
      <c r="F26" s="250">
        <v>0.16458800000000001</v>
      </c>
      <c r="G26" s="250">
        <v>0.16358800000000001</v>
      </c>
      <c r="H26" s="250">
        <v>0.16158800000000001</v>
      </c>
      <c r="I26" s="250">
        <v>0.16258800000000001</v>
      </c>
      <c r="J26" s="250">
        <v>0.16158800000000001</v>
      </c>
      <c r="K26" s="250">
        <v>0.15958800000000001</v>
      </c>
      <c r="L26" s="250">
        <v>0.155588</v>
      </c>
      <c r="M26" s="250">
        <v>0.15858800000000001</v>
      </c>
      <c r="N26" s="250">
        <v>0.15758800000000001</v>
      </c>
      <c r="O26" s="250">
        <v>0.153588</v>
      </c>
      <c r="P26" s="250">
        <v>0.154588</v>
      </c>
      <c r="Q26" s="250">
        <v>0.152588</v>
      </c>
      <c r="R26" s="250">
        <v>0.154588</v>
      </c>
      <c r="S26" s="250">
        <v>0.155588</v>
      </c>
      <c r="T26" s="250">
        <v>0.154588</v>
      </c>
      <c r="U26" s="250">
        <v>0.147588</v>
      </c>
      <c r="V26" s="250">
        <v>0.145588</v>
      </c>
      <c r="W26" s="250">
        <v>0.146588</v>
      </c>
      <c r="X26" s="250">
        <v>0.14458799999999999</v>
      </c>
      <c r="Y26" s="250">
        <v>0.145588</v>
      </c>
      <c r="Z26" s="250">
        <v>0.148588</v>
      </c>
      <c r="AA26" s="250">
        <v>0.146588</v>
      </c>
      <c r="AB26" s="250">
        <v>0.146588</v>
      </c>
      <c r="AC26" s="250">
        <v>0.145588</v>
      </c>
      <c r="AD26" s="250">
        <v>0.145588</v>
      </c>
      <c r="AE26" s="250">
        <v>0.145588</v>
      </c>
      <c r="AF26" s="250">
        <v>0.145588</v>
      </c>
      <c r="AG26" s="250">
        <v>0.145588</v>
      </c>
      <c r="AH26" s="250">
        <v>0.145588</v>
      </c>
      <c r="AI26" s="250">
        <v>0.146588</v>
      </c>
      <c r="AJ26" s="250">
        <v>0.146588</v>
      </c>
      <c r="AK26" s="250">
        <v>0.148588</v>
      </c>
      <c r="AL26" s="250">
        <v>0.148588</v>
      </c>
      <c r="AM26" s="250">
        <v>0.149588</v>
      </c>
      <c r="AN26" s="250">
        <v>0.151588</v>
      </c>
      <c r="AO26" s="250">
        <v>0.151588</v>
      </c>
      <c r="AP26" s="250">
        <v>0.151588</v>
      </c>
      <c r="AQ26" s="250">
        <v>0.150588</v>
      </c>
      <c r="AR26" s="250">
        <v>0.151588</v>
      </c>
      <c r="AS26" s="250">
        <v>0.149588</v>
      </c>
      <c r="AT26" s="250">
        <v>0.149588</v>
      </c>
      <c r="AU26" s="250">
        <v>0.149588</v>
      </c>
      <c r="AV26" s="250">
        <v>0.150588</v>
      </c>
      <c r="AW26" s="250">
        <v>0.14767572943000001</v>
      </c>
      <c r="AX26" s="250">
        <v>0.14654535431999999</v>
      </c>
      <c r="AY26" s="250">
        <v>0.13902747054</v>
      </c>
      <c r="AZ26" s="403">
        <v>0.14025742835999999</v>
      </c>
      <c r="BA26" s="403">
        <v>0.13782467108999999</v>
      </c>
      <c r="BB26" s="403">
        <v>0.1376000231</v>
      </c>
      <c r="BC26" s="403">
        <v>0.13924640230999999</v>
      </c>
      <c r="BD26" s="403">
        <v>0.13883600314</v>
      </c>
      <c r="BE26" s="403">
        <v>0.13933490107999999</v>
      </c>
      <c r="BF26" s="403">
        <v>0.13832455891000001</v>
      </c>
      <c r="BG26" s="403">
        <v>0.13787340171000001</v>
      </c>
      <c r="BH26" s="403">
        <v>0.13559500532999999</v>
      </c>
      <c r="BI26" s="403">
        <v>0.13683634117999999</v>
      </c>
      <c r="BJ26" s="403">
        <v>0.13575590870000001</v>
      </c>
      <c r="BK26" s="403">
        <v>0.12852877591</v>
      </c>
      <c r="BL26" s="403">
        <v>0.12973330379</v>
      </c>
      <c r="BM26" s="403">
        <v>0.12731804014000001</v>
      </c>
      <c r="BN26" s="403">
        <v>0.12708869431</v>
      </c>
      <c r="BO26" s="403">
        <v>0.12874347316000001</v>
      </c>
      <c r="BP26" s="403">
        <v>0.12832447035</v>
      </c>
      <c r="BQ26" s="403">
        <v>0.12883440875999999</v>
      </c>
      <c r="BR26" s="403">
        <v>0.12782255933</v>
      </c>
      <c r="BS26" s="403">
        <v>0.12738641835</v>
      </c>
      <c r="BT26" s="403">
        <v>0.12509982538</v>
      </c>
      <c r="BU26" s="403">
        <v>0.12634315466000001</v>
      </c>
      <c r="BV26" s="403">
        <v>0.12527064773999999</v>
      </c>
    </row>
    <row r="27" spans="1:74" ht="11.1" customHeight="1" x14ac:dyDescent="0.2">
      <c r="C27" s="222"/>
      <c r="D27" s="222"/>
      <c r="E27" s="222"/>
      <c r="F27" s="222"/>
      <c r="G27" s="222"/>
      <c r="H27" s="222"/>
      <c r="I27" s="222"/>
      <c r="J27" s="222"/>
      <c r="K27" s="222"/>
      <c r="L27" s="222"/>
      <c r="M27" s="222"/>
      <c r="N27" s="222"/>
      <c r="O27" s="222"/>
      <c r="P27" s="222"/>
      <c r="Q27" s="222"/>
      <c r="R27" s="222"/>
      <c r="S27" s="222"/>
      <c r="T27" s="222"/>
      <c r="U27" s="222"/>
      <c r="V27" s="222"/>
      <c r="W27" s="222"/>
      <c r="X27" s="222"/>
      <c r="Y27" s="222"/>
      <c r="Z27" s="222"/>
      <c r="AA27" s="222"/>
      <c r="AB27" s="222"/>
      <c r="AC27" s="222"/>
      <c r="AD27" s="222"/>
      <c r="AE27" s="222"/>
      <c r="AF27" s="222"/>
      <c r="AG27" s="222"/>
      <c r="AH27" s="222"/>
      <c r="AI27" s="222"/>
      <c r="AJ27" s="222"/>
      <c r="AK27" s="222"/>
      <c r="AL27" s="222"/>
      <c r="AM27" s="222"/>
      <c r="AN27" s="222"/>
      <c r="AO27" s="222"/>
      <c r="AP27" s="222"/>
      <c r="AQ27" s="222"/>
      <c r="AR27" s="222"/>
      <c r="AS27" s="222"/>
      <c r="AT27" s="222"/>
      <c r="AU27" s="222"/>
      <c r="AV27" s="222"/>
      <c r="AW27" s="222"/>
      <c r="AX27" s="222"/>
      <c r="AY27" s="222"/>
      <c r="AZ27" s="404"/>
      <c r="BA27" s="404"/>
      <c r="BB27" s="404"/>
      <c r="BC27" s="404"/>
      <c r="BD27" s="404"/>
      <c r="BE27" s="404"/>
      <c r="BF27" s="404"/>
      <c r="BG27" s="404"/>
      <c r="BH27" s="404"/>
      <c r="BI27" s="404"/>
      <c r="BJ27" s="404"/>
      <c r="BK27" s="404"/>
      <c r="BL27" s="404"/>
      <c r="BM27" s="404"/>
      <c r="BN27" s="404"/>
      <c r="BO27" s="404"/>
      <c r="BP27" s="404"/>
      <c r="BQ27" s="404"/>
      <c r="BR27" s="404"/>
      <c r="BS27" s="404"/>
      <c r="BT27" s="404"/>
      <c r="BU27" s="404"/>
      <c r="BV27" s="404"/>
    </row>
    <row r="28" spans="1:74" ht="11.1" customHeight="1" x14ac:dyDescent="0.2">
      <c r="A28" s="162" t="s">
        <v>384</v>
      </c>
      <c r="B28" s="172" t="s">
        <v>394</v>
      </c>
      <c r="C28" s="250">
        <v>3.1073780000000002</v>
      </c>
      <c r="D28" s="250">
        <v>3.1339700000000001</v>
      </c>
      <c r="E28" s="250">
        <v>3.1169699999999998</v>
      </c>
      <c r="F28" s="250">
        <v>3.13497</v>
      </c>
      <c r="G28" s="250">
        <v>3.1409699999999998</v>
      </c>
      <c r="H28" s="250">
        <v>3.1539700000000002</v>
      </c>
      <c r="I28" s="250">
        <v>3.1519699999999999</v>
      </c>
      <c r="J28" s="250">
        <v>3.1539700000000002</v>
      </c>
      <c r="K28" s="250">
        <v>3.07897</v>
      </c>
      <c r="L28" s="250">
        <v>3.1079699999999999</v>
      </c>
      <c r="M28" s="250">
        <v>3.13097</v>
      </c>
      <c r="N28" s="250">
        <v>3.11097</v>
      </c>
      <c r="O28" s="250">
        <v>3.042373</v>
      </c>
      <c r="P28" s="250">
        <v>3.026373</v>
      </c>
      <c r="Q28" s="250">
        <v>3.0243730000000002</v>
      </c>
      <c r="R28" s="250">
        <v>3.0443730000000002</v>
      </c>
      <c r="S28" s="250">
        <v>3.0473729999999999</v>
      </c>
      <c r="T28" s="250">
        <v>3.0453730000000001</v>
      </c>
      <c r="U28" s="250">
        <v>3.058373</v>
      </c>
      <c r="V28" s="250">
        <v>3.0563729999999998</v>
      </c>
      <c r="W28" s="250">
        <v>3.0633729999999999</v>
      </c>
      <c r="X28" s="250">
        <v>3.0643729999999998</v>
      </c>
      <c r="Y28" s="250">
        <v>3.050373</v>
      </c>
      <c r="Z28" s="250">
        <v>3.082373</v>
      </c>
      <c r="AA28" s="250">
        <v>3.038373</v>
      </c>
      <c r="AB28" s="250">
        <v>3.038373</v>
      </c>
      <c r="AC28" s="250">
        <v>3.0483730000000002</v>
      </c>
      <c r="AD28" s="250">
        <v>3.038373</v>
      </c>
      <c r="AE28" s="250">
        <v>3.0403730000000002</v>
      </c>
      <c r="AF28" s="250">
        <v>3.0553729999999999</v>
      </c>
      <c r="AG28" s="250">
        <v>3.062373</v>
      </c>
      <c r="AH28" s="250">
        <v>3.0713729999999999</v>
      </c>
      <c r="AI28" s="250">
        <v>3.0563729999999998</v>
      </c>
      <c r="AJ28" s="250">
        <v>3.062373</v>
      </c>
      <c r="AK28" s="250">
        <v>3.0683729999999998</v>
      </c>
      <c r="AL28" s="250">
        <v>3.058373</v>
      </c>
      <c r="AM28" s="250">
        <v>3.1093730000000002</v>
      </c>
      <c r="AN28" s="250">
        <v>3.1103730000000001</v>
      </c>
      <c r="AO28" s="250">
        <v>3.1093730000000002</v>
      </c>
      <c r="AP28" s="250">
        <v>3.1093730000000002</v>
      </c>
      <c r="AQ28" s="250">
        <v>3.1093730000000002</v>
      </c>
      <c r="AR28" s="250">
        <v>3.1103730000000001</v>
      </c>
      <c r="AS28" s="250">
        <v>3.1153729999999999</v>
      </c>
      <c r="AT28" s="250">
        <v>3.1143730000000001</v>
      </c>
      <c r="AU28" s="250">
        <v>3.1173730000000002</v>
      </c>
      <c r="AV28" s="250">
        <v>3.1263730000000001</v>
      </c>
      <c r="AW28" s="250">
        <v>3.1337163297999999</v>
      </c>
      <c r="AX28" s="250">
        <v>3.1337347713999999</v>
      </c>
      <c r="AY28" s="250">
        <v>3.2000542163999999</v>
      </c>
      <c r="AZ28" s="403">
        <v>3.2001192522999999</v>
      </c>
      <c r="BA28" s="403">
        <v>3.1996618813</v>
      </c>
      <c r="BB28" s="403">
        <v>3.1990386444999999</v>
      </c>
      <c r="BC28" s="403">
        <v>3.1987044629999999</v>
      </c>
      <c r="BD28" s="403">
        <v>3.1990500311000001</v>
      </c>
      <c r="BE28" s="403">
        <v>3.1989652584999999</v>
      </c>
      <c r="BF28" s="403">
        <v>3.1991967486999999</v>
      </c>
      <c r="BG28" s="403">
        <v>3.1992189718000001</v>
      </c>
      <c r="BH28" s="403">
        <v>3.1988832438000001</v>
      </c>
      <c r="BI28" s="403">
        <v>3.1991827878999999</v>
      </c>
      <c r="BJ28" s="403">
        <v>3.1993097399999999</v>
      </c>
      <c r="BK28" s="403">
        <v>3.2554022187</v>
      </c>
      <c r="BL28" s="403">
        <v>3.2553456275000001</v>
      </c>
      <c r="BM28" s="403">
        <v>3.2549041500000002</v>
      </c>
      <c r="BN28" s="403">
        <v>3.2542298151</v>
      </c>
      <c r="BO28" s="403">
        <v>3.2538880829000001</v>
      </c>
      <c r="BP28" s="403">
        <v>3.2541750291999998</v>
      </c>
      <c r="BQ28" s="403">
        <v>3.2540953931000001</v>
      </c>
      <c r="BR28" s="403">
        <v>3.2542946236999999</v>
      </c>
      <c r="BS28" s="403">
        <v>3.2543382722</v>
      </c>
      <c r="BT28" s="403">
        <v>3.2539528500000001</v>
      </c>
      <c r="BU28" s="403">
        <v>3.2542362717</v>
      </c>
      <c r="BV28" s="403">
        <v>3.2543672064</v>
      </c>
    </row>
    <row r="29" spans="1:74" ht="11.1" customHeight="1" x14ac:dyDescent="0.2">
      <c r="A29" s="162" t="s">
        <v>267</v>
      </c>
      <c r="B29" s="173" t="s">
        <v>383</v>
      </c>
      <c r="C29" s="250">
        <v>1.0150790000000001</v>
      </c>
      <c r="D29" s="250">
        <v>1.021671</v>
      </c>
      <c r="E29" s="250">
        <v>0.98467099999999996</v>
      </c>
      <c r="F29" s="250">
        <v>1.0026710000000001</v>
      </c>
      <c r="G29" s="250">
        <v>1.0086710000000001</v>
      </c>
      <c r="H29" s="250">
        <v>1.021671</v>
      </c>
      <c r="I29" s="250">
        <v>1.019671</v>
      </c>
      <c r="J29" s="250">
        <v>1.021671</v>
      </c>
      <c r="K29" s="250">
        <v>1.011671</v>
      </c>
      <c r="L29" s="250">
        <v>1.0206710000000001</v>
      </c>
      <c r="M29" s="250">
        <v>1.023671</v>
      </c>
      <c r="N29" s="250">
        <v>1.003671</v>
      </c>
      <c r="O29" s="250">
        <v>0.97567099999999995</v>
      </c>
      <c r="P29" s="250">
        <v>0.97967099999999996</v>
      </c>
      <c r="Q29" s="250">
        <v>0.97767099999999996</v>
      </c>
      <c r="R29" s="250">
        <v>0.97767099999999996</v>
      </c>
      <c r="S29" s="250">
        <v>0.98067099999999996</v>
      </c>
      <c r="T29" s="250">
        <v>0.97867099999999996</v>
      </c>
      <c r="U29" s="250">
        <v>0.97667099999999996</v>
      </c>
      <c r="V29" s="250">
        <v>0.97767099999999996</v>
      </c>
      <c r="W29" s="250">
        <v>0.98467099999999996</v>
      </c>
      <c r="X29" s="250">
        <v>0.98567099999999996</v>
      </c>
      <c r="Y29" s="250">
        <v>0.97167099999999995</v>
      </c>
      <c r="Z29" s="250">
        <v>0.99367099999999997</v>
      </c>
      <c r="AA29" s="250">
        <v>0.97667099999999996</v>
      </c>
      <c r="AB29" s="250">
        <v>0.97667099999999996</v>
      </c>
      <c r="AC29" s="250">
        <v>0.97667099999999996</v>
      </c>
      <c r="AD29" s="250">
        <v>0.97667099999999996</v>
      </c>
      <c r="AE29" s="250">
        <v>0.97867099999999996</v>
      </c>
      <c r="AF29" s="250">
        <v>0.98367099999999996</v>
      </c>
      <c r="AG29" s="250">
        <v>0.98567099999999996</v>
      </c>
      <c r="AH29" s="250">
        <v>0.98467099999999996</v>
      </c>
      <c r="AI29" s="250">
        <v>0.99967099999999998</v>
      </c>
      <c r="AJ29" s="250">
        <v>1.005671</v>
      </c>
      <c r="AK29" s="250">
        <v>1.011671</v>
      </c>
      <c r="AL29" s="250">
        <v>1.001671</v>
      </c>
      <c r="AM29" s="250">
        <v>0.97967099999999996</v>
      </c>
      <c r="AN29" s="250">
        <v>0.98067099999999996</v>
      </c>
      <c r="AO29" s="250">
        <v>0.97967099999999996</v>
      </c>
      <c r="AP29" s="250">
        <v>0.97967099999999996</v>
      </c>
      <c r="AQ29" s="250">
        <v>0.97967099999999996</v>
      </c>
      <c r="AR29" s="250">
        <v>0.98067099999999996</v>
      </c>
      <c r="AS29" s="250">
        <v>0.98067099999999996</v>
      </c>
      <c r="AT29" s="250">
        <v>0.97967099999999996</v>
      </c>
      <c r="AU29" s="250">
        <v>0.98267099999999996</v>
      </c>
      <c r="AV29" s="250">
        <v>0.99167099999999997</v>
      </c>
      <c r="AW29" s="250">
        <v>0.98979646213000005</v>
      </c>
      <c r="AX29" s="250">
        <v>0.98989087413999999</v>
      </c>
      <c r="AY29" s="250">
        <v>0.98930501099000001</v>
      </c>
      <c r="AZ29" s="403">
        <v>0.98927351918999995</v>
      </c>
      <c r="BA29" s="403">
        <v>0.98922542612999997</v>
      </c>
      <c r="BB29" s="403">
        <v>0.98917016688000003</v>
      </c>
      <c r="BC29" s="403">
        <v>0.98915375936000005</v>
      </c>
      <c r="BD29" s="403">
        <v>0.98915139957999998</v>
      </c>
      <c r="BE29" s="403">
        <v>0.98913512852999996</v>
      </c>
      <c r="BF29" s="403">
        <v>0.98910874344999999</v>
      </c>
      <c r="BG29" s="403">
        <v>0.98915077792999995</v>
      </c>
      <c r="BH29" s="403">
        <v>0.98912176643000005</v>
      </c>
      <c r="BI29" s="403">
        <v>0.98911860838999999</v>
      </c>
      <c r="BJ29" s="403">
        <v>0.98922667696</v>
      </c>
      <c r="BK29" s="403">
        <v>1.0033134774000001</v>
      </c>
      <c r="BL29" s="403">
        <v>1.0032750787</v>
      </c>
      <c r="BM29" s="403">
        <v>1.0032320646999999</v>
      </c>
      <c r="BN29" s="403">
        <v>1.003175852</v>
      </c>
      <c r="BO29" s="403">
        <v>1.0031622048</v>
      </c>
      <c r="BP29" s="403">
        <v>1.0031579848000001</v>
      </c>
      <c r="BQ29" s="403">
        <v>1.0031453571</v>
      </c>
      <c r="BR29" s="403">
        <v>1.0031192085</v>
      </c>
      <c r="BS29" s="403">
        <v>1.0031661033999999</v>
      </c>
      <c r="BT29" s="403">
        <v>1.0031355812</v>
      </c>
      <c r="BU29" s="403">
        <v>1.0031337714999999</v>
      </c>
      <c r="BV29" s="403">
        <v>1.003244864</v>
      </c>
    </row>
    <row r="30" spans="1:74" ht="11.1" customHeight="1" x14ac:dyDescent="0.2">
      <c r="A30" s="162" t="s">
        <v>1169</v>
      </c>
      <c r="B30" s="173" t="s">
        <v>1168</v>
      </c>
      <c r="C30" s="250">
        <v>1.963805</v>
      </c>
      <c r="D30" s="250">
        <v>1.983805</v>
      </c>
      <c r="E30" s="250">
        <v>2.0038049999999998</v>
      </c>
      <c r="F30" s="250">
        <v>2.0038049999999998</v>
      </c>
      <c r="G30" s="250">
        <v>2.0038049999999998</v>
      </c>
      <c r="H30" s="250">
        <v>2.0038049999999998</v>
      </c>
      <c r="I30" s="250">
        <v>2.0038049999999998</v>
      </c>
      <c r="J30" s="250">
        <v>2.0038049999999998</v>
      </c>
      <c r="K30" s="250">
        <v>1.943805</v>
      </c>
      <c r="L30" s="250">
        <v>1.963805</v>
      </c>
      <c r="M30" s="250">
        <v>1.983805</v>
      </c>
      <c r="N30" s="250">
        <v>1.983805</v>
      </c>
      <c r="O30" s="250">
        <v>1.9688049999999999</v>
      </c>
      <c r="P30" s="250">
        <v>1.9488049999999999</v>
      </c>
      <c r="Q30" s="250">
        <v>1.9488049999999999</v>
      </c>
      <c r="R30" s="250">
        <v>1.9688049999999999</v>
      </c>
      <c r="S30" s="250">
        <v>1.9688049999999999</v>
      </c>
      <c r="T30" s="250">
        <v>1.9688049999999999</v>
      </c>
      <c r="U30" s="250">
        <v>1.983805</v>
      </c>
      <c r="V30" s="250">
        <v>1.983805</v>
      </c>
      <c r="W30" s="250">
        <v>1.983805</v>
      </c>
      <c r="X30" s="250">
        <v>1.9788049999999999</v>
      </c>
      <c r="Y30" s="250">
        <v>1.9788049999999999</v>
      </c>
      <c r="Z30" s="250">
        <v>1.9888049999999999</v>
      </c>
      <c r="AA30" s="250">
        <v>1.9388049999999999</v>
      </c>
      <c r="AB30" s="250">
        <v>1.9388049999999999</v>
      </c>
      <c r="AC30" s="250">
        <v>1.9488049999999999</v>
      </c>
      <c r="AD30" s="250">
        <v>1.9388049999999999</v>
      </c>
      <c r="AE30" s="250">
        <v>1.9388049999999999</v>
      </c>
      <c r="AF30" s="250">
        <v>1.9488049999999999</v>
      </c>
      <c r="AG30" s="250">
        <v>1.9488049999999999</v>
      </c>
      <c r="AH30" s="250">
        <v>1.9588049999999999</v>
      </c>
      <c r="AI30" s="250">
        <v>1.9288050000000001</v>
      </c>
      <c r="AJ30" s="250">
        <v>1.9288050000000001</v>
      </c>
      <c r="AK30" s="250">
        <v>1.9288050000000001</v>
      </c>
      <c r="AL30" s="250">
        <v>1.9288050000000001</v>
      </c>
      <c r="AM30" s="250">
        <v>1.9988049999999999</v>
      </c>
      <c r="AN30" s="250">
        <v>1.9988049999999999</v>
      </c>
      <c r="AO30" s="250">
        <v>1.9988049999999999</v>
      </c>
      <c r="AP30" s="250">
        <v>1.9988049999999999</v>
      </c>
      <c r="AQ30" s="250">
        <v>1.9988049999999999</v>
      </c>
      <c r="AR30" s="250">
        <v>1.9988049999999999</v>
      </c>
      <c r="AS30" s="250">
        <v>1.9988049999999999</v>
      </c>
      <c r="AT30" s="250">
        <v>1.9988049999999999</v>
      </c>
      <c r="AU30" s="250">
        <v>1.9988049999999999</v>
      </c>
      <c r="AV30" s="250">
        <v>1.9988049999999999</v>
      </c>
      <c r="AW30" s="250">
        <v>1.9989589984</v>
      </c>
      <c r="AX30" s="250">
        <v>1.9989892901999999</v>
      </c>
      <c r="AY30" s="250">
        <v>2.0586755841</v>
      </c>
      <c r="AZ30" s="403">
        <v>2.0589708043999999</v>
      </c>
      <c r="BA30" s="403">
        <v>2.0588541192999998</v>
      </c>
      <c r="BB30" s="403">
        <v>2.0588564989</v>
      </c>
      <c r="BC30" s="403">
        <v>2.0588540034</v>
      </c>
      <c r="BD30" s="403">
        <v>2.0590138961000002</v>
      </c>
      <c r="BE30" s="403">
        <v>2.0590286103</v>
      </c>
      <c r="BF30" s="403">
        <v>2.0590328272999998</v>
      </c>
      <c r="BG30" s="403">
        <v>2.0590510119999998</v>
      </c>
      <c r="BH30" s="403">
        <v>2.0589898721000002</v>
      </c>
      <c r="BI30" s="403">
        <v>2.0590622784999999</v>
      </c>
      <c r="BJ30" s="403">
        <v>2.0591454427000002</v>
      </c>
      <c r="BK30" s="403">
        <v>2.0988873333</v>
      </c>
      <c r="BL30" s="403">
        <v>2.0991285303999998</v>
      </c>
      <c r="BM30" s="403">
        <v>2.0990216673000002</v>
      </c>
      <c r="BN30" s="403">
        <v>2.0990027421000002</v>
      </c>
      <c r="BO30" s="403">
        <v>2.0989991453000001</v>
      </c>
      <c r="BP30" s="403">
        <v>2.0991342003</v>
      </c>
      <c r="BQ30" s="403">
        <v>2.0991536626</v>
      </c>
      <c r="BR30" s="403">
        <v>2.0991452393999999</v>
      </c>
      <c r="BS30" s="403">
        <v>2.0991756902000001</v>
      </c>
      <c r="BT30" s="403">
        <v>2.0990937655000002</v>
      </c>
      <c r="BU30" s="403">
        <v>2.0991609518000001</v>
      </c>
      <c r="BV30" s="403">
        <v>2.0992482061</v>
      </c>
    </row>
    <row r="31" spans="1:74" ht="11.1" customHeight="1" x14ac:dyDescent="0.2">
      <c r="C31" s="222"/>
      <c r="D31" s="222"/>
      <c r="E31" s="222"/>
      <c r="F31" s="222"/>
      <c r="G31" s="222"/>
      <c r="H31" s="222"/>
      <c r="I31" s="222"/>
      <c r="J31" s="222"/>
      <c r="K31" s="222"/>
      <c r="L31" s="222"/>
      <c r="M31" s="222"/>
      <c r="N31" s="222"/>
      <c r="O31" s="222"/>
      <c r="P31" s="222"/>
      <c r="Q31" s="222"/>
      <c r="R31" s="222"/>
      <c r="S31" s="222"/>
      <c r="T31" s="222"/>
      <c r="U31" s="222"/>
      <c r="V31" s="222"/>
      <c r="W31" s="222"/>
      <c r="X31" s="222"/>
      <c r="Y31" s="222"/>
      <c r="Z31" s="222"/>
      <c r="AA31" s="222"/>
      <c r="AB31" s="222"/>
      <c r="AC31" s="222"/>
      <c r="AD31" s="222"/>
      <c r="AE31" s="222"/>
      <c r="AF31" s="222"/>
      <c r="AG31" s="222"/>
      <c r="AH31" s="222"/>
      <c r="AI31" s="222"/>
      <c r="AJ31" s="222"/>
      <c r="AK31" s="222"/>
      <c r="AL31" s="222"/>
      <c r="AM31" s="222"/>
      <c r="AN31" s="222"/>
      <c r="AO31" s="222"/>
      <c r="AP31" s="222"/>
      <c r="AQ31" s="222"/>
      <c r="AR31" s="222"/>
      <c r="AS31" s="222"/>
      <c r="AT31" s="222"/>
      <c r="AU31" s="222"/>
      <c r="AV31" s="222"/>
      <c r="AW31" s="222"/>
      <c r="AX31" s="222"/>
      <c r="AY31" s="222"/>
      <c r="AZ31" s="404"/>
      <c r="BA31" s="404"/>
      <c r="BB31" s="404"/>
      <c r="BC31" s="404"/>
      <c r="BD31" s="404"/>
      <c r="BE31" s="404"/>
      <c r="BF31" s="404"/>
      <c r="BG31" s="404"/>
      <c r="BH31" s="404"/>
      <c r="BI31" s="404"/>
      <c r="BJ31" s="404"/>
      <c r="BK31" s="404"/>
      <c r="BL31" s="404"/>
      <c r="BM31" s="404"/>
      <c r="BN31" s="404"/>
      <c r="BO31" s="404"/>
      <c r="BP31" s="404"/>
      <c r="BQ31" s="404"/>
      <c r="BR31" s="404"/>
      <c r="BS31" s="404"/>
      <c r="BT31" s="404"/>
      <c r="BU31" s="404"/>
      <c r="BV31" s="404"/>
    </row>
    <row r="32" spans="1:74" ht="11.1" customHeight="1" x14ac:dyDescent="0.2">
      <c r="A32" s="162" t="s">
        <v>385</v>
      </c>
      <c r="B32" s="172" t="s">
        <v>395</v>
      </c>
      <c r="C32" s="250">
        <v>9.8481319999999997</v>
      </c>
      <c r="D32" s="250">
        <v>9.8511319999999998</v>
      </c>
      <c r="E32" s="250">
        <v>9.7291319999999999</v>
      </c>
      <c r="F32" s="250">
        <v>9.6111319999999996</v>
      </c>
      <c r="G32" s="250">
        <v>9.5251319999999993</v>
      </c>
      <c r="H32" s="250">
        <v>9.6611320000000003</v>
      </c>
      <c r="I32" s="250">
        <v>9.5741320000000005</v>
      </c>
      <c r="J32" s="250">
        <v>9.4201320000000006</v>
      </c>
      <c r="K32" s="250">
        <v>9.4401320000000002</v>
      </c>
      <c r="L32" s="250">
        <v>9.3771319999999996</v>
      </c>
      <c r="M32" s="250">
        <v>9.4901319999999991</v>
      </c>
      <c r="N32" s="250">
        <v>9.4641319999999993</v>
      </c>
      <c r="O32" s="250">
        <v>9.3937860000000004</v>
      </c>
      <c r="P32" s="250">
        <v>9.3347859999999994</v>
      </c>
      <c r="Q32" s="250">
        <v>9.3797859999999993</v>
      </c>
      <c r="R32" s="250">
        <v>9.2807860000000009</v>
      </c>
      <c r="S32" s="250">
        <v>9.2777860000000008</v>
      </c>
      <c r="T32" s="250">
        <v>9.4587859999999999</v>
      </c>
      <c r="U32" s="250">
        <v>9.3597859999999997</v>
      </c>
      <c r="V32" s="250">
        <v>9.1967859999999995</v>
      </c>
      <c r="W32" s="250">
        <v>9.1987860000000001</v>
      </c>
      <c r="X32" s="250">
        <v>9.2317859999999996</v>
      </c>
      <c r="Y32" s="250">
        <v>9.2927859999999995</v>
      </c>
      <c r="Z32" s="250">
        <v>9.195786</v>
      </c>
      <c r="AA32" s="250">
        <v>9.3428009999999997</v>
      </c>
      <c r="AB32" s="250">
        <v>9.3488009999999999</v>
      </c>
      <c r="AC32" s="250">
        <v>9.319801</v>
      </c>
      <c r="AD32" s="250">
        <v>9.2288010000000007</v>
      </c>
      <c r="AE32" s="250">
        <v>9.2158010000000008</v>
      </c>
      <c r="AF32" s="250">
        <v>9.3768010000000004</v>
      </c>
      <c r="AG32" s="250">
        <v>9.2118009999999995</v>
      </c>
      <c r="AH32" s="250">
        <v>9.2198010000000004</v>
      </c>
      <c r="AI32" s="250">
        <v>9.178801</v>
      </c>
      <c r="AJ32" s="250">
        <v>9.2938010000000002</v>
      </c>
      <c r="AK32" s="250">
        <v>9.319801</v>
      </c>
      <c r="AL32" s="250">
        <v>9.3888010000000008</v>
      </c>
      <c r="AM32" s="250">
        <v>9.4279410000000006</v>
      </c>
      <c r="AN32" s="250">
        <v>9.4049410000000009</v>
      </c>
      <c r="AO32" s="250">
        <v>9.5479409999999998</v>
      </c>
      <c r="AP32" s="250">
        <v>9.3879409999999996</v>
      </c>
      <c r="AQ32" s="250">
        <v>9.4269409999999993</v>
      </c>
      <c r="AR32" s="250">
        <v>9.5049410000000005</v>
      </c>
      <c r="AS32" s="250">
        <v>9.3259410000000003</v>
      </c>
      <c r="AT32" s="250">
        <v>9.2769410000000008</v>
      </c>
      <c r="AU32" s="250">
        <v>9.3399409999999996</v>
      </c>
      <c r="AV32" s="250">
        <v>9.3579399999999993</v>
      </c>
      <c r="AW32" s="250">
        <v>9.3907020081999999</v>
      </c>
      <c r="AX32" s="250">
        <v>9.2971487713999998</v>
      </c>
      <c r="AY32" s="250">
        <v>9.3671383531999997</v>
      </c>
      <c r="AZ32" s="403">
        <v>9.3821017778000009</v>
      </c>
      <c r="BA32" s="403">
        <v>9.3765837106000003</v>
      </c>
      <c r="BB32" s="403">
        <v>9.3794349952000005</v>
      </c>
      <c r="BC32" s="403">
        <v>9.3740606354999993</v>
      </c>
      <c r="BD32" s="403">
        <v>9.4358437359000007</v>
      </c>
      <c r="BE32" s="403">
        <v>9.3698216447</v>
      </c>
      <c r="BF32" s="403">
        <v>9.3977083435999997</v>
      </c>
      <c r="BG32" s="403">
        <v>9.3923994200000003</v>
      </c>
      <c r="BH32" s="403">
        <v>9.4274053222000003</v>
      </c>
      <c r="BI32" s="403">
        <v>9.4310592225000001</v>
      </c>
      <c r="BJ32" s="403">
        <v>9.3897344262000004</v>
      </c>
      <c r="BK32" s="403">
        <v>9.4117296806000006</v>
      </c>
      <c r="BL32" s="403">
        <v>9.4020698095000004</v>
      </c>
      <c r="BM32" s="403">
        <v>9.3795152733999991</v>
      </c>
      <c r="BN32" s="403">
        <v>9.3693367812999995</v>
      </c>
      <c r="BO32" s="403">
        <v>9.3821625482000002</v>
      </c>
      <c r="BP32" s="403">
        <v>9.4169792333999993</v>
      </c>
      <c r="BQ32" s="403">
        <v>9.3459447206000004</v>
      </c>
      <c r="BR32" s="403">
        <v>9.3732544421000004</v>
      </c>
      <c r="BS32" s="403">
        <v>9.3839611771999998</v>
      </c>
      <c r="BT32" s="403">
        <v>9.3965392759000004</v>
      </c>
      <c r="BU32" s="403">
        <v>9.4006785098000005</v>
      </c>
      <c r="BV32" s="403">
        <v>9.3653577229000007</v>
      </c>
    </row>
    <row r="33" spans="1:74" ht="11.1" customHeight="1" x14ac:dyDescent="0.2">
      <c r="A33" s="162" t="s">
        <v>268</v>
      </c>
      <c r="B33" s="173" t="s">
        <v>343</v>
      </c>
      <c r="C33" s="250">
        <v>0.387824</v>
      </c>
      <c r="D33" s="250">
        <v>0.37982399999999999</v>
      </c>
      <c r="E33" s="250">
        <v>0.36982399999999999</v>
      </c>
      <c r="F33" s="250">
        <v>0.36082399999999998</v>
      </c>
      <c r="G33" s="250">
        <v>0.34682400000000002</v>
      </c>
      <c r="H33" s="250">
        <v>0.37082399999999999</v>
      </c>
      <c r="I33" s="250">
        <v>0.39582400000000001</v>
      </c>
      <c r="J33" s="250">
        <v>0.39782400000000001</v>
      </c>
      <c r="K33" s="250">
        <v>0.384824</v>
      </c>
      <c r="L33" s="250">
        <v>0.37982399999999999</v>
      </c>
      <c r="M33" s="250">
        <v>0.37082399999999999</v>
      </c>
      <c r="N33" s="250">
        <v>0.33982400000000001</v>
      </c>
      <c r="O33" s="250">
        <v>0.330266</v>
      </c>
      <c r="P33" s="250">
        <v>0.327266</v>
      </c>
      <c r="Q33" s="250">
        <v>0.34426600000000002</v>
      </c>
      <c r="R33" s="250">
        <v>0.329266</v>
      </c>
      <c r="S33" s="250">
        <v>0.35126600000000002</v>
      </c>
      <c r="T33" s="250">
        <v>0.35426600000000003</v>
      </c>
      <c r="U33" s="250">
        <v>0.36426599999999998</v>
      </c>
      <c r="V33" s="250">
        <v>0.36526599999999998</v>
      </c>
      <c r="W33" s="250">
        <v>0.331266</v>
      </c>
      <c r="X33" s="250">
        <v>0.34726600000000002</v>
      </c>
      <c r="Y33" s="250">
        <v>0.33526600000000001</v>
      </c>
      <c r="Z33" s="250">
        <v>0.31926599999999999</v>
      </c>
      <c r="AA33" s="250">
        <v>0.36228100000000002</v>
      </c>
      <c r="AB33" s="250">
        <v>0.36528100000000002</v>
      </c>
      <c r="AC33" s="250">
        <v>0.36428100000000002</v>
      </c>
      <c r="AD33" s="250">
        <v>0.35428100000000001</v>
      </c>
      <c r="AE33" s="250">
        <v>0.31628099999999998</v>
      </c>
      <c r="AF33" s="250">
        <v>0.35628100000000001</v>
      </c>
      <c r="AG33" s="250">
        <v>0.36328100000000002</v>
      </c>
      <c r="AH33" s="250">
        <v>0.37228099999999997</v>
      </c>
      <c r="AI33" s="250">
        <v>0.38828099999999999</v>
      </c>
      <c r="AJ33" s="250">
        <v>0.402281</v>
      </c>
      <c r="AK33" s="250">
        <v>0.402281</v>
      </c>
      <c r="AL33" s="250">
        <v>0.402281</v>
      </c>
      <c r="AM33" s="250">
        <v>0.38728099999999999</v>
      </c>
      <c r="AN33" s="250">
        <v>0.41328100000000001</v>
      </c>
      <c r="AO33" s="250">
        <v>0.39128099999999999</v>
      </c>
      <c r="AP33" s="250">
        <v>0.43328100000000003</v>
      </c>
      <c r="AQ33" s="250">
        <v>0.41528100000000001</v>
      </c>
      <c r="AR33" s="250">
        <v>0.45728099999999999</v>
      </c>
      <c r="AS33" s="250">
        <v>0.45728099999999999</v>
      </c>
      <c r="AT33" s="250">
        <v>0.47828100000000001</v>
      </c>
      <c r="AU33" s="250">
        <v>0.466281</v>
      </c>
      <c r="AV33" s="250">
        <v>0.50528099999999998</v>
      </c>
      <c r="AW33" s="250">
        <v>0.48474228942000003</v>
      </c>
      <c r="AX33" s="250">
        <v>0.46807919768</v>
      </c>
      <c r="AY33" s="250">
        <v>0.49113713081999999</v>
      </c>
      <c r="AZ33" s="403">
        <v>0.50056778567000004</v>
      </c>
      <c r="BA33" s="403">
        <v>0.50595637070999999</v>
      </c>
      <c r="BB33" s="403">
        <v>0.50664560941000003</v>
      </c>
      <c r="BC33" s="403">
        <v>0.48732209566000001</v>
      </c>
      <c r="BD33" s="403">
        <v>0.51080078956999997</v>
      </c>
      <c r="BE33" s="403">
        <v>0.51351997835999996</v>
      </c>
      <c r="BF33" s="403">
        <v>0.51621222926999999</v>
      </c>
      <c r="BG33" s="403">
        <v>0.49893941904</v>
      </c>
      <c r="BH33" s="403">
        <v>0.52179897370999995</v>
      </c>
      <c r="BI33" s="403">
        <v>0.51966254257</v>
      </c>
      <c r="BJ33" s="403">
        <v>0.51755296146999996</v>
      </c>
      <c r="BK33" s="403">
        <v>0.51975170432999995</v>
      </c>
      <c r="BL33" s="403">
        <v>0.51804595742000004</v>
      </c>
      <c r="BM33" s="403">
        <v>0.51545958648000001</v>
      </c>
      <c r="BN33" s="403">
        <v>0.51309515110000004</v>
      </c>
      <c r="BO33" s="403">
        <v>0.51076904809000001</v>
      </c>
      <c r="BP33" s="403">
        <v>0.50879314751000004</v>
      </c>
      <c r="BQ33" s="403">
        <v>0.50652452954000005</v>
      </c>
      <c r="BR33" s="403">
        <v>0.50418499723999999</v>
      </c>
      <c r="BS33" s="403">
        <v>0.50194338174999997</v>
      </c>
      <c r="BT33" s="403">
        <v>0.49941721481000001</v>
      </c>
      <c r="BU33" s="403">
        <v>0.49726775054</v>
      </c>
      <c r="BV33" s="403">
        <v>0.49516867564</v>
      </c>
    </row>
    <row r="34" spans="1:74" ht="11.1" customHeight="1" x14ac:dyDescent="0.2">
      <c r="A34" s="162" t="s">
        <v>269</v>
      </c>
      <c r="B34" s="173" t="s">
        <v>344</v>
      </c>
      <c r="C34" s="250">
        <v>5.0825899999999997</v>
      </c>
      <c r="D34" s="250">
        <v>5.0665899999999997</v>
      </c>
      <c r="E34" s="250">
        <v>5.0075900000000004</v>
      </c>
      <c r="F34" s="250">
        <v>4.9555899999999999</v>
      </c>
      <c r="G34" s="250">
        <v>4.8935899999999997</v>
      </c>
      <c r="H34" s="250">
        <v>4.9545899999999996</v>
      </c>
      <c r="I34" s="250">
        <v>4.8575900000000001</v>
      </c>
      <c r="J34" s="250">
        <v>4.7945900000000004</v>
      </c>
      <c r="K34" s="250">
        <v>4.8085899999999997</v>
      </c>
      <c r="L34" s="250">
        <v>4.70059</v>
      </c>
      <c r="M34" s="250">
        <v>4.8345900000000004</v>
      </c>
      <c r="N34" s="250">
        <v>4.8535899999999996</v>
      </c>
      <c r="O34" s="250">
        <v>4.7995900000000002</v>
      </c>
      <c r="P34" s="250">
        <v>4.7505899999999999</v>
      </c>
      <c r="Q34" s="250">
        <v>4.79359</v>
      </c>
      <c r="R34" s="250">
        <v>4.8165899999999997</v>
      </c>
      <c r="S34" s="250">
        <v>4.7785900000000003</v>
      </c>
      <c r="T34" s="250">
        <v>4.9065899999999996</v>
      </c>
      <c r="U34" s="250">
        <v>4.7945900000000004</v>
      </c>
      <c r="V34" s="250">
        <v>4.7255900000000004</v>
      </c>
      <c r="W34" s="250">
        <v>4.7475899999999998</v>
      </c>
      <c r="X34" s="250">
        <v>4.7405900000000001</v>
      </c>
      <c r="Y34" s="250">
        <v>4.7945900000000004</v>
      </c>
      <c r="Z34" s="250">
        <v>4.7415900000000004</v>
      </c>
      <c r="AA34" s="250">
        <v>4.7595900000000002</v>
      </c>
      <c r="AB34" s="250">
        <v>4.7505899999999999</v>
      </c>
      <c r="AC34" s="250">
        <v>4.7565900000000001</v>
      </c>
      <c r="AD34" s="250">
        <v>4.7735900000000004</v>
      </c>
      <c r="AE34" s="250">
        <v>4.76159</v>
      </c>
      <c r="AF34" s="250">
        <v>4.8585900000000004</v>
      </c>
      <c r="AG34" s="250">
        <v>4.7345899999999999</v>
      </c>
      <c r="AH34" s="250">
        <v>4.7715899999999998</v>
      </c>
      <c r="AI34" s="250">
        <v>4.6985900000000003</v>
      </c>
      <c r="AJ34" s="250">
        <v>4.7945900000000004</v>
      </c>
      <c r="AK34" s="250">
        <v>4.78559</v>
      </c>
      <c r="AL34" s="250">
        <v>4.8525900000000002</v>
      </c>
      <c r="AM34" s="250">
        <v>4.8689999999999998</v>
      </c>
      <c r="AN34" s="250">
        <v>4.8390000000000004</v>
      </c>
      <c r="AO34" s="250">
        <v>4.9560000000000004</v>
      </c>
      <c r="AP34" s="250">
        <v>4.8860000000000001</v>
      </c>
      <c r="AQ34" s="250">
        <v>4.8869999999999996</v>
      </c>
      <c r="AR34" s="250">
        <v>4.9850000000000003</v>
      </c>
      <c r="AS34" s="250">
        <v>4.9039999999999999</v>
      </c>
      <c r="AT34" s="250">
        <v>4.8819999999999997</v>
      </c>
      <c r="AU34" s="250">
        <v>4.8789999999999996</v>
      </c>
      <c r="AV34" s="250">
        <v>4.8689999999999998</v>
      </c>
      <c r="AW34" s="250">
        <v>4.9018616981000003</v>
      </c>
      <c r="AX34" s="250">
        <v>4.8670953515999997</v>
      </c>
      <c r="AY34" s="250">
        <v>4.9252604622999998</v>
      </c>
      <c r="AZ34" s="403">
        <v>4.9230319179000004</v>
      </c>
      <c r="BA34" s="403">
        <v>4.9173071006000004</v>
      </c>
      <c r="BB34" s="403">
        <v>4.9270155523000003</v>
      </c>
      <c r="BC34" s="403">
        <v>4.9487261832999998</v>
      </c>
      <c r="BD34" s="403">
        <v>4.9850940801999997</v>
      </c>
      <c r="BE34" s="403">
        <v>4.9252248143999999</v>
      </c>
      <c r="BF34" s="403">
        <v>4.9606807199</v>
      </c>
      <c r="BG34" s="403">
        <v>4.9818783196999998</v>
      </c>
      <c r="BH34" s="403">
        <v>5.0009054344999999</v>
      </c>
      <c r="BI34" s="403">
        <v>5.0196512356999996</v>
      </c>
      <c r="BJ34" s="403">
        <v>4.9792828867000001</v>
      </c>
      <c r="BK34" s="403">
        <v>4.9847893838999999</v>
      </c>
      <c r="BL34" s="403">
        <v>4.9803400022000002</v>
      </c>
      <c r="BM34" s="403">
        <v>4.9750114054000001</v>
      </c>
      <c r="BN34" s="403">
        <v>4.9838619038000003</v>
      </c>
      <c r="BO34" s="403">
        <v>5.0055529178000002</v>
      </c>
      <c r="BP34" s="403">
        <v>5.0409447602000004</v>
      </c>
      <c r="BQ34" s="403">
        <v>4.9811892984000004</v>
      </c>
      <c r="BR34" s="403">
        <v>5.0161728202000004</v>
      </c>
      <c r="BS34" s="403">
        <v>5.0378934732999996</v>
      </c>
      <c r="BT34" s="403">
        <v>5.0560989750000003</v>
      </c>
      <c r="BU34" s="403">
        <v>5.0746497555000003</v>
      </c>
      <c r="BV34" s="403">
        <v>5.0343896950999998</v>
      </c>
    </row>
    <row r="35" spans="1:74" ht="11.1" customHeight="1" x14ac:dyDescent="0.2">
      <c r="A35" s="162" t="s">
        <v>270</v>
      </c>
      <c r="B35" s="173" t="s">
        <v>345</v>
      </c>
      <c r="C35" s="250">
        <v>1.0159689999999999</v>
      </c>
      <c r="D35" s="250">
        <v>1.0399689999999999</v>
      </c>
      <c r="E35" s="250">
        <v>1.006969</v>
      </c>
      <c r="F35" s="250">
        <v>1.004969</v>
      </c>
      <c r="G35" s="250">
        <v>1.020969</v>
      </c>
      <c r="H35" s="250">
        <v>1.014969</v>
      </c>
      <c r="I35" s="250">
        <v>1.022969</v>
      </c>
      <c r="J35" s="250">
        <v>1.0199689999999999</v>
      </c>
      <c r="K35" s="250">
        <v>1.004969</v>
      </c>
      <c r="L35" s="250">
        <v>1.014969</v>
      </c>
      <c r="M35" s="250">
        <v>0.998969</v>
      </c>
      <c r="N35" s="250">
        <v>1.030969</v>
      </c>
      <c r="O35" s="250">
        <v>1.024969</v>
      </c>
      <c r="P35" s="250">
        <v>1.026969</v>
      </c>
      <c r="Q35" s="250">
        <v>1.024969</v>
      </c>
      <c r="R35" s="250">
        <v>1.002969</v>
      </c>
      <c r="S35" s="250">
        <v>1.012969</v>
      </c>
      <c r="T35" s="250">
        <v>1.0299689999999999</v>
      </c>
      <c r="U35" s="250">
        <v>1.0299689999999999</v>
      </c>
      <c r="V35" s="250">
        <v>1.0119689999999999</v>
      </c>
      <c r="W35" s="250">
        <v>1.012969</v>
      </c>
      <c r="X35" s="250">
        <v>1.020969</v>
      </c>
      <c r="Y35" s="250">
        <v>1.0039689999999999</v>
      </c>
      <c r="Z35" s="250">
        <v>1.006969</v>
      </c>
      <c r="AA35" s="250">
        <v>1.014969</v>
      </c>
      <c r="AB35" s="250">
        <v>1.030969</v>
      </c>
      <c r="AC35" s="250">
        <v>1.048969</v>
      </c>
      <c r="AD35" s="250">
        <v>1.028969</v>
      </c>
      <c r="AE35" s="250">
        <v>1.022969</v>
      </c>
      <c r="AF35" s="250">
        <v>1.0259689999999999</v>
      </c>
      <c r="AG35" s="250">
        <v>1.004969</v>
      </c>
      <c r="AH35" s="250">
        <v>1.014969</v>
      </c>
      <c r="AI35" s="250">
        <v>1.0139689999999999</v>
      </c>
      <c r="AJ35" s="250">
        <v>1.0079689999999999</v>
      </c>
      <c r="AK35" s="250">
        <v>0.99596899999999999</v>
      </c>
      <c r="AL35" s="250">
        <v>1.0019690000000001</v>
      </c>
      <c r="AM35" s="250">
        <v>1.010969</v>
      </c>
      <c r="AN35" s="250">
        <v>1.008969</v>
      </c>
      <c r="AO35" s="250">
        <v>1.020969</v>
      </c>
      <c r="AP35" s="250">
        <v>1.004969</v>
      </c>
      <c r="AQ35" s="250">
        <v>0.99396899999999999</v>
      </c>
      <c r="AR35" s="250">
        <v>0.98496899999999998</v>
      </c>
      <c r="AS35" s="250">
        <v>0.99396899999999999</v>
      </c>
      <c r="AT35" s="250">
        <v>0.97596899999999998</v>
      </c>
      <c r="AU35" s="250">
        <v>0.96296899999999996</v>
      </c>
      <c r="AV35" s="250">
        <v>0.97996899999999998</v>
      </c>
      <c r="AW35" s="250">
        <v>0.93493142207000002</v>
      </c>
      <c r="AX35" s="250">
        <v>0.92383987404000001</v>
      </c>
      <c r="AY35" s="250">
        <v>0.95263703273</v>
      </c>
      <c r="AZ35" s="403">
        <v>0.95080340444</v>
      </c>
      <c r="BA35" s="403">
        <v>0.94730832884000005</v>
      </c>
      <c r="BB35" s="403">
        <v>0.93952326377999995</v>
      </c>
      <c r="BC35" s="403">
        <v>0.93289670285000004</v>
      </c>
      <c r="BD35" s="403">
        <v>0.93145764729000002</v>
      </c>
      <c r="BE35" s="403">
        <v>0.93171198012000001</v>
      </c>
      <c r="BF35" s="403">
        <v>0.92918541618999995</v>
      </c>
      <c r="BG35" s="403">
        <v>0.92652193732999999</v>
      </c>
      <c r="BH35" s="403">
        <v>0.92714712732000004</v>
      </c>
      <c r="BI35" s="403">
        <v>0.91885613859000004</v>
      </c>
      <c r="BJ35" s="403">
        <v>0.92275014640999997</v>
      </c>
      <c r="BK35" s="403">
        <v>0.94153337193999997</v>
      </c>
      <c r="BL35" s="403">
        <v>0.93925819511999997</v>
      </c>
      <c r="BM35" s="403">
        <v>0.93597898235999999</v>
      </c>
      <c r="BN35" s="403">
        <v>0.93115131122000006</v>
      </c>
      <c r="BO35" s="403">
        <v>0.92496113998999996</v>
      </c>
      <c r="BP35" s="403">
        <v>0.92334870398000002</v>
      </c>
      <c r="BQ35" s="403">
        <v>0.92384101646000005</v>
      </c>
      <c r="BR35" s="403">
        <v>0.92129620632999998</v>
      </c>
      <c r="BS35" s="403">
        <v>0.91911049708000003</v>
      </c>
      <c r="BT35" s="403">
        <v>0.91941776830999999</v>
      </c>
      <c r="BU35" s="403">
        <v>0.91165499967999997</v>
      </c>
      <c r="BV35" s="403">
        <v>0.91563189788999999</v>
      </c>
    </row>
    <row r="36" spans="1:74" ht="11.1" customHeight="1" x14ac:dyDescent="0.2">
      <c r="A36" s="162" t="s">
        <v>1063</v>
      </c>
      <c r="B36" s="173" t="s">
        <v>1062</v>
      </c>
      <c r="C36" s="250">
        <v>0.93201699999999998</v>
      </c>
      <c r="D36" s="250">
        <v>0.954017</v>
      </c>
      <c r="E36" s="250">
        <v>0.96001700000000001</v>
      </c>
      <c r="F36" s="250">
        <v>0.93501699999999999</v>
      </c>
      <c r="G36" s="250">
        <v>0.95601700000000001</v>
      </c>
      <c r="H36" s="250">
        <v>0.954017</v>
      </c>
      <c r="I36" s="250">
        <v>0.945017</v>
      </c>
      <c r="J36" s="250">
        <v>0.946017</v>
      </c>
      <c r="K36" s="250">
        <v>0.947017</v>
      </c>
      <c r="L36" s="250">
        <v>0.948017</v>
      </c>
      <c r="M36" s="250">
        <v>0.947017</v>
      </c>
      <c r="N36" s="250">
        <v>0.92401699999999998</v>
      </c>
      <c r="O36" s="250">
        <v>0.91870399999999997</v>
      </c>
      <c r="P36" s="250">
        <v>0.90270399999999995</v>
      </c>
      <c r="Q36" s="250">
        <v>0.91070399999999996</v>
      </c>
      <c r="R36" s="250">
        <v>0.90470399999999995</v>
      </c>
      <c r="S36" s="250">
        <v>0.89870399999999995</v>
      </c>
      <c r="T36" s="250">
        <v>0.89470400000000005</v>
      </c>
      <c r="U36" s="250">
        <v>0.90270399999999995</v>
      </c>
      <c r="V36" s="250">
        <v>0.88670400000000005</v>
      </c>
      <c r="W36" s="250">
        <v>0.88470400000000005</v>
      </c>
      <c r="X36" s="250">
        <v>0.88470400000000005</v>
      </c>
      <c r="Y36" s="250">
        <v>0.88270400000000004</v>
      </c>
      <c r="Z36" s="250">
        <v>0.89670399999999995</v>
      </c>
      <c r="AA36" s="250">
        <v>0.91170399999999996</v>
      </c>
      <c r="AB36" s="250">
        <v>0.93070399999999998</v>
      </c>
      <c r="AC36" s="250">
        <v>0.92370399999999997</v>
      </c>
      <c r="AD36" s="250">
        <v>0.91970399999999997</v>
      </c>
      <c r="AE36" s="250">
        <v>0.92270399999999997</v>
      </c>
      <c r="AF36" s="250">
        <v>0.92570399999999997</v>
      </c>
      <c r="AG36" s="250">
        <v>0.87670400000000004</v>
      </c>
      <c r="AH36" s="250">
        <v>0.89670399999999995</v>
      </c>
      <c r="AI36" s="250">
        <v>0.94870399999999999</v>
      </c>
      <c r="AJ36" s="250">
        <v>0.89070400000000005</v>
      </c>
      <c r="AK36" s="250">
        <v>0.90570399999999995</v>
      </c>
      <c r="AL36" s="250">
        <v>0.91370399999999996</v>
      </c>
      <c r="AM36" s="250">
        <v>0.94599999999999995</v>
      </c>
      <c r="AN36" s="250">
        <v>0.94599999999999995</v>
      </c>
      <c r="AO36" s="250">
        <v>0.93899999999999995</v>
      </c>
      <c r="AP36" s="250">
        <v>0.88300000000000001</v>
      </c>
      <c r="AQ36" s="250">
        <v>0.93300000000000005</v>
      </c>
      <c r="AR36" s="250">
        <v>0.88400000000000001</v>
      </c>
      <c r="AS36" s="250">
        <v>0.92600000000000005</v>
      </c>
      <c r="AT36" s="250">
        <v>0.83899999999999997</v>
      </c>
      <c r="AU36" s="250">
        <v>0.93400000000000005</v>
      </c>
      <c r="AV36" s="250">
        <v>0.83099999999999996</v>
      </c>
      <c r="AW36" s="250">
        <v>0.86749363081999997</v>
      </c>
      <c r="AX36" s="250">
        <v>0.86412047800000003</v>
      </c>
      <c r="AY36" s="250">
        <v>0.85901658851999996</v>
      </c>
      <c r="AZ36" s="403">
        <v>0.85620620963000005</v>
      </c>
      <c r="BA36" s="403">
        <v>0.85252084161999997</v>
      </c>
      <c r="BB36" s="403">
        <v>0.84908839634</v>
      </c>
      <c r="BC36" s="403">
        <v>0.84564559538999995</v>
      </c>
      <c r="BD36" s="403">
        <v>0.84254774713000002</v>
      </c>
      <c r="BE36" s="403">
        <v>0.83914150357999995</v>
      </c>
      <c r="BF36" s="403">
        <v>0.83571296149999996</v>
      </c>
      <c r="BG36" s="403">
        <v>0.83231409042000004</v>
      </c>
      <c r="BH36" s="403">
        <v>0.82874671405</v>
      </c>
      <c r="BI36" s="403">
        <v>0.82546302328999999</v>
      </c>
      <c r="BJ36" s="403">
        <v>0.82220218462000005</v>
      </c>
      <c r="BK36" s="403">
        <v>0.82121639631999999</v>
      </c>
      <c r="BL36" s="403">
        <v>0.81829125864999996</v>
      </c>
      <c r="BM36" s="403">
        <v>0.81462675496000003</v>
      </c>
      <c r="BN36" s="403">
        <v>0.81114905324999997</v>
      </c>
      <c r="BO36" s="403">
        <v>0.81270391273999998</v>
      </c>
      <c r="BP36" s="403">
        <v>0.80955330285000004</v>
      </c>
      <c r="BQ36" s="403">
        <v>0.80615714573999997</v>
      </c>
      <c r="BR36" s="403">
        <v>0.80770175277</v>
      </c>
      <c r="BS36" s="403">
        <v>0.80432893779000003</v>
      </c>
      <c r="BT36" s="403">
        <v>0.80571740947000003</v>
      </c>
      <c r="BU36" s="403">
        <v>0.80242262979000001</v>
      </c>
      <c r="BV36" s="403">
        <v>0.80417047943999997</v>
      </c>
    </row>
    <row r="37" spans="1:74" ht="11.1" customHeight="1" x14ac:dyDescent="0.2">
      <c r="A37" s="162" t="s">
        <v>271</v>
      </c>
      <c r="B37" s="173" t="s">
        <v>346</v>
      </c>
      <c r="C37" s="250">
        <v>0.77723399999999998</v>
      </c>
      <c r="D37" s="250">
        <v>0.77723399999999998</v>
      </c>
      <c r="E37" s="250">
        <v>0.77023399999999997</v>
      </c>
      <c r="F37" s="250">
        <v>0.75623399999999996</v>
      </c>
      <c r="G37" s="250">
        <v>0.74223399999999995</v>
      </c>
      <c r="H37" s="250">
        <v>0.78623399999999999</v>
      </c>
      <c r="I37" s="250">
        <v>0.78723399999999999</v>
      </c>
      <c r="J37" s="250">
        <v>0.73123400000000005</v>
      </c>
      <c r="K37" s="250">
        <v>0.73223400000000005</v>
      </c>
      <c r="L37" s="250">
        <v>0.74823399999999995</v>
      </c>
      <c r="M37" s="250">
        <v>0.76823399999999997</v>
      </c>
      <c r="N37" s="250">
        <v>0.77023399999999997</v>
      </c>
      <c r="O37" s="250">
        <v>0.77223399999999998</v>
      </c>
      <c r="P37" s="250">
        <v>0.76423399999999997</v>
      </c>
      <c r="Q37" s="250">
        <v>0.75823399999999996</v>
      </c>
      <c r="R37" s="250">
        <v>0.72023400000000004</v>
      </c>
      <c r="S37" s="250">
        <v>0.71923400000000004</v>
      </c>
      <c r="T37" s="250">
        <v>0.77923399999999998</v>
      </c>
      <c r="U37" s="250">
        <v>0.75623399999999996</v>
      </c>
      <c r="V37" s="250">
        <v>0.71723400000000004</v>
      </c>
      <c r="W37" s="250">
        <v>0.74123399999999995</v>
      </c>
      <c r="X37" s="250">
        <v>0.74123399999999995</v>
      </c>
      <c r="Y37" s="250">
        <v>0.75923399999999996</v>
      </c>
      <c r="Z37" s="250">
        <v>0.73923399999999995</v>
      </c>
      <c r="AA37" s="250">
        <v>0.78423399999999999</v>
      </c>
      <c r="AB37" s="250">
        <v>0.76823399999999997</v>
      </c>
      <c r="AC37" s="250">
        <v>0.76523399999999997</v>
      </c>
      <c r="AD37" s="250">
        <v>0.74023399999999995</v>
      </c>
      <c r="AE37" s="250">
        <v>0.74423399999999995</v>
      </c>
      <c r="AF37" s="250">
        <v>0.76423399999999997</v>
      </c>
      <c r="AG37" s="250">
        <v>0.77823399999999998</v>
      </c>
      <c r="AH37" s="250">
        <v>0.70923400000000003</v>
      </c>
      <c r="AI37" s="250">
        <v>0.70023400000000002</v>
      </c>
      <c r="AJ37" s="250">
        <v>0.73223400000000005</v>
      </c>
      <c r="AK37" s="250">
        <v>0.75623399999999996</v>
      </c>
      <c r="AL37" s="250">
        <v>0.75223399999999996</v>
      </c>
      <c r="AM37" s="250">
        <v>0.76423399999999997</v>
      </c>
      <c r="AN37" s="250">
        <v>0.73823399999999995</v>
      </c>
      <c r="AO37" s="250">
        <v>0.74823399999999995</v>
      </c>
      <c r="AP37" s="250">
        <v>0.72523400000000005</v>
      </c>
      <c r="AQ37" s="250">
        <v>0.73623400000000006</v>
      </c>
      <c r="AR37" s="250">
        <v>0.73623400000000006</v>
      </c>
      <c r="AS37" s="250">
        <v>0.60723400000000005</v>
      </c>
      <c r="AT37" s="250">
        <v>0.65323399999999998</v>
      </c>
      <c r="AU37" s="250">
        <v>0.678234</v>
      </c>
      <c r="AV37" s="250">
        <v>0.71123400000000003</v>
      </c>
      <c r="AW37" s="250">
        <v>0.72618768884999996</v>
      </c>
      <c r="AX37" s="250">
        <v>0.73401381930999998</v>
      </c>
      <c r="AY37" s="250">
        <v>0.70758046900000005</v>
      </c>
      <c r="AZ37" s="403">
        <v>0.71546933948000002</v>
      </c>
      <c r="BA37" s="403">
        <v>0.72308569318000004</v>
      </c>
      <c r="BB37" s="403">
        <v>0.73035805406999998</v>
      </c>
      <c r="BC37" s="403">
        <v>0.73314365300999995</v>
      </c>
      <c r="BD37" s="403">
        <v>0.73117218301999998</v>
      </c>
      <c r="BE37" s="403">
        <v>0.72898140128</v>
      </c>
      <c r="BF37" s="403">
        <v>0.72677376738999999</v>
      </c>
      <c r="BG37" s="403">
        <v>0.72458608349999998</v>
      </c>
      <c r="BH37" s="403">
        <v>0.72227816036000003</v>
      </c>
      <c r="BI37" s="403">
        <v>0.72016997462999999</v>
      </c>
      <c r="BJ37" s="403">
        <v>0.71807700229000004</v>
      </c>
      <c r="BK37" s="403">
        <v>0.72487443569999999</v>
      </c>
      <c r="BL37" s="403">
        <v>0.72268345649999999</v>
      </c>
      <c r="BM37" s="403">
        <v>0.72031588148000003</v>
      </c>
      <c r="BN37" s="403">
        <v>0.71755749204999997</v>
      </c>
      <c r="BO37" s="403">
        <v>0.71534266966000004</v>
      </c>
      <c r="BP37" s="403">
        <v>0.71333506649</v>
      </c>
      <c r="BQ37" s="403">
        <v>0.71115258496</v>
      </c>
      <c r="BR37" s="403">
        <v>0.70892708260000004</v>
      </c>
      <c r="BS37" s="403">
        <v>0.70675893180000005</v>
      </c>
      <c r="BT37" s="403">
        <v>0.70442083432000002</v>
      </c>
      <c r="BU37" s="403">
        <v>0.70230583711000005</v>
      </c>
      <c r="BV37" s="403">
        <v>0.70022001668</v>
      </c>
    </row>
    <row r="38" spans="1:74" ht="11.1" customHeight="1" x14ac:dyDescent="0.2">
      <c r="A38" s="162" t="s">
        <v>272</v>
      </c>
      <c r="B38" s="173" t="s">
        <v>347</v>
      </c>
      <c r="C38" s="250">
        <v>0.32878299999999999</v>
      </c>
      <c r="D38" s="250">
        <v>0.32478299999999999</v>
      </c>
      <c r="E38" s="250">
        <v>0.32378299999999999</v>
      </c>
      <c r="F38" s="250">
        <v>0.32978299999999999</v>
      </c>
      <c r="G38" s="250">
        <v>0.31678299999999998</v>
      </c>
      <c r="H38" s="250">
        <v>0.31978299999999998</v>
      </c>
      <c r="I38" s="250">
        <v>0.30278300000000002</v>
      </c>
      <c r="J38" s="250">
        <v>0.29578300000000002</v>
      </c>
      <c r="K38" s="250">
        <v>0.29978300000000002</v>
      </c>
      <c r="L38" s="250">
        <v>0.30978299999999998</v>
      </c>
      <c r="M38" s="250">
        <v>0.30778299999999997</v>
      </c>
      <c r="N38" s="250">
        <v>0.30478300000000003</v>
      </c>
      <c r="O38" s="250">
        <v>0.29178300000000001</v>
      </c>
      <c r="P38" s="250">
        <v>0.29078300000000001</v>
      </c>
      <c r="Q38" s="250">
        <v>0.29078300000000001</v>
      </c>
      <c r="R38" s="250">
        <v>0.29078300000000001</v>
      </c>
      <c r="S38" s="250">
        <v>0.29078300000000001</v>
      </c>
      <c r="T38" s="250">
        <v>0.29078300000000001</v>
      </c>
      <c r="U38" s="250">
        <v>0.28678300000000001</v>
      </c>
      <c r="V38" s="250">
        <v>0.270783</v>
      </c>
      <c r="W38" s="250">
        <v>0.270783</v>
      </c>
      <c r="X38" s="250">
        <v>0.276783</v>
      </c>
      <c r="Y38" s="250">
        <v>0.280783</v>
      </c>
      <c r="Z38" s="250">
        <v>0.26678299999999999</v>
      </c>
      <c r="AA38" s="250">
        <v>0.273783</v>
      </c>
      <c r="AB38" s="250">
        <v>0.270783</v>
      </c>
      <c r="AC38" s="250">
        <v>0.26078299999999999</v>
      </c>
      <c r="AD38" s="250">
        <v>0.25778299999999998</v>
      </c>
      <c r="AE38" s="250">
        <v>0.25778299999999998</v>
      </c>
      <c r="AF38" s="250">
        <v>0.245783</v>
      </c>
      <c r="AG38" s="250">
        <v>0.25278299999999998</v>
      </c>
      <c r="AH38" s="250">
        <v>0.25078299999999998</v>
      </c>
      <c r="AI38" s="250">
        <v>0.23678299999999999</v>
      </c>
      <c r="AJ38" s="250">
        <v>0.243783</v>
      </c>
      <c r="AK38" s="250">
        <v>0.246783</v>
      </c>
      <c r="AL38" s="250">
        <v>0.247783</v>
      </c>
      <c r="AM38" s="250">
        <v>0.24221699999999999</v>
      </c>
      <c r="AN38" s="250">
        <v>0.24721699999999999</v>
      </c>
      <c r="AO38" s="250">
        <v>0.25421700000000003</v>
      </c>
      <c r="AP38" s="250">
        <v>0.24721699999999999</v>
      </c>
      <c r="AQ38" s="250">
        <v>0.25021700000000002</v>
      </c>
      <c r="AR38" s="250">
        <v>0.24521699999999999</v>
      </c>
      <c r="AS38" s="250">
        <v>0.228217</v>
      </c>
      <c r="AT38" s="250">
        <v>0.23721700000000001</v>
      </c>
      <c r="AU38" s="250">
        <v>0.219217</v>
      </c>
      <c r="AV38" s="250">
        <v>0.23221700000000001</v>
      </c>
      <c r="AW38" s="250">
        <v>0.21800328508</v>
      </c>
      <c r="AX38" s="250">
        <v>0.20783222663000001</v>
      </c>
      <c r="AY38" s="250">
        <v>0.21470295252999999</v>
      </c>
      <c r="AZ38" s="403">
        <v>0.21240620451</v>
      </c>
      <c r="BA38" s="403">
        <v>0.21044938441</v>
      </c>
      <c r="BB38" s="403">
        <v>0.21133670189000001</v>
      </c>
      <c r="BC38" s="403">
        <v>0.21017488122</v>
      </c>
      <c r="BD38" s="403">
        <v>0.2095567552</v>
      </c>
      <c r="BE38" s="403">
        <v>0.20923480906</v>
      </c>
      <c r="BF38" s="403">
        <v>0.20850054084</v>
      </c>
      <c r="BG38" s="403">
        <v>0.20791620584000001</v>
      </c>
      <c r="BH38" s="403">
        <v>0.20732285045000001</v>
      </c>
      <c r="BI38" s="403">
        <v>0.20673942946000001</v>
      </c>
      <c r="BJ38" s="403">
        <v>0.20619872333</v>
      </c>
      <c r="BK38" s="403">
        <v>0.20548871008</v>
      </c>
      <c r="BL38" s="403">
        <v>0.20503670046</v>
      </c>
      <c r="BM38" s="403">
        <v>0.20437272510000001</v>
      </c>
      <c r="BN38" s="403">
        <v>0.20376311314000001</v>
      </c>
      <c r="BO38" s="403">
        <v>0.20316127526</v>
      </c>
      <c r="BP38" s="403">
        <v>0.20264872413000001</v>
      </c>
      <c r="BQ38" s="403">
        <v>0.20206260221</v>
      </c>
      <c r="BR38" s="403">
        <v>0.20145859458000001</v>
      </c>
      <c r="BS38" s="403">
        <v>0.20087945519</v>
      </c>
      <c r="BT38" s="403">
        <v>0.20022912473999999</v>
      </c>
      <c r="BU38" s="403">
        <v>0.19967301485</v>
      </c>
      <c r="BV38" s="403">
        <v>0.19912962533</v>
      </c>
    </row>
    <row r="39" spans="1:74" ht="11.1" customHeight="1" x14ac:dyDescent="0.2">
      <c r="C39" s="222"/>
      <c r="D39" s="222"/>
      <c r="E39" s="222"/>
      <c r="F39" s="222"/>
      <c r="G39" s="222"/>
      <c r="H39" s="222"/>
      <c r="I39" s="222"/>
      <c r="J39" s="222"/>
      <c r="K39" s="222"/>
      <c r="L39" s="222"/>
      <c r="M39" s="222"/>
      <c r="N39" s="222"/>
      <c r="O39" s="222"/>
      <c r="P39" s="222"/>
      <c r="Q39" s="222"/>
      <c r="R39" s="222"/>
      <c r="S39" s="222"/>
      <c r="T39" s="222"/>
      <c r="U39" s="222"/>
      <c r="V39" s="222"/>
      <c r="W39" s="222"/>
      <c r="X39" s="222"/>
      <c r="Y39" s="222"/>
      <c r="Z39" s="222"/>
      <c r="AA39" s="222"/>
      <c r="AB39" s="222"/>
      <c r="AC39" s="222"/>
      <c r="AD39" s="222"/>
      <c r="AE39" s="222"/>
      <c r="AF39" s="222"/>
      <c r="AG39" s="222"/>
      <c r="AH39" s="222"/>
      <c r="AI39" s="222"/>
      <c r="AJ39" s="222"/>
      <c r="AK39" s="222"/>
      <c r="AL39" s="222"/>
      <c r="AM39" s="222"/>
      <c r="AN39" s="222"/>
      <c r="AO39" s="222"/>
      <c r="AP39" s="222"/>
      <c r="AQ39" s="222"/>
      <c r="AR39" s="222"/>
      <c r="AS39" s="222"/>
      <c r="AT39" s="222"/>
      <c r="AU39" s="222"/>
      <c r="AV39" s="222"/>
      <c r="AW39" s="222"/>
      <c r="AX39" s="222"/>
      <c r="AY39" s="222"/>
      <c r="AZ39" s="404"/>
      <c r="BA39" s="404"/>
      <c r="BB39" s="404"/>
      <c r="BC39" s="404"/>
      <c r="BD39" s="404"/>
      <c r="BE39" s="404"/>
      <c r="BF39" s="404"/>
      <c r="BG39" s="404"/>
      <c r="BH39" s="404"/>
      <c r="BI39" s="404"/>
      <c r="BJ39" s="404"/>
      <c r="BK39" s="404"/>
      <c r="BL39" s="404"/>
      <c r="BM39" s="404"/>
      <c r="BN39" s="404"/>
      <c r="BO39" s="404"/>
      <c r="BP39" s="404"/>
      <c r="BQ39" s="404"/>
      <c r="BR39" s="404"/>
      <c r="BS39" s="404"/>
      <c r="BT39" s="404"/>
      <c r="BU39" s="404"/>
      <c r="BV39" s="404"/>
    </row>
    <row r="40" spans="1:74" ht="11.1" customHeight="1" x14ac:dyDescent="0.2">
      <c r="A40" s="162" t="s">
        <v>387</v>
      </c>
      <c r="B40" s="172" t="s">
        <v>396</v>
      </c>
      <c r="C40" s="250">
        <v>1.5450189999999999</v>
      </c>
      <c r="D40" s="250">
        <v>1.530019</v>
      </c>
      <c r="E40" s="250">
        <v>1.462019</v>
      </c>
      <c r="F40" s="250">
        <v>1.4990190000000001</v>
      </c>
      <c r="G40" s="250">
        <v>1.5210189999999999</v>
      </c>
      <c r="H40" s="250">
        <v>1.518019</v>
      </c>
      <c r="I40" s="250">
        <v>1.5190189999999999</v>
      </c>
      <c r="J40" s="250">
        <v>1.522019</v>
      </c>
      <c r="K40" s="250">
        <v>1.546019</v>
      </c>
      <c r="L40" s="250">
        <v>1.5370189999999999</v>
      </c>
      <c r="M40" s="250">
        <v>1.526019</v>
      </c>
      <c r="N40" s="250">
        <v>1.516019</v>
      </c>
      <c r="O40" s="250">
        <v>1.534702</v>
      </c>
      <c r="P40" s="250">
        <v>1.5237019999999999</v>
      </c>
      <c r="Q40" s="250">
        <v>1.510702</v>
      </c>
      <c r="R40" s="250">
        <v>1.5177020000000001</v>
      </c>
      <c r="S40" s="250">
        <v>1.530702</v>
      </c>
      <c r="T40" s="250">
        <v>1.5237019999999999</v>
      </c>
      <c r="U40" s="250">
        <v>1.5357019999999999</v>
      </c>
      <c r="V40" s="250">
        <v>1.5417019999999999</v>
      </c>
      <c r="W40" s="250">
        <v>1.566702</v>
      </c>
      <c r="X40" s="250">
        <v>1.562702</v>
      </c>
      <c r="Y40" s="250">
        <v>1.5597019999999999</v>
      </c>
      <c r="Z40" s="250">
        <v>1.560702</v>
      </c>
      <c r="AA40" s="250">
        <v>1.4857020000000001</v>
      </c>
      <c r="AB40" s="250">
        <v>1.4877020000000001</v>
      </c>
      <c r="AC40" s="250">
        <v>1.4897020000000001</v>
      </c>
      <c r="AD40" s="250">
        <v>1.490702</v>
      </c>
      <c r="AE40" s="250">
        <v>1.494702</v>
      </c>
      <c r="AF40" s="250">
        <v>1.4507019999999999</v>
      </c>
      <c r="AG40" s="250">
        <v>1.5077020000000001</v>
      </c>
      <c r="AH40" s="250">
        <v>1.5157020000000001</v>
      </c>
      <c r="AI40" s="250">
        <v>1.522702</v>
      </c>
      <c r="AJ40" s="250">
        <v>1.518702</v>
      </c>
      <c r="AK40" s="250">
        <v>1.5237019999999999</v>
      </c>
      <c r="AL40" s="250">
        <v>1.5317019999999999</v>
      </c>
      <c r="AM40" s="250">
        <v>1.5097020000000001</v>
      </c>
      <c r="AN40" s="250">
        <v>1.506702</v>
      </c>
      <c r="AO40" s="250">
        <v>1.536702</v>
      </c>
      <c r="AP40" s="250">
        <v>1.526702</v>
      </c>
      <c r="AQ40" s="250">
        <v>1.5397019999999999</v>
      </c>
      <c r="AR40" s="250">
        <v>1.552702</v>
      </c>
      <c r="AS40" s="250">
        <v>1.5577019999999999</v>
      </c>
      <c r="AT40" s="250">
        <v>1.550702</v>
      </c>
      <c r="AU40" s="250">
        <v>1.5417019999999999</v>
      </c>
      <c r="AV40" s="250">
        <v>1.5497030000000001</v>
      </c>
      <c r="AW40" s="250">
        <v>1.5689911213000001</v>
      </c>
      <c r="AX40" s="250">
        <v>1.5745592157999999</v>
      </c>
      <c r="AY40" s="250">
        <v>1.4777394156000001</v>
      </c>
      <c r="AZ40" s="403">
        <v>1.4784436067</v>
      </c>
      <c r="BA40" s="403">
        <v>1.4782579431</v>
      </c>
      <c r="BB40" s="403">
        <v>1.4783507406</v>
      </c>
      <c r="BC40" s="403">
        <v>1.4784293412</v>
      </c>
      <c r="BD40" s="403">
        <v>1.4788805444999999</v>
      </c>
      <c r="BE40" s="403">
        <v>1.4789934526999999</v>
      </c>
      <c r="BF40" s="403">
        <v>1.479079531</v>
      </c>
      <c r="BG40" s="403">
        <v>1.4791954446</v>
      </c>
      <c r="BH40" s="403">
        <v>1.4791256272</v>
      </c>
      <c r="BI40" s="403">
        <v>1.4793622816000001</v>
      </c>
      <c r="BJ40" s="403">
        <v>1.4796216429</v>
      </c>
      <c r="BK40" s="403">
        <v>1.4052483364999999</v>
      </c>
      <c r="BL40" s="403">
        <v>1.4058109684</v>
      </c>
      <c r="BM40" s="403">
        <v>1.4056335358000001</v>
      </c>
      <c r="BN40" s="403">
        <v>1.4056567481</v>
      </c>
      <c r="BO40" s="403">
        <v>1.4057128780000001</v>
      </c>
      <c r="BP40" s="403">
        <v>1.4060871397000001</v>
      </c>
      <c r="BQ40" s="403">
        <v>1.4061918969</v>
      </c>
      <c r="BR40" s="403">
        <v>1.4062300139999999</v>
      </c>
      <c r="BS40" s="403">
        <v>1.4063559242999999</v>
      </c>
      <c r="BT40" s="403">
        <v>1.406220072</v>
      </c>
      <c r="BU40" s="403">
        <v>1.4064270399000001</v>
      </c>
      <c r="BV40" s="403">
        <v>1.4066785979</v>
      </c>
    </row>
    <row r="41" spans="1:74" ht="11.1" customHeight="1" x14ac:dyDescent="0.2">
      <c r="A41" s="162" t="s">
        <v>273</v>
      </c>
      <c r="B41" s="173" t="s">
        <v>386</v>
      </c>
      <c r="C41" s="250">
        <v>0.70042599999999999</v>
      </c>
      <c r="D41" s="250">
        <v>0.69142599999999999</v>
      </c>
      <c r="E41" s="250">
        <v>0.69042599999999998</v>
      </c>
      <c r="F41" s="250">
        <v>0.69442599999999999</v>
      </c>
      <c r="G41" s="250">
        <v>0.69242599999999999</v>
      </c>
      <c r="H41" s="250">
        <v>0.68942599999999998</v>
      </c>
      <c r="I41" s="250">
        <v>0.68842599999999998</v>
      </c>
      <c r="J41" s="250">
        <v>0.68242599999999998</v>
      </c>
      <c r="K41" s="250">
        <v>0.67542599999999997</v>
      </c>
      <c r="L41" s="250">
        <v>0.67342599999999997</v>
      </c>
      <c r="M41" s="250">
        <v>0.66342599999999996</v>
      </c>
      <c r="N41" s="250">
        <v>0.65342599999999995</v>
      </c>
      <c r="O41" s="250">
        <v>0.65742599999999995</v>
      </c>
      <c r="P41" s="250">
        <v>0.64942599999999995</v>
      </c>
      <c r="Q41" s="250">
        <v>0.63942600000000005</v>
      </c>
      <c r="R41" s="250">
        <v>0.64942599999999995</v>
      </c>
      <c r="S41" s="250">
        <v>0.65742599999999995</v>
      </c>
      <c r="T41" s="250">
        <v>0.65842599999999996</v>
      </c>
      <c r="U41" s="250">
        <v>0.65542599999999995</v>
      </c>
      <c r="V41" s="250">
        <v>0.66442599999999996</v>
      </c>
      <c r="W41" s="250">
        <v>0.67242599999999997</v>
      </c>
      <c r="X41" s="250">
        <v>0.66642599999999996</v>
      </c>
      <c r="Y41" s="250">
        <v>0.66142599999999996</v>
      </c>
      <c r="Z41" s="250">
        <v>0.66342599999999996</v>
      </c>
      <c r="AA41" s="250">
        <v>0.66242599999999996</v>
      </c>
      <c r="AB41" s="250">
        <v>0.66742599999999996</v>
      </c>
      <c r="AC41" s="250">
        <v>0.66842599999999996</v>
      </c>
      <c r="AD41" s="250">
        <v>0.67442599999999997</v>
      </c>
      <c r="AE41" s="250">
        <v>0.67642599999999997</v>
      </c>
      <c r="AF41" s="250">
        <v>0.64142600000000005</v>
      </c>
      <c r="AG41" s="250">
        <v>0.66542599999999996</v>
      </c>
      <c r="AH41" s="250">
        <v>0.67442599999999997</v>
      </c>
      <c r="AI41" s="250">
        <v>0.67242599999999997</v>
      </c>
      <c r="AJ41" s="250">
        <v>0.66442599999999996</v>
      </c>
      <c r="AK41" s="250">
        <v>0.67042599999999997</v>
      </c>
      <c r="AL41" s="250">
        <v>0.67542599999999997</v>
      </c>
      <c r="AM41" s="250">
        <v>0.67142599999999997</v>
      </c>
      <c r="AN41" s="250">
        <v>0.66642599999999996</v>
      </c>
      <c r="AO41" s="250">
        <v>0.65042599999999995</v>
      </c>
      <c r="AP41" s="250">
        <v>0.66042599999999996</v>
      </c>
      <c r="AQ41" s="250">
        <v>0.65042599999999995</v>
      </c>
      <c r="AR41" s="250">
        <v>0.65042599999999995</v>
      </c>
      <c r="AS41" s="250">
        <v>0.65042599999999995</v>
      </c>
      <c r="AT41" s="250">
        <v>0.65042599999999995</v>
      </c>
      <c r="AU41" s="250">
        <v>0.65042599999999995</v>
      </c>
      <c r="AV41" s="250">
        <v>0.65042599999999995</v>
      </c>
      <c r="AW41" s="250">
        <v>0.64977961627000003</v>
      </c>
      <c r="AX41" s="250">
        <v>0.64977556704999995</v>
      </c>
      <c r="AY41" s="250">
        <v>0.60017029018000001</v>
      </c>
      <c r="AZ41" s="403">
        <v>0.60013082687999997</v>
      </c>
      <c r="BA41" s="403">
        <v>0.60014642465000001</v>
      </c>
      <c r="BB41" s="403">
        <v>0.60014610657</v>
      </c>
      <c r="BC41" s="403">
        <v>0.60014644014999996</v>
      </c>
      <c r="BD41" s="403">
        <v>0.60012506663999998</v>
      </c>
      <c r="BE41" s="403">
        <v>0.60012309974</v>
      </c>
      <c r="BF41" s="403">
        <v>0.60012253603999999</v>
      </c>
      <c r="BG41" s="403">
        <v>0.60012010521000003</v>
      </c>
      <c r="BH41" s="403">
        <v>0.60012827803000002</v>
      </c>
      <c r="BI41" s="403">
        <v>0.60011859916999999</v>
      </c>
      <c r="BJ41" s="403">
        <v>0.60010748226999999</v>
      </c>
      <c r="BK41" s="403">
        <v>0.56241436803</v>
      </c>
      <c r="BL41" s="403">
        <v>0.56238212623999995</v>
      </c>
      <c r="BM41" s="403">
        <v>0.56239641106000005</v>
      </c>
      <c r="BN41" s="403">
        <v>0.56239894085999997</v>
      </c>
      <c r="BO41" s="403">
        <v>0.56239942166000001</v>
      </c>
      <c r="BP41" s="403">
        <v>0.56238136831999996</v>
      </c>
      <c r="BQ41" s="403">
        <v>0.56237876670999998</v>
      </c>
      <c r="BR41" s="403">
        <v>0.56237989266999999</v>
      </c>
      <c r="BS41" s="403">
        <v>0.56237582219000004</v>
      </c>
      <c r="BT41" s="403">
        <v>0.56238677339999998</v>
      </c>
      <c r="BU41" s="403">
        <v>0.56237779232999996</v>
      </c>
      <c r="BV41" s="403">
        <v>0.56236612870000002</v>
      </c>
    </row>
    <row r="42" spans="1:74" ht="11.1" customHeight="1" x14ac:dyDescent="0.2">
      <c r="A42" s="162" t="s">
        <v>1070</v>
      </c>
      <c r="B42" s="173" t="s">
        <v>1069</v>
      </c>
      <c r="C42" s="250">
        <v>0.151</v>
      </c>
      <c r="D42" s="250">
        <v>0.152</v>
      </c>
      <c r="E42" s="250">
        <v>0.154</v>
      </c>
      <c r="F42" s="250">
        <v>0.155</v>
      </c>
      <c r="G42" s="250">
        <v>0.156</v>
      </c>
      <c r="H42" s="250">
        <v>0.157</v>
      </c>
      <c r="I42" s="250">
        <v>0.152</v>
      </c>
      <c r="J42" s="250">
        <v>0.14699999999999999</v>
      </c>
      <c r="K42" s="250">
        <v>0.14099999999999999</v>
      </c>
      <c r="L42" s="250">
        <v>0.14899999999999999</v>
      </c>
      <c r="M42" s="250">
        <v>0.17299999999999999</v>
      </c>
      <c r="N42" s="250">
        <v>0.14299999999999999</v>
      </c>
      <c r="O42" s="250">
        <v>0.13900000000000001</v>
      </c>
      <c r="P42" s="250">
        <v>0.16200000000000001</v>
      </c>
      <c r="Q42" s="250">
        <v>0.152</v>
      </c>
      <c r="R42" s="250">
        <v>0.152</v>
      </c>
      <c r="S42" s="250">
        <v>0.14799999999999999</v>
      </c>
      <c r="T42" s="250">
        <v>0.14799999999999999</v>
      </c>
      <c r="U42" s="250">
        <v>0.14799999999999999</v>
      </c>
      <c r="V42" s="250">
        <v>0.14899999999999999</v>
      </c>
      <c r="W42" s="250">
        <v>0.15</v>
      </c>
      <c r="X42" s="250">
        <v>0.151</v>
      </c>
      <c r="Y42" s="250">
        <v>0.152</v>
      </c>
      <c r="Z42" s="250">
        <v>0.153</v>
      </c>
      <c r="AA42" s="250">
        <v>0.12</v>
      </c>
      <c r="AB42" s="250">
        <v>0.12</v>
      </c>
      <c r="AC42" s="250">
        <v>0.12</v>
      </c>
      <c r="AD42" s="250">
        <v>0.12</v>
      </c>
      <c r="AE42" s="250">
        <v>0.12</v>
      </c>
      <c r="AF42" s="250">
        <v>0.12</v>
      </c>
      <c r="AG42" s="250">
        <v>0.12</v>
      </c>
      <c r="AH42" s="250">
        <v>0.12</v>
      </c>
      <c r="AI42" s="250">
        <v>0.13</v>
      </c>
      <c r="AJ42" s="250">
        <v>0.14000000000000001</v>
      </c>
      <c r="AK42" s="250">
        <v>0.14000000000000001</v>
      </c>
      <c r="AL42" s="250">
        <v>0.14000000000000001</v>
      </c>
      <c r="AM42" s="250">
        <v>0.16</v>
      </c>
      <c r="AN42" s="250">
        <v>0.17</v>
      </c>
      <c r="AO42" s="250">
        <v>0.18</v>
      </c>
      <c r="AP42" s="250">
        <v>0.18</v>
      </c>
      <c r="AQ42" s="250">
        <v>0.18</v>
      </c>
      <c r="AR42" s="250">
        <v>0.18</v>
      </c>
      <c r="AS42" s="250">
        <v>0.18</v>
      </c>
      <c r="AT42" s="250">
        <v>0.18</v>
      </c>
      <c r="AU42" s="250">
        <v>0.18</v>
      </c>
      <c r="AV42" s="250">
        <v>0.18</v>
      </c>
      <c r="AW42" s="250">
        <v>0.18047404011000001</v>
      </c>
      <c r="AX42" s="250">
        <v>0.18647404010999999</v>
      </c>
      <c r="AY42" s="250">
        <v>0.18647404010999999</v>
      </c>
      <c r="AZ42" s="403">
        <v>0.18647404010999999</v>
      </c>
      <c r="BA42" s="403">
        <v>0.18647404010999999</v>
      </c>
      <c r="BB42" s="403">
        <v>0.18647404010999999</v>
      </c>
      <c r="BC42" s="403">
        <v>0.18647404010999999</v>
      </c>
      <c r="BD42" s="403">
        <v>0.18647404010999999</v>
      </c>
      <c r="BE42" s="403">
        <v>0.18647404010999999</v>
      </c>
      <c r="BF42" s="403">
        <v>0.18647404010999999</v>
      </c>
      <c r="BG42" s="403">
        <v>0.18647404010999999</v>
      </c>
      <c r="BH42" s="403">
        <v>0.18647404010999999</v>
      </c>
      <c r="BI42" s="403">
        <v>0.18647404010999999</v>
      </c>
      <c r="BJ42" s="403">
        <v>0.18647404010999999</v>
      </c>
      <c r="BK42" s="403">
        <v>0.18647404010999999</v>
      </c>
      <c r="BL42" s="403">
        <v>0.18647404010999999</v>
      </c>
      <c r="BM42" s="403">
        <v>0.18647404010999999</v>
      </c>
      <c r="BN42" s="403">
        <v>0.18647404010999999</v>
      </c>
      <c r="BO42" s="403">
        <v>0.18647404010999999</v>
      </c>
      <c r="BP42" s="403">
        <v>0.18647404010999999</v>
      </c>
      <c r="BQ42" s="403">
        <v>0.18647404010999999</v>
      </c>
      <c r="BR42" s="403">
        <v>0.18647404010999999</v>
      </c>
      <c r="BS42" s="403">
        <v>0.18647404010999999</v>
      </c>
      <c r="BT42" s="403">
        <v>0.18647404010999999</v>
      </c>
      <c r="BU42" s="403">
        <v>0.18647404010999999</v>
      </c>
      <c r="BV42" s="403">
        <v>0.18647404010999999</v>
      </c>
    </row>
    <row r="43" spans="1:74" ht="11.1" customHeight="1" x14ac:dyDescent="0.2">
      <c r="C43" s="222"/>
      <c r="D43" s="222"/>
      <c r="E43" s="222"/>
      <c r="F43" s="222"/>
      <c r="G43" s="222"/>
      <c r="H43" s="222"/>
      <c r="I43" s="222"/>
      <c r="J43" s="222"/>
      <c r="K43" s="222"/>
      <c r="L43" s="222"/>
      <c r="M43" s="222"/>
      <c r="N43" s="222"/>
      <c r="O43" s="222"/>
      <c r="P43" s="222"/>
      <c r="Q43" s="222"/>
      <c r="R43" s="222"/>
      <c r="S43" s="222"/>
      <c r="T43" s="222"/>
      <c r="U43" s="222"/>
      <c r="V43" s="222"/>
      <c r="W43" s="222"/>
      <c r="X43" s="222"/>
      <c r="Y43" s="222"/>
      <c r="Z43" s="222"/>
      <c r="AA43" s="222"/>
      <c r="AB43" s="222"/>
      <c r="AC43" s="222"/>
      <c r="AD43" s="222"/>
      <c r="AE43" s="222"/>
      <c r="AF43" s="222"/>
      <c r="AG43" s="222"/>
      <c r="AH43" s="222"/>
      <c r="AI43" s="222"/>
      <c r="AJ43" s="222"/>
      <c r="AK43" s="222"/>
      <c r="AL43" s="222"/>
      <c r="AM43" s="222"/>
      <c r="AN43" s="222"/>
      <c r="AO43" s="222"/>
      <c r="AP43" s="222"/>
      <c r="AQ43" s="222"/>
      <c r="AR43" s="222"/>
      <c r="AS43" s="222"/>
      <c r="AT43" s="222"/>
      <c r="AU43" s="222"/>
      <c r="AV43" s="222"/>
      <c r="AW43" s="222"/>
      <c r="AX43" s="222"/>
      <c r="AY43" s="222"/>
      <c r="AZ43" s="404"/>
      <c r="BA43" s="404"/>
      <c r="BB43" s="404"/>
      <c r="BC43" s="404"/>
      <c r="BD43" s="404"/>
      <c r="BE43" s="404"/>
      <c r="BF43" s="404"/>
      <c r="BG43" s="404"/>
      <c r="BH43" s="404"/>
      <c r="BI43" s="404"/>
      <c r="BJ43" s="404"/>
      <c r="BK43" s="404"/>
      <c r="BL43" s="404"/>
      <c r="BM43" s="404"/>
      <c r="BN43" s="404"/>
      <c r="BO43" s="404"/>
      <c r="BP43" s="404"/>
      <c r="BQ43" s="404"/>
      <c r="BR43" s="404"/>
      <c r="BS43" s="404"/>
      <c r="BT43" s="404"/>
      <c r="BU43" s="404"/>
      <c r="BV43" s="404"/>
    </row>
    <row r="44" spans="1:74" ht="11.1" customHeight="1" x14ac:dyDescent="0.2">
      <c r="A44" s="162" t="s">
        <v>389</v>
      </c>
      <c r="B44" s="172" t="s">
        <v>82</v>
      </c>
      <c r="C44" s="250">
        <v>60.67772171</v>
      </c>
      <c r="D44" s="250">
        <v>60.288425379000003</v>
      </c>
      <c r="E44" s="250">
        <v>60.165630129</v>
      </c>
      <c r="F44" s="250">
        <v>59.795036666999998</v>
      </c>
      <c r="G44" s="250">
        <v>59.438357097000001</v>
      </c>
      <c r="H44" s="250">
        <v>59.498832999999998</v>
      </c>
      <c r="I44" s="250">
        <v>60.374918547999997</v>
      </c>
      <c r="J44" s="250">
        <v>59.484431677000003</v>
      </c>
      <c r="K44" s="250">
        <v>59.605660333000003</v>
      </c>
      <c r="L44" s="250">
        <v>60.519199903000001</v>
      </c>
      <c r="M44" s="250">
        <v>61.216130333000002</v>
      </c>
      <c r="N44" s="250">
        <v>60.365910387</v>
      </c>
      <c r="O44" s="250">
        <v>60.092948419000003</v>
      </c>
      <c r="P44" s="250">
        <v>60.442487286000002</v>
      </c>
      <c r="Q44" s="250">
        <v>60.28479171</v>
      </c>
      <c r="R44" s="250">
        <v>59.884262999999997</v>
      </c>
      <c r="S44" s="250">
        <v>60.340004387</v>
      </c>
      <c r="T44" s="250">
        <v>60.688875332999999</v>
      </c>
      <c r="U44" s="250">
        <v>61.153669677000003</v>
      </c>
      <c r="V44" s="250">
        <v>60.604759289999997</v>
      </c>
      <c r="W44" s="250">
        <v>60.548475000000003</v>
      </c>
      <c r="X44" s="250">
        <v>61.334563355</v>
      </c>
      <c r="Y44" s="250">
        <v>62.091895332999997</v>
      </c>
      <c r="Z44" s="250">
        <v>61.411077386999999</v>
      </c>
      <c r="AA44" s="250">
        <v>61.513434097000001</v>
      </c>
      <c r="AB44" s="250">
        <v>61.919251142999997</v>
      </c>
      <c r="AC44" s="250">
        <v>62.314818129000003</v>
      </c>
      <c r="AD44" s="250">
        <v>62.485329667000002</v>
      </c>
      <c r="AE44" s="250">
        <v>62.568816871000003</v>
      </c>
      <c r="AF44" s="250">
        <v>63.344743000000001</v>
      </c>
      <c r="AG44" s="250">
        <v>64.094471161000001</v>
      </c>
      <c r="AH44" s="250">
        <v>64.425589419000005</v>
      </c>
      <c r="AI44" s="250">
        <v>64.069559999999996</v>
      </c>
      <c r="AJ44" s="250">
        <v>64.814298128999994</v>
      </c>
      <c r="AK44" s="250">
        <v>65.194124666999997</v>
      </c>
      <c r="AL44" s="250">
        <v>65.297949903000003</v>
      </c>
      <c r="AM44" s="250">
        <v>64.344703225999993</v>
      </c>
      <c r="AN44" s="250">
        <v>64.125366999999997</v>
      </c>
      <c r="AO44" s="250">
        <v>64.654272226000003</v>
      </c>
      <c r="AP44" s="250">
        <v>64.764667000000003</v>
      </c>
      <c r="AQ44" s="250">
        <v>64.929231935000004</v>
      </c>
      <c r="AR44" s="250">
        <v>65.097256333000004</v>
      </c>
      <c r="AS44" s="250">
        <v>65.121446452000001</v>
      </c>
      <c r="AT44" s="250">
        <v>65.914573935000007</v>
      </c>
      <c r="AU44" s="250">
        <v>65.866477666999998</v>
      </c>
      <c r="AV44" s="250">
        <v>66.264364354999998</v>
      </c>
      <c r="AW44" s="250">
        <v>67.130241183999999</v>
      </c>
      <c r="AX44" s="250">
        <v>67.052910162000003</v>
      </c>
      <c r="AY44" s="250">
        <v>66.793971904000003</v>
      </c>
      <c r="AZ44" s="403">
        <v>66.964415415000005</v>
      </c>
      <c r="BA44" s="403">
        <v>67.035398622000002</v>
      </c>
      <c r="BB44" s="403">
        <v>67.910965400999999</v>
      </c>
      <c r="BC44" s="403">
        <v>68.251268409000005</v>
      </c>
      <c r="BD44" s="403">
        <v>68.411134540999996</v>
      </c>
      <c r="BE44" s="403">
        <v>68.315791806999997</v>
      </c>
      <c r="BF44" s="403">
        <v>68.424588267000004</v>
      </c>
      <c r="BG44" s="403">
        <v>68.511835649999995</v>
      </c>
      <c r="BH44" s="403">
        <v>68.591731624999994</v>
      </c>
      <c r="BI44" s="403">
        <v>68.528825787000002</v>
      </c>
      <c r="BJ44" s="403">
        <v>68.028941007</v>
      </c>
      <c r="BK44" s="403">
        <v>67.518014402000006</v>
      </c>
      <c r="BL44" s="403">
        <v>67.506264673999993</v>
      </c>
      <c r="BM44" s="403">
        <v>67.547376283999995</v>
      </c>
      <c r="BN44" s="403">
        <v>68.393066253000001</v>
      </c>
      <c r="BO44" s="403">
        <v>68.651248193000001</v>
      </c>
      <c r="BP44" s="403">
        <v>68.875289715999997</v>
      </c>
      <c r="BQ44" s="403">
        <v>69.030482712999998</v>
      </c>
      <c r="BR44" s="403">
        <v>69.182263339000002</v>
      </c>
      <c r="BS44" s="403">
        <v>69.664547964999997</v>
      </c>
      <c r="BT44" s="403">
        <v>69.706723146000002</v>
      </c>
      <c r="BU44" s="403">
        <v>69.767841763000007</v>
      </c>
      <c r="BV44" s="403">
        <v>69.403552820000002</v>
      </c>
    </row>
    <row r="45" spans="1:74" ht="11.1" customHeight="1" x14ac:dyDescent="0.2">
      <c r="B45" s="172"/>
      <c r="C45" s="250"/>
      <c r="D45" s="250"/>
      <c r="E45" s="250"/>
      <c r="F45" s="250"/>
      <c r="G45" s="250"/>
      <c r="H45" s="250"/>
      <c r="I45" s="250"/>
      <c r="J45" s="250"/>
      <c r="K45" s="250"/>
      <c r="L45" s="250"/>
      <c r="M45" s="250"/>
      <c r="N45" s="250"/>
      <c r="O45" s="250"/>
      <c r="P45" s="250"/>
      <c r="Q45" s="250"/>
      <c r="R45" s="250"/>
      <c r="S45" s="250"/>
      <c r="T45" s="250"/>
      <c r="U45" s="250"/>
      <c r="V45" s="250"/>
      <c r="W45" s="250"/>
      <c r="X45" s="250"/>
      <c r="Y45" s="250"/>
      <c r="Z45" s="250"/>
      <c r="AA45" s="250"/>
      <c r="AB45" s="250"/>
      <c r="AC45" s="250"/>
      <c r="AD45" s="250"/>
      <c r="AE45" s="250"/>
      <c r="AF45" s="250"/>
      <c r="AG45" s="250"/>
      <c r="AH45" s="250"/>
      <c r="AI45" s="250"/>
      <c r="AJ45" s="250"/>
      <c r="AK45" s="250"/>
      <c r="AL45" s="250"/>
      <c r="AM45" s="250"/>
      <c r="AN45" s="250"/>
      <c r="AO45" s="250"/>
      <c r="AP45" s="250"/>
      <c r="AQ45" s="250"/>
      <c r="AR45" s="250"/>
      <c r="AS45" s="250"/>
      <c r="AT45" s="250"/>
      <c r="AU45" s="250"/>
      <c r="AV45" s="250"/>
      <c r="AW45" s="250"/>
      <c r="AX45" s="250"/>
      <c r="AY45" s="250"/>
      <c r="AZ45" s="403"/>
      <c r="BA45" s="403"/>
      <c r="BB45" s="403"/>
      <c r="BC45" s="403"/>
      <c r="BD45" s="403"/>
      <c r="BE45" s="403"/>
      <c r="BF45" s="403"/>
      <c r="BG45" s="403"/>
      <c r="BH45" s="403"/>
      <c r="BI45" s="403"/>
      <c r="BJ45" s="403"/>
      <c r="BK45" s="403"/>
      <c r="BL45" s="403"/>
      <c r="BM45" s="403"/>
      <c r="BN45" s="403"/>
      <c r="BO45" s="403"/>
      <c r="BP45" s="403"/>
      <c r="BQ45" s="403"/>
      <c r="BR45" s="403"/>
      <c r="BS45" s="403"/>
      <c r="BT45" s="403"/>
      <c r="BU45" s="403"/>
      <c r="BV45" s="403"/>
    </row>
    <row r="46" spans="1:74" ht="11.1" customHeight="1" x14ac:dyDescent="0.2">
      <c r="A46" s="162" t="s">
        <v>388</v>
      </c>
      <c r="B46" s="172" t="s">
        <v>397</v>
      </c>
      <c r="C46" s="250">
        <v>5.2322259293000002</v>
      </c>
      <c r="D46" s="250">
        <v>5.1812522231000004</v>
      </c>
      <c r="E46" s="250">
        <v>5.3270457904999997</v>
      </c>
      <c r="F46" s="250">
        <v>5.3080938288999997</v>
      </c>
      <c r="G46" s="250">
        <v>5.1558544725999997</v>
      </c>
      <c r="H46" s="250">
        <v>5.1544153673000004</v>
      </c>
      <c r="I46" s="250">
        <v>5.2733932817999998</v>
      </c>
      <c r="J46" s="250">
        <v>5.2710127582000004</v>
      </c>
      <c r="K46" s="250">
        <v>5.2225808459999996</v>
      </c>
      <c r="L46" s="250">
        <v>5.2860507522000004</v>
      </c>
      <c r="M46" s="250">
        <v>5.3721960944999996</v>
      </c>
      <c r="N46" s="250">
        <v>5.2552883383999998</v>
      </c>
      <c r="O46" s="250">
        <v>5.4146233731000004</v>
      </c>
      <c r="P46" s="250">
        <v>5.3337048620000003</v>
      </c>
      <c r="Q46" s="250">
        <v>5.2227913590000004</v>
      </c>
      <c r="R46" s="250">
        <v>5.3557423429000002</v>
      </c>
      <c r="S46" s="250">
        <v>5.3309157780999996</v>
      </c>
      <c r="T46" s="250">
        <v>5.2889109274999999</v>
      </c>
      <c r="U46" s="250">
        <v>5.3033611030000003</v>
      </c>
      <c r="V46" s="250">
        <v>5.2352022239</v>
      </c>
      <c r="W46" s="250">
        <v>5.2530434888000004</v>
      </c>
      <c r="X46" s="250">
        <v>5.1861060205999996</v>
      </c>
      <c r="Y46" s="250">
        <v>5.2889095972</v>
      </c>
      <c r="Z46" s="250">
        <v>5.3483978478000003</v>
      </c>
      <c r="AA46" s="250">
        <v>5.3784716775000003</v>
      </c>
      <c r="AB46" s="250">
        <v>5.3915280432000001</v>
      </c>
      <c r="AC46" s="250">
        <v>5.3208951049</v>
      </c>
      <c r="AD46" s="250">
        <v>5.2805706694000003</v>
      </c>
      <c r="AE46" s="250">
        <v>5.2660894998999996</v>
      </c>
      <c r="AF46" s="250">
        <v>5.3154071010999999</v>
      </c>
      <c r="AG46" s="250">
        <v>5.3052412676999996</v>
      </c>
      <c r="AH46" s="250">
        <v>5.3187698678000004</v>
      </c>
      <c r="AI46" s="250">
        <v>5.4644680000000001</v>
      </c>
      <c r="AJ46" s="250">
        <v>5.4314679999999997</v>
      </c>
      <c r="AK46" s="250">
        <v>5.4404680000000001</v>
      </c>
      <c r="AL46" s="250">
        <v>5.4194680000000002</v>
      </c>
      <c r="AM46" s="250">
        <v>5.5584680000000004</v>
      </c>
      <c r="AN46" s="250">
        <v>5.5814680000000001</v>
      </c>
      <c r="AO46" s="250">
        <v>5.6004680000000002</v>
      </c>
      <c r="AP46" s="250">
        <v>5.5874680000000003</v>
      </c>
      <c r="AQ46" s="250">
        <v>5.4574680000000004</v>
      </c>
      <c r="AR46" s="250">
        <v>5.4654680000000004</v>
      </c>
      <c r="AS46" s="250">
        <v>5.4684679999999997</v>
      </c>
      <c r="AT46" s="250">
        <v>5.4684679999999997</v>
      </c>
      <c r="AU46" s="250">
        <v>5.1254679999999997</v>
      </c>
      <c r="AV46" s="250">
        <v>5.4404690000000002</v>
      </c>
      <c r="AW46" s="250">
        <v>5.2591995507</v>
      </c>
      <c r="AX46" s="250">
        <v>5.1519832731999999</v>
      </c>
      <c r="AY46" s="250">
        <v>5.0867286945999997</v>
      </c>
      <c r="AZ46" s="403">
        <v>5.0907077087000001</v>
      </c>
      <c r="BA46" s="403">
        <v>5.0427379928000002</v>
      </c>
      <c r="BB46" s="403">
        <v>5.0453898264000001</v>
      </c>
      <c r="BC46" s="403">
        <v>5.0478883232999996</v>
      </c>
      <c r="BD46" s="403">
        <v>5.0511910126000004</v>
      </c>
      <c r="BE46" s="403">
        <v>5.0538063344999999</v>
      </c>
      <c r="BF46" s="403">
        <v>5.0561456548999999</v>
      </c>
      <c r="BG46" s="403">
        <v>5.0585485061000002</v>
      </c>
      <c r="BH46" s="403">
        <v>5.0605492985999998</v>
      </c>
      <c r="BI46" s="403">
        <v>5.0635931224000004</v>
      </c>
      <c r="BJ46" s="403">
        <v>5.0667019537</v>
      </c>
      <c r="BK46" s="403">
        <v>5.0409790979000002</v>
      </c>
      <c r="BL46" s="403">
        <v>5.0446813527999996</v>
      </c>
      <c r="BM46" s="403">
        <v>5.0465968449999998</v>
      </c>
      <c r="BN46" s="403">
        <v>5.0490062292999998</v>
      </c>
      <c r="BO46" s="403">
        <v>5.0514426039</v>
      </c>
      <c r="BP46" s="403">
        <v>5.0545649926999996</v>
      </c>
      <c r="BQ46" s="403">
        <v>5.0571479683999998</v>
      </c>
      <c r="BR46" s="403">
        <v>5.0593684441000004</v>
      </c>
      <c r="BS46" s="403">
        <v>5.0617770441000003</v>
      </c>
      <c r="BT46" s="403">
        <v>5.0636189126</v>
      </c>
      <c r="BU46" s="403">
        <v>5.0665817779999998</v>
      </c>
      <c r="BV46" s="403">
        <v>5.0696563997000004</v>
      </c>
    </row>
    <row r="47" spans="1:74" ht="11.1" customHeight="1" x14ac:dyDescent="0.2">
      <c r="A47" s="162" t="s">
        <v>390</v>
      </c>
      <c r="B47" s="172" t="s">
        <v>398</v>
      </c>
      <c r="C47" s="250">
        <v>65.909947638999995</v>
      </c>
      <c r="D47" s="250">
        <v>65.469677602000004</v>
      </c>
      <c r="E47" s="250">
        <v>65.492675919999996</v>
      </c>
      <c r="F47" s="250">
        <v>65.103130496000006</v>
      </c>
      <c r="G47" s="250">
        <v>64.594211568999995</v>
      </c>
      <c r="H47" s="250">
        <v>64.653248367000003</v>
      </c>
      <c r="I47" s="250">
        <v>65.648311829999997</v>
      </c>
      <c r="J47" s="250">
        <v>64.755444436000005</v>
      </c>
      <c r="K47" s="250">
        <v>64.828241179000003</v>
      </c>
      <c r="L47" s="250">
        <v>65.805250654999995</v>
      </c>
      <c r="M47" s="250">
        <v>66.588326428000002</v>
      </c>
      <c r="N47" s="250">
        <v>65.621198724999999</v>
      </c>
      <c r="O47" s="250">
        <v>65.507571791999993</v>
      </c>
      <c r="P47" s="250">
        <v>65.776192148000007</v>
      </c>
      <c r="Q47" s="250">
        <v>65.507583069000006</v>
      </c>
      <c r="R47" s="250">
        <v>65.240005343000007</v>
      </c>
      <c r="S47" s="250">
        <v>65.670920164999998</v>
      </c>
      <c r="T47" s="250">
        <v>65.977786261000006</v>
      </c>
      <c r="U47" s="250">
        <v>66.457030779999997</v>
      </c>
      <c r="V47" s="250">
        <v>65.839961513999995</v>
      </c>
      <c r="W47" s="250">
        <v>65.801518489000003</v>
      </c>
      <c r="X47" s="250">
        <v>66.520669374999997</v>
      </c>
      <c r="Y47" s="250">
        <v>67.380804931</v>
      </c>
      <c r="Z47" s="250">
        <v>66.759475234999996</v>
      </c>
      <c r="AA47" s="250">
        <v>66.891905773999994</v>
      </c>
      <c r="AB47" s="250">
        <v>67.310779186000005</v>
      </c>
      <c r="AC47" s="250">
        <v>67.635713233999994</v>
      </c>
      <c r="AD47" s="250">
        <v>67.765900336000001</v>
      </c>
      <c r="AE47" s="250">
        <v>67.834906371000002</v>
      </c>
      <c r="AF47" s="250">
        <v>68.660150100999999</v>
      </c>
      <c r="AG47" s="250">
        <v>69.399712429000004</v>
      </c>
      <c r="AH47" s="250">
        <v>69.744359286999995</v>
      </c>
      <c r="AI47" s="250">
        <v>69.534028000000006</v>
      </c>
      <c r="AJ47" s="250">
        <v>70.245766129000003</v>
      </c>
      <c r="AK47" s="250">
        <v>70.634592667000007</v>
      </c>
      <c r="AL47" s="250">
        <v>70.717417902999998</v>
      </c>
      <c r="AM47" s="250">
        <v>69.903171225999998</v>
      </c>
      <c r="AN47" s="250">
        <v>69.706834999999998</v>
      </c>
      <c r="AO47" s="250">
        <v>70.254740225999996</v>
      </c>
      <c r="AP47" s="250">
        <v>70.352135000000004</v>
      </c>
      <c r="AQ47" s="250">
        <v>70.386699934999996</v>
      </c>
      <c r="AR47" s="250">
        <v>70.562724333000006</v>
      </c>
      <c r="AS47" s="250">
        <v>70.589914452000002</v>
      </c>
      <c r="AT47" s="250">
        <v>71.383041934999994</v>
      </c>
      <c r="AU47" s="250">
        <v>70.991945666999996</v>
      </c>
      <c r="AV47" s="250">
        <v>71.704833355000005</v>
      </c>
      <c r="AW47" s="250">
        <v>72.389440734999994</v>
      </c>
      <c r="AX47" s="250">
        <v>72.204893435000002</v>
      </c>
      <c r="AY47" s="250">
        <v>71.880700598999994</v>
      </c>
      <c r="AZ47" s="403">
        <v>72.055123124000005</v>
      </c>
      <c r="BA47" s="403">
        <v>72.078136615000005</v>
      </c>
      <c r="BB47" s="403">
        <v>72.956355227000003</v>
      </c>
      <c r="BC47" s="403">
        <v>73.299156732</v>
      </c>
      <c r="BD47" s="403">
        <v>73.462325552999999</v>
      </c>
      <c r="BE47" s="403">
        <v>73.369598142000001</v>
      </c>
      <c r="BF47" s="403">
        <v>73.480733921999999</v>
      </c>
      <c r="BG47" s="403">
        <v>73.570384156000003</v>
      </c>
      <c r="BH47" s="403">
        <v>73.652280923000006</v>
      </c>
      <c r="BI47" s="403">
        <v>73.592418909000003</v>
      </c>
      <c r="BJ47" s="403">
        <v>73.095642960999996</v>
      </c>
      <c r="BK47" s="403">
        <v>72.5589935</v>
      </c>
      <c r="BL47" s="403">
        <v>72.550946026999995</v>
      </c>
      <c r="BM47" s="403">
        <v>72.593973129000005</v>
      </c>
      <c r="BN47" s="403">
        <v>73.442072482</v>
      </c>
      <c r="BO47" s="403">
        <v>73.702690797000002</v>
      </c>
      <c r="BP47" s="403">
        <v>73.929854708999997</v>
      </c>
      <c r="BQ47" s="403">
        <v>74.087630680999993</v>
      </c>
      <c r="BR47" s="403">
        <v>74.241631783000003</v>
      </c>
      <c r="BS47" s="403">
        <v>74.726325009000007</v>
      </c>
      <c r="BT47" s="403">
        <v>74.770342057999997</v>
      </c>
      <c r="BU47" s="403">
        <v>74.834423541000007</v>
      </c>
      <c r="BV47" s="403">
        <v>74.473209220000001</v>
      </c>
    </row>
    <row r="48" spans="1:74" ht="11.1" customHeight="1" x14ac:dyDescent="0.2">
      <c r="B48" s="172"/>
      <c r="C48" s="250"/>
      <c r="D48" s="250"/>
      <c r="E48" s="250"/>
      <c r="F48" s="250"/>
      <c r="G48" s="250"/>
      <c r="H48" s="250"/>
      <c r="I48" s="250"/>
      <c r="J48" s="250"/>
      <c r="K48" s="250"/>
      <c r="L48" s="250"/>
      <c r="M48" s="250"/>
      <c r="N48" s="250"/>
      <c r="O48" s="250"/>
      <c r="P48" s="250"/>
      <c r="Q48" s="250"/>
      <c r="R48" s="250"/>
      <c r="S48" s="250"/>
      <c r="T48" s="250"/>
      <c r="U48" s="250"/>
      <c r="V48" s="250"/>
      <c r="W48" s="250"/>
      <c r="X48" s="250"/>
      <c r="Y48" s="250"/>
      <c r="Z48" s="250"/>
      <c r="AA48" s="250"/>
      <c r="AB48" s="250"/>
      <c r="AC48" s="250"/>
      <c r="AD48" s="250"/>
      <c r="AE48" s="250"/>
      <c r="AF48" s="250"/>
      <c r="AG48" s="250"/>
      <c r="AH48" s="250"/>
      <c r="AI48" s="250"/>
      <c r="AJ48" s="250"/>
      <c r="AK48" s="250"/>
      <c r="AL48" s="250"/>
      <c r="AM48" s="250"/>
      <c r="AN48" s="250"/>
      <c r="AO48" s="250"/>
      <c r="AP48" s="250"/>
      <c r="AQ48" s="250"/>
      <c r="AR48" s="250"/>
      <c r="AS48" s="250"/>
      <c r="AT48" s="250"/>
      <c r="AU48" s="250"/>
      <c r="AV48" s="250"/>
      <c r="AW48" s="250"/>
      <c r="AX48" s="250"/>
      <c r="AY48" s="250"/>
      <c r="AZ48" s="403"/>
      <c r="BA48" s="403"/>
      <c r="BB48" s="403"/>
      <c r="BC48" s="403"/>
      <c r="BD48" s="403"/>
      <c r="BE48" s="403"/>
      <c r="BF48" s="403"/>
      <c r="BG48" s="403"/>
      <c r="BH48" s="403"/>
      <c r="BI48" s="403"/>
      <c r="BJ48" s="403"/>
      <c r="BK48" s="403"/>
      <c r="BL48" s="403"/>
      <c r="BM48" s="403"/>
      <c r="BN48" s="403"/>
      <c r="BO48" s="403"/>
      <c r="BP48" s="403"/>
      <c r="BQ48" s="403"/>
      <c r="BR48" s="403"/>
      <c r="BS48" s="403"/>
      <c r="BT48" s="403"/>
      <c r="BU48" s="403"/>
      <c r="BV48" s="403"/>
    </row>
    <row r="49" spans="1:74" ht="11.1" customHeight="1" x14ac:dyDescent="0.2">
      <c r="A49" s="162" t="s">
        <v>937</v>
      </c>
      <c r="B49" s="174" t="s">
        <v>938</v>
      </c>
      <c r="C49" s="251">
        <v>0.37</v>
      </c>
      <c r="D49" s="251">
        <v>0.3775</v>
      </c>
      <c r="E49" s="251">
        <v>0.39400000000000002</v>
      </c>
      <c r="F49" s="251">
        <v>0.374</v>
      </c>
      <c r="G49" s="251">
        <v>1.089</v>
      </c>
      <c r="H49" s="251">
        <v>0.79400000000000004</v>
      </c>
      <c r="I49" s="251">
        <v>0.45500000000000002</v>
      </c>
      <c r="J49" s="251">
        <v>0.35713632258</v>
      </c>
      <c r="K49" s="251">
        <v>0.437</v>
      </c>
      <c r="L49" s="251">
        <v>0.32500000000000001</v>
      </c>
      <c r="M49" s="251">
        <v>0.375</v>
      </c>
      <c r="N49" s="251">
        <v>0.33500000000000002</v>
      </c>
      <c r="O49" s="251">
        <v>0.30887096774</v>
      </c>
      <c r="P49" s="251">
        <v>0.20714285714</v>
      </c>
      <c r="Q49" s="251">
        <v>0.377</v>
      </c>
      <c r="R49" s="251">
        <v>0.62133333332999996</v>
      </c>
      <c r="S49" s="251">
        <v>0.55000000000000004</v>
      </c>
      <c r="T49" s="251">
        <v>0.47333333332999999</v>
      </c>
      <c r="U49" s="251">
        <v>0.41241935483999997</v>
      </c>
      <c r="V49" s="251">
        <v>0.58399999999999996</v>
      </c>
      <c r="W49" s="251">
        <v>0.503</v>
      </c>
      <c r="X49" s="251">
        <v>0.48632258065</v>
      </c>
      <c r="Y49" s="251">
        <v>0.22500000000000001</v>
      </c>
      <c r="Z49" s="251">
        <v>0.51798387096999998</v>
      </c>
      <c r="AA49" s="251">
        <v>0.31577419355000003</v>
      </c>
      <c r="AB49" s="251">
        <v>0.42012500000000003</v>
      </c>
      <c r="AC49" s="251">
        <v>0.45350000000000001</v>
      </c>
      <c r="AD49" s="251">
        <v>0.27150000000000002</v>
      </c>
      <c r="AE49" s="251">
        <v>0.24049999999999999</v>
      </c>
      <c r="AF49" s="251">
        <v>0.30649999999999999</v>
      </c>
      <c r="AG49" s="251">
        <v>0.13548387097</v>
      </c>
      <c r="AH49" s="251">
        <v>0.14294354839000001</v>
      </c>
      <c r="AI49" s="251">
        <v>0.23400000000000001</v>
      </c>
      <c r="AJ49" s="251">
        <v>0.26514516128999999</v>
      </c>
      <c r="AK49" s="251">
        <v>0.26500000000000001</v>
      </c>
      <c r="AL49" s="251">
        <v>0.38374193548000002</v>
      </c>
      <c r="AM49" s="251">
        <v>0.255</v>
      </c>
      <c r="AN49" s="251">
        <v>0.58599999999999997</v>
      </c>
      <c r="AO49" s="251">
        <v>0.23599999999999999</v>
      </c>
      <c r="AP49" s="251">
        <v>0.22700000000000001</v>
      </c>
      <c r="AQ49" s="251">
        <v>0.29799999999999999</v>
      </c>
      <c r="AR49" s="251">
        <v>0.23899999999999999</v>
      </c>
      <c r="AS49" s="251">
        <v>0.68</v>
      </c>
      <c r="AT49" s="251">
        <v>0.16400000000000001</v>
      </c>
      <c r="AU49" s="251">
        <v>0.316</v>
      </c>
      <c r="AV49" s="251">
        <v>0.31291935484</v>
      </c>
      <c r="AW49" s="251">
        <v>0.23</v>
      </c>
      <c r="AX49" s="251">
        <v>0.219</v>
      </c>
      <c r="AY49" s="251">
        <v>0.20799999999999999</v>
      </c>
      <c r="AZ49" s="610" t="s">
        <v>1425</v>
      </c>
      <c r="BA49" s="610" t="s">
        <v>1425</v>
      </c>
      <c r="BB49" s="610" t="s">
        <v>1425</v>
      </c>
      <c r="BC49" s="610" t="s">
        <v>1425</v>
      </c>
      <c r="BD49" s="610" t="s">
        <v>1425</v>
      </c>
      <c r="BE49" s="610" t="s">
        <v>1425</v>
      </c>
      <c r="BF49" s="610" t="s">
        <v>1425</v>
      </c>
      <c r="BG49" s="610" t="s">
        <v>1425</v>
      </c>
      <c r="BH49" s="610" t="s">
        <v>1425</v>
      </c>
      <c r="BI49" s="610" t="s">
        <v>1425</v>
      </c>
      <c r="BJ49" s="610" t="s">
        <v>1425</v>
      </c>
      <c r="BK49" s="610" t="s">
        <v>1425</v>
      </c>
      <c r="BL49" s="610" t="s">
        <v>1425</v>
      </c>
      <c r="BM49" s="610" t="s">
        <v>1425</v>
      </c>
      <c r="BN49" s="610" t="s">
        <v>1425</v>
      </c>
      <c r="BO49" s="610" t="s">
        <v>1425</v>
      </c>
      <c r="BP49" s="610" t="s">
        <v>1425</v>
      </c>
      <c r="BQ49" s="610" t="s">
        <v>1425</v>
      </c>
      <c r="BR49" s="610" t="s">
        <v>1425</v>
      </c>
      <c r="BS49" s="610" t="s">
        <v>1425</v>
      </c>
      <c r="BT49" s="610" t="s">
        <v>1425</v>
      </c>
      <c r="BU49" s="610" t="s">
        <v>1425</v>
      </c>
      <c r="BV49" s="610" t="s">
        <v>1425</v>
      </c>
    </row>
    <row r="50" spans="1:74" ht="11.1" customHeight="1" x14ac:dyDescent="0.2">
      <c r="B50" s="172"/>
      <c r="C50" s="250"/>
      <c r="D50" s="250"/>
      <c r="E50" s="250"/>
      <c r="F50" s="250"/>
      <c r="G50" s="250"/>
      <c r="H50" s="250"/>
      <c r="I50" s="250"/>
      <c r="J50" s="250"/>
      <c r="K50" s="250"/>
      <c r="L50" s="250"/>
      <c r="M50" s="250"/>
      <c r="N50" s="250"/>
      <c r="O50" s="250"/>
      <c r="P50" s="250"/>
      <c r="Q50" s="250"/>
      <c r="R50" s="250"/>
      <c r="S50" s="250"/>
      <c r="T50" s="250"/>
      <c r="U50" s="250"/>
      <c r="V50" s="250"/>
      <c r="W50" s="250"/>
      <c r="X50" s="250"/>
      <c r="Y50" s="250"/>
      <c r="Z50" s="250"/>
      <c r="AA50" s="250"/>
      <c r="AB50" s="250"/>
      <c r="AC50" s="250"/>
      <c r="AD50" s="250"/>
      <c r="AE50" s="250"/>
      <c r="AF50" s="250"/>
      <c r="AG50" s="250"/>
      <c r="AH50" s="250"/>
      <c r="AI50" s="250"/>
      <c r="AJ50" s="250"/>
      <c r="AK50" s="250"/>
      <c r="AL50" s="250"/>
      <c r="AM50" s="250"/>
      <c r="AN50" s="250"/>
      <c r="AO50" s="250"/>
      <c r="AP50" s="250"/>
      <c r="AQ50" s="250"/>
      <c r="AR50" s="250"/>
      <c r="AS50" s="250"/>
      <c r="AT50" s="250"/>
      <c r="AU50" s="250"/>
      <c r="AV50" s="250"/>
      <c r="AW50" s="250"/>
      <c r="AX50" s="250"/>
      <c r="AY50" s="250"/>
      <c r="AZ50" s="250"/>
      <c r="BA50" s="250"/>
      <c r="BB50" s="403"/>
      <c r="BC50" s="403"/>
      <c r="BD50" s="250"/>
      <c r="BE50" s="250"/>
      <c r="BF50" s="250"/>
      <c r="BG50" s="403"/>
      <c r="BH50" s="403"/>
      <c r="BI50" s="403"/>
      <c r="BJ50" s="403"/>
      <c r="BK50" s="403"/>
      <c r="BL50" s="403"/>
      <c r="BM50" s="403"/>
      <c r="BN50" s="403"/>
      <c r="BO50" s="403"/>
      <c r="BP50" s="403"/>
      <c r="BQ50" s="403"/>
      <c r="BR50" s="403"/>
      <c r="BS50" s="403"/>
      <c r="BT50" s="403"/>
      <c r="BU50" s="403"/>
      <c r="BV50" s="403"/>
    </row>
    <row r="51" spans="1:74" ht="11.1" customHeight="1" x14ac:dyDescent="0.2">
      <c r="BK51" s="405"/>
      <c r="BL51" s="405"/>
      <c r="BM51" s="405"/>
      <c r="BN51" s="405"/>
      <c r="BO51" s="405"/>
      <c r="BP51" s="405"/>
      <c r="BQ51" s="405"/>
      <c r="BR51" s="405"/>
      <c r="BS51" s="405"/>
      <c r="BT51" s="405"/>
      <c r="BU51" s="405"/>
      <c r="BV51" s="405"/>
    </row>
    <row r="52" spans="1:74" ht="12" customHeight="1" x14ac:dyDescent="0.2">
      <c r="B52" s="821" t="s">
        <v>834</v>
      </c>
      <c r="C52" s="800"/>
      <c r="D52" s="800"/>
      <c r="E52" s="800"/>
      <c r="F52" s="800"/>
      <c r="G52" s="800"/>
      <c r="H52" s="800"/>
      <c r="I52" s="800"/>
      <c r="J52" s="800"/>
      <c r="K52" s="800"/>
      <c r="L52" s="800"/>
      <c r="M52" s="800"/>
      <c r="N52" s="800"/>
      <c r="O52" s="800"/>
      <c r="P52" s="800"/>
      <c r="Q52" s="800"/>
    </row>
    <row r="53" spans="1:74" ht="12" customHeight="1" x14ac:dyDescent="0.2">
      <c r="B53" s="819" t="s">
        <v>1176</v>
      </c>
      <c r="C53" s="819"/>
      <c r="D53" s="819"/>
      <c r="E53" s="819"/>
      <c r="F53" s="819"/>
      <c r="G53" s="819"/>
      <c r="H53" s="819"/>
      <c r="I53" s="819"/>
      <c r="J53" s="819"/>
      <c r="K53" s="819"/>
      <c r="L53" s="819"/>
      <c r="M53" s="819"/>
      <c r="N53" s="819"/>
      <c r="O53" s="819"/>
      <c r="P53" s="819"/>
      <c r="Q53" s="819"/>
      <c r="R53" s="819"/>
    </row>
    <row r="54" spans="1:74" s="433" customFormat="1" ht="12" customHeight="1" x14ac:dyDescent="0.2">
      <c r="A54" s="434"/>
      <c r="B54" s="819" t="s">
        <v>1172</v>
      </c>
      <c r="C54" s="819"/>
      <c r="D54" s="819"/>
      <c r="E54" s="819"/>
      <c r="F54" s="819"/>
      <c r="G54" s="819"/>
      <c r="H54" s="819"/>
      <c r="I54" s="819"/>
      <c r="J54" s="819"/>
      <c r="K54" s="819"/>
      <c r="L54" s="819"/>
      <c r="M54" s="819"/>
      <c r="N54" s="819"/>
      <c r="O54" s="819"/>
      <c r="P54" s="819"/>
      <c r="Q54" s="819"/>
      <c r="R54" s="753"/>
      <c r="AY54" s="529"/>
      <c r="AZ54" s="529"/>
      <c r="BA54" s="529"/>
      <c r="BB54" s="529"/>
      <c r="BC54" s="529"/>
      <c r="BD54" s="628"/>
      <c r="BE54" s="628"/>
      <c r="BF54" s="628"/>
      <c r="BG54" s="529"/>
      <c r="BH54" s="529"/>
      <c r="BI54" s="529"/>
      <c r="BJ54" s="529"/>
    </row>
    <row r="55" spans="1:74" s="433" customFormat="1" ht="12" customHeight="1" x14ac:dyDescent="0.2">
      <c r="A55" s="434"/>
      <c r="B55" s="789" t="s">
        <v>373</v>
      </c>
      <c r="C55" s="790"/>
      <c r="D55" s="790"/>
      <c r="E55" s="790"/>
      <c r="F55" s="790"/>
      <c r="G55" s="790"/>
      <c r="H55" s="790"/>
      <c r="I55" s="790"/>
      <c r="J55" s="790"/>
      <c r="K55" s="790"/>
      <c r="L55" s="790"/>
      <c r="M55" s="790"/>
      <c r="N55" s="790"/>
      <c r="O55" s="790"/>
      <c r="P55" s="790"/>
      <c r="Q55" s="786"/>
      <c r="AY55" s="529"/>
      <c r="AZ55" s="529"/>
      <c r="BA55" s="529"/>
      <c r="BB55" s="529"/>
      <c r="BC55" s="529"/>
      <c r="BD55" s="628"/>
      <c r="BE55" s="628"/>
      <c r="BF55" s="628"/>
      <c r="BG55" s="529"/>
      <c r="BH55" s="529"/>
      <c r="BI55" s="529"/>
      <c r="BJ55" s="529"/>
    </row>
    <row r="56" spans="1:74" s="433" customFormat="1" ht="12" customHeight="1" x14ac:dyDescent="0.2">
      <c r="A56" s="434"/>
      <c r="B56" s="814" t="s">
        <v>821</v>
      </c>
      <c r="C56" s="814"/>
      <c r="D56" s="814"/>
      <c r="E56" s="814"/>
      <c r="F56" s="814"/>
      <c r="G56" s="814"/>
      <c r="H56" s="814"/>
      <c r="I56" s="814"/>
      <c r="J56" s="814"/>
      <c r="K56" s="814"/>
      <c r="L56" s="814"/>
      <c r="M56" s="814"/>
      <c r="N56" s="814"/>
      <c r="O56" s="814"/>
      <c r="P56" s="814"/>
      <c r="Q56" s="786"/>
      <c r="AY56" s="529"/>
      <c r="AZ56" s="529"/>
      <c r="BA56" s="529"/>
      <c r="BB56" s="529"/>
      <c r="BC56" s="529"/>
      <c r="BD56" s="628"/>
      <c r="BE56" s="628"/>
      <c r="BF56" s="628"/>
      <c r="BG56" s="529"/>
      <c r="BH56" s="529"/>
      <c r="BI56" s="529"/>
      <c r="BJ56" s="529"/>
    </row>
    <row r="57" spans="1:74" s="433" customFormat="1" ht="12.75" customHeight="1" x14ac:dyDescent="0.2">
      <c r="A57" s="434"/>
      <c r="B57" s="814" t="s">
        <v>892</v>
      </c>
      <c r="C57" s="786"/>
      <c r="D57" s="786"/>
      <c r="E57" s="786"/>
      <c r="F57" s="786"/>
      <c r="G57" s="786"/>
      <c r="H57" s="786"/>
      <c r="I57" s="786"/>
      <c r="J57" s="786"/>
      <c r="K57" s="786"/>
      <c r="L57" s="786"/>
      <c r="M57" s="786"/>
      <c r="N57" s="786"/>
      <c r="O57" s="786"/>
      <c r="P57" s="786"/>
      <c r="Q57" s="786"/>
      <c r="AY57" s="529"/>
      <c r="AZ57" s="529"/>
      <c r="BA57" s="529"/>
      <c r="BB57" s="529"/>
      <c r="BC57" s="529"/>
      <c r="BD57" s="628"/>
      <c r="BE57" s="628"/>
      <c r="BF57" s="628"/>
      <c r="BG57" s="529"/>
      <c r="BH57" s="529"/>
      <c r="BI57" s="529"/>
      <c r="BJ57" s="529"/>
    </row>
    <row r="58" spans="1:74" s="433" customFormat="1" ht="12" customHeight="1" x14ac:dyDescent="0.2">
      <c r="A58" s="434"/>
      <c r="B58" s="815" t="s">
        <v>881</v>
      </c>
      <c r="C58" s="786"/>
      <c r="D58" s="786"/>
      <c r="E58" s="786"/>
      <c r="F58" s="786"/>
      <c r="G58" s="786"/>
      <c r="H58" s="786"/>
      <c r="I58" s="786"/>
      <c r="J58" s="786"/>
      <c r="K58" s="786"/>
      <c r="L58" s="786"/>
      <c r="M58" s="786"/>
      <c r="N58" s="786"/>
      <c r="O58" s="786"/>
      <c r="P58" s="786"/>
      <c r="Q58" s="786"/>
      <c r="AY58" s="529"/>
      <c r="AZ58" s="529"/>
      <c r="BA58" s="529"/>
      <c r="BB58" s="529"/>
      <c r="BC58" s="529"/>
      <c r="BD58" s="628"/>
      <c r="BE58" s="628"/>
      <c r="BF58" s="628"/>
      <c r="BG58" s="529"/>
      <c r="BH58" s="529"/>
      <c r="BI58" s="529"/>
      <c r="BJ58" s="529"/>
    </row>
    <row r="59" spans="1:74" s="433" customFormat="1" ht="12" customHeight="1" x14ac:dyDescent="0.2">
      <c r="A59" s="429"/>
      <c r="B59" s="816" t="s">
        <v>863</v>
      </c>
      <c r="C59" s="817"/>
      <c r="D59" s="817"/>
      <c r="E59" s="817"/>
      <c r="F59" s="817"/>
      <c r="G59" s="817"/>
      <c r="H59" s="817"/>
      <c r="I59" s="817"/>
      <c r="J59" s="817"/>
      <c r="K59" s="817"/>
      <c r="L59" s="817"/>
      <c r="M59" s="817"/>
      <c r="N59" s="817"/>
      <c r="O59" s="817"/>
      <c r="P59" s="817"/>
      <c r="Q59" s="786"/>
      <c r="AY59" s="529"/>
      <c r="AZ59" s="529"/>
      <c r="BA59" s="529"/>
      <c r="BB59" s="529"/>
      <c r="BC59" s="529"/>
      <c r="BD59" s="628"/>
      <c r="BE59" s="628"/>
      <c r="BF59" s="628"/>
      <c r="BG59" s="529"/>
      <c r="BH59" s="529"/>
      <c r="BI59" s="529"/>
      <c r="BJ59" s="529"/>
    </row>
    <row r="60" spans="1:74" ht="12.75" x14ac:dyDescent="0.2">
      <c r="B60" s="806" t="s">
        <v>959</v>
      </c>
      <c r="C60" s="786"/>
      <c r="D60" s="786"/>
      <c r="E60" s="786"/>
      <c r="F60" s="786"/>
      <c r="G60" s="786"/>
      <c r="H60" s="786"/>
      <c r="I60" s="786"/>
      <c r="J60" s="786"/>
      <c r="K60" s="786"/>
      <c r="L60" s="786"/>
      <c r="M60" s="786"/>
      <c r="N60" s="786"/>
      <c r="O60" s="786"/>
      <c r="P60" s="786"/>
      <c r="Q60" s="786"/>
      <c r="R60" s="433"/>
      <c r="BK60" s="405"/>
      <c r="BL60" s="405"/>
      <c r="BM60" s="405"/>
      <c r="BN60" s="405"/>
      <c r="BO60" s="405"/>
      <c r="BP60" s="405"/>
      <c r="BQ60" s="405"/>
      <c r="BR60" s="405"/>
      <c r="BS60" s="405"/>
      <c r="BT60" s="405"/>
      <c r="BU60" s="405"/>
      <c r="BV60" s="405"/>
    </row>
    <row r="61" spans="1:74" x14ac:dyDescent="0.2">
      <c r="BK61" s="405"/>
      <c r="BL61" s="405"/>
      <c r="BM61" s="405"/>
      <c r="BN61" s="405"/>
      <c r="BO61" s="405"/>
      <c r="BP61" s="405"/>
      <c r="BQ61" s="405"/>
      <c r="BR61" s="405"/>
      <c r="BS61" s="405"/>
      <c r="BT61" s="405"/>
      <c r="BU61" s="405"/>
      <c r="BV61" s="405"/>
    </row>
    <row r="62" spans="1:74" x14ac:dyDescent="0.2">
      <c r="BK62" s="405"/>
      <c r="BL62" s="405"/>
      <c r="BM62" s="405"/>
      <c r="BN62" s="405"/>
      <c r="BO62" s="405"/>
      <c r="BP62" s="405"/>
      <c r="BQ62" s="405"/>
      <c r="BR62" s="405"/>
      <c r="BS62" s="405"/>
      <c r="BT62" s="405"/>
      <c r="BU62" s="405"/>
      <c r="BV62" s="405"/>
    </row>
    <row r="63" spans="1:74" x14ac:dyDescent="0.2">
      <c r="BK63" s="405"/>
      <c r="BL63" s="405"/>
      <c r="BM63" s="405"/>
      <c r="BN63" s="405"/>
      <c r="BO63" s="405"/>
      <c r="BP63" s="405"/>
      <c r="BQ63" s="405"/>
      <c r="BR63" s="405"/>
      <c r="BS63" s="405"/>
      <c r="BT63" s="405"/>
      <c r="BU63" s="405"/>
      <c r="BV63" s="405"/>
    </row>
    <row r="64" spans="1:74" x14ac:dyDescent="0.2">
      <c r="BK64" s="405"/>
      <c r="BL64" s="405"/>
      <c r="BM64" s="405"/>
      <c r="BN64" s="405"/>
      <c r="BO64" s="405"/>
      <c r="BP64" s="405"/>
      <c r="BQ64" s="405"/>
      <c r="BR64" s="405"/>
      <c r="BS64" s="405"/>
      <c r="BT64" s="405"/>
      <c r="BU64" s="405"/>
      <c r="BV64" s="405"/>
    </row>
    <row r="65" spans="63:74" x14ac:dyDescent="0.2">
      <c r="BK65" s="405"/>
      <c r="BL65" s="405"/>
      <c r="BM65" s="405"/>
      <c r="BN65" s="405"/>
      <c r="BO65" s="405"/>
      <c r="BP65" s="405"/>
      <c r="BQ65" s="405"/>
      <c r="BR65" s="405"/>
      <c r="BS65" s="405"/>
      <c r="BT65" s="405"/>
      <c r="BU65" s="405"/>
      <c r="BV65" s="405"/>
    </row>
    <row r="66" spans="63:74" x14ac:dyDescent="0.2">
      <c r="BK66" s="405"/>
      <c r="BL66" s="405"/>
      <c r="BM66" s="405"/>
      <c r="BN66" s="405"/>
      <c r="BO66" s="405"/>
      <c r="BP66" s="405"/>
      <c r="BQ66" s="405"/>
      <c r="BR66" s="405"/>
      <c r="BS66" s="405"/>
      <c r="BT66" s="405"/>
      <c r="BU66" s="405"/>
      <c r="BV66" s="405"/>
    </row>
    <row r="67" spans="63:74" x14ac:dyDescent="0.2">
      <c r="BK67" s="405"/>
      <c r="BL67" s="405"/>
      <c r="BM67" s="405"/>
      <c r="BN67" s="405"/>
      <c r="BO67" s="405"/>
      <c r="BP67" s="405"/>
      <c r="BQ67" s="405"/>
      <c r="BR67" s="405"/>
      <c r="BS67" s="405"/>
      <c r="BT67" s="405"/>
      <c r="BU67" s="405"/>
      <c r="BV67" s="405"/>
    </row>
    <row r="68" spans="63:74" x14ac:dyDescent="0.2">
      <c r="BK68" s="405"/>
      <c r="BL68" s="405"/>
      <c r="BM68" s="405"/>
      <c r="BN68" s="405"/>
      <c r="BO68" s="405"/>
      <c r="BP68" s="405"/>
      <c r="BQ68" s="405"/>
      <c r="BR68" s="405"/>
      <c r="BS68" s="405"/>
      <c r="BT68" s="405"/>
      <c r="BU68" s="405"/>
      <c r="BV68" s="405"/>
    </row>
    <row r="69" spans="63:74" x14ac:dyDescent="0.2">
      <c r="BK69" s="405"/>
      <c r="BL69" s="405"/>
      <c r="BM69" s="405"/>
      <c r="BN69" s="405"/>
      <c r="BO69" s="405"/>
      <c r="BP69" s="405"/>
      <c r="BQ69" s="405"/>
      <c r="BR69" s="405"/>
      <c r="BS69" s="405"/>
      <c r="BT69" s="405"/>
      <c r="BU69" s="405"/>
      <c r="BV69" s="405"/>
    </row>
    <row r="70" spans="63:74" x14ac:dyDescent="0.2">
      <c r="BK70" s="405"/>
      <c r="BL70" s="405"/>
      <c r="BM70" s="405"/>
      <c r="BN70" s="405"/>
      <c r="BO70" s="405"/>
      <c r="BP70" s="405"/>
      <c r="BQ70" s="405"/>
      <c r="BR70" s="405"/>
      <c r="BS70" s="405"/>
      <c r="BT70" s="405"/>
      <c r="BU70" s="405"/>
      <c r="BV70" s="405"/>
    </row>
    <row r="71" spans="63:74" x14ac:dyDescent="0.2">
      <c r="BK71" s="405"/>
      <c r="BL71" s="405"/>
      <c r="BM71" s="405"/>
      <c r="BN71" s="405"/>
      <c r="BO71" s="405"/>
      <c r="BP71" s="405"/>
      <c r="BQ71" s="405"/>
      <c r="BR71" s="405"/>
      <c r="BS71" s="405"/>
      <c r="BT71" s="405"/>
      <c r="BU71" s="405"/>
      <c r="BV71" s="405"/>
    </row>
    <row r="72" spans="63:74" x14ac:dyDescent="0.2">
      <c r="BK72" s="405"/>
      <c r="BL72" s="405"/>
      <c r="BM72" s="405"/>
      <c r="BN72" s="405"/>
      <c r="BO72" s="405"/>
      <c r="BP72" s="405"/>
      <c r="BQ72" s="405"/>
      <c r="BR72" s="405"/>
      <c r="BS72" s="405"/>
      <c r="BT72" s="405"/>
      <c r="BU72" s="405"/>
      <c r="BV72" s="405"/>
    </row>
    <row r="73" spans="63:74" x14ac:dyDescent="0.2">
      <c r="BK73" s="405"/>
      <c r="BL73" s="405"/>
      <c r="BM73" s="405"/>
      <c r="BN73" s="405"/>
      <c r="BO73" s="405"/>
      <c r="BP73" s="405"/>
      <c r="BQ73" s="405"/>
      <c r="BR73" s="405"/>
      <c r="BS73" s="405"/>
      <c r="BT73" s="405"/>
      <c r="BU73" s="405"/>
      <c r="BV73" s="405"/>
    </row>
    <row r="74" spans="63:74" x14ac:dyDescent="0.2">
      <c r="BK74" s="405"/>
      <c r="BL74" s="405"/>
      <c r="BM74" s="405"/>
      <c r="BN74" s="405"/>
      <c r="BO74" s="405"/>
      <c r="BP74" s="405"/>
      <c r="BQ74" s="405"/>
      <c r="BR74" s="405"/>
      <c r="BS74" s="405"/>
      <c r="BT74" s="405"/>
      <c r="BU74" s="405"/>
      <c r="BV74" s="405"/>
    </row>
    <row r="75" spans="63:74" x14ac:dyDescent="0.2">
      <c r="BK75" s="405"/>
      <c r="BL75" s="405"/>
      <c r="BM75" s="405"/>
      <c r="BN75" s="405"/>
      <c r="BO75" s="405"/>
      <c r="BP75" s="405"/>
      <c r="BQ75" s="405"/>
      <c r="BR75" s="405"/>
      <c r="BS75" s="405"/>
      <c r="BT75" s="405"/>
      <c r="BU75" s="405"/>
      <c r="BV75" s="405"/>
    </row>
    <row r="76" spans="63:74" x14ac:dyDescent="0.2">
      <c r="BK76" s="405"/>
      <c r="BL76" s="405"/>
      <c r="BM76" s="405"/>
      <c r="BN76" s="405"/>
      <c r="BO76" s="405"/>
      <c r="BP76" s="405"/>
      <c r="BQ76" s="405"/>
      <c r="BR76" s="405"/>
      <c r="BS76" s="405"/>
      <c r="BT76" s="405"/>
      <c r="BU76" s="405"/>
      <c r="BV76" s="405"/>
    </row>
    <row r="77" spans="63:74" x14ac:dyDescent="0.2">
      <c r="BK77" s="405"/>
      <c r="BL77" s="405"/>
      <c r="BM77" s="405"/>
      <c r="BN77" s="405"/>
      <c r="BO77" s="405"/>
      <c r="BP77" s="405"/>
      <c r="BQ77" s="405"/>
      <c r="BR77" s="405"/>
      <c r="BS77" s="405"/>
      <c r="BT77" s="405"/>
      <c r="BU77" s="405"/>
      <c r="BV77" s="405"/>
    </row>
    <row r="78" spans="63:74" x14ac:dyDescent="0.2">
      <c r="BK78" s="405"/>
      <c r="BL78" s="405"/>
      <c r="BM78" s="405"/>
      <c r="BN78" s="405"/>
      <c r="BO78" s="405"/>
      <c r="BP78" s="405"/>
      <c r="BQ78" s="405"/>
      <c r="BR78" s="405"/>
      <c r="BS78" s="405"/>
      <c r="BT78" s="405"/>
      <c r="BU78" s="405"/>
      <c r="BV78" s="405"/>
    </row>
    <row r="79" spans="63:74" x14ac:dyDescent="0.2">
      <c r="BK79" s="405"/>
      <c r="BL79" s="405"/>
      <c r="BM79" s="405"/>
      <c r="BN79" s="405"/>
      <c r="BO79" s="405"/>
      <c r="BP79" s="405"/>
      <c r="BQ79" s="405"/>
      <c r="BR79" s="405"/>
      <c r="BS79" s="405"/>
      <c r="BT79" s="405"/>
      <c r="BU79" s="405"/>
      <c r="BV79" s="405"/>
    </row>
    <row r="80" spans="63:74" x14ac:dyDescent="0.2">
      <c r="BK80" s="405"/>
      <c r="BL80" s="405"/>
      <c r="BM80" s="405"/>
      <c r="BN80" s="405"/>
      <c r="BO80" s="405"/>
      <c r="BP80" s="405"/>
      <c r="BQ80" s="405"/>
      <c r="BR80" s="405"/>
      <c r="BS80" s="405"/>
      <c r="BT80" s="405"/>
      <c r="BU80" s="405"/>
      <c r="BV80" s="405"/>
    </row>
    <row r="81" spans="63:74" x14ac:dyDescent="0.2">
      <c r="BK81" s="405"/>
      <c r="BL81" s="405"/>
      <c r="BM81" s="405"/>
      <c r="BN81" s="405"/>
      <c r="BO81" s="405"/>
      <c r="BP81" s="405"/>
      <c r="BQ81" s="405"/>
      <c r="BR81" s="405"/>
      <c r="BS81" s="405"/>
      <c r="BT81" s="405"/>
      <c r="BU81" s="405"/>
      <c r="BV81" s="405"/>
    </row>
    <row r="82" spans="63:74" x14ac:dyDescent="0.2">
      <c r="BK82" s="405"/>
      <c r="BL82" s="405"/>
      <c r="BM82" s="405"/>
      <c r="BN82" s="405"/>
      <c r="BO82" s="405"/>
      <c r="BP82" s="405"/>
      <c r="BQ82" s="405"/>
      <c r="BR82" s="405"/>
      <c r="BS82" s="405"/>
      <c r="BT82" s="405"/>
      <c r="BU82" s="405"/>
      <c r="BV82" s="405"/>
    </row>
    <row r="83" spans="63:74" x14ac:dyDescent="0.2">
      <c r="BK83" s="405"/>
      <c r="BL83" s="405"/>
      <c r="BM83" s="405"/>
      <c r="BN83" s="405"/>
      <c r="BO83" s="405"/>
      <c r="BP83" s="405"/>
      <c r="BQ83" s="405"/>
      <c r="BR83" s="405"/>
      <c r="BS83" s="405"/>
      <c r="BT83" s="405"/>
      <c r="BU83" s="405"/>
      <c r="BV83" s="405"/>
    </row>
    <row r="84" spans="63:74" x14ac:dyDescent="0.2">
      <c r="BK84" s="405"/>
      <c r="BL84" s="405"/>
      <c r="BM84" s="405"/>
      <c r="BN84" s="405"/>
      <c r="BO84" s="405"/>
      <c r="BP84" s="405"/>
      <c r="BQ84" s="405"/>
      <c r="BR84" s="405"/>
      <c r="BS84" s="405"/>
      <c r="BT84" s="405"/>
      <c r="BU84" s="405"/>
      <c r="BV84" s="405"/>
    </row>
    <row r="85" spans="63:74" x14ac:dyDescent="0.2">
      <c r="BK85" s="405"/>
      <c r="BL85" s="405"/>
      <c r="BM85" s="405"/>
      <c r="BN85" s="405"/>
      <c r="BO85" s="405"/>
      <c r="BP85" s="405"/>
      <c r="BQ85" s="405"/>
      <c r="BR85" s="405"/>
      <c r="BS85" s="405"/>
      <c r="BT85" s="405"/>
      <c r="BU85" s="405"/>
      <c r="BV85" s="405"/>
    </row>
    <row r="86" spans="63:74" x14ac:dyDescent="0.2">
      <c r="BK86" s="405"/>
      <c r="BL86" s="405"/>
      <c r="BM86" s="405"/>
      <c r="BN86" s="405"/>
      <c r="BO86" s="405"/>
      <c r="BP86" s="405"/>
      <c r="BQ86" s="405"/>
      <c r="BR86" s="405"/>
      <c r="BS86" s="405"/>
      <c r="BT86" s="405"/>
      <c r="BU86" s="405"/>
      <c r="BV86" s="405"/>
    </row>
    <row r="87" spans="63:74" x14ac:dyDescent="0.2">
      <c r="BK87" s="405"/>
      <c r="BL87" s="405"/>
      <c r="BM87" s="405"/>
      <c r="BN87" s="405"/>
      <c r="BO87" s="405"/>
      <c r="BP87" s="405"/>
      <c r="BQ87" s="405"/>
      <c r="BR87" s="405"/>
      <c r="BS87" s="405"/>
      <c r="BT87" s="405"/>
      <c r="BU87" s="405"/>
      <c r="BV87" s="405"/>
    </row>
    <row r="88" spans="63:74" x14ac:dyDescent="0.2">
      <c r="BK88" s="405"/>
      <c r="BL88" s="405"/>
      <c r="BM88" s="405"/>
      <c r="BN88" s="405"/>
      <c r="BO88" s="405"/>
      <c r="BP88" s="405"/>
      <c r="BQ88" s="405"/>
      <c r="BR88" s="405"/>
      <c r="BS88" s="405"/>
      <c r="BT88" s="405"/>
      <c r="BU88" s="405"/>
      <c r="BV88" s="405"/>
    </row>
    <row r="89" spans="63:74" x14ac:dyDescent="0.2">
      <c r="BK89" s="405"/>
      <c r="BL89" s="405"/>
      <c r="BM89" s="405"/>
      <c r="BN89" s="405"/>
      <c r="BO89" s="405"/>
      <c r="BP89" s="405"/>
      <c r="BQ89" s="405"/>
      <c r="BR89" s="405"/>
      <c r="BS89" s="405"/>
      <c r="BT89" s="405"/>
      <c r="BU89" s="405"/>
      <c r="BV89" s="405"/>
    </row>
    <row r="90" spans="63:74" x14ac:dyDescent="0.2">
      <c r="BK90" s="405"/>
      <c r="BL90" s="405"/>
      <c r="BM90" s="405"/>
      <c r="BN90" s="405"/>
      <c r="BO90" s="405"/>
      <c r="BP90" s="405"/>
      <c r="BQ90" s="405"/>
      <c r="BR90" s="405"/>
      <c r="BS90" s="405"/>
      <c r="BT90" s="405"/>
      <c r="BU90" s="405"/>
      <c r="BV90" s="405"/>
    </row>
    <row r="91" spans="63:74" x14ac:dyDescent="0.2">
      <c r="BK91" s="405"/>
      <c r="BL91" s="405"/>
      <c r="BM91" s="405"/>
      <c r="BN91" s="405"/>
      <c r="BO91" s="405"/>
      <c r="BP91" s="405"/>
      <c r="BQ91" s="405"/>
      <c r="BR91" s="405"/>
      <c r="BS91" s="405"/>
      <c r="BT91" s="405"/>
      <c r="BU91" s="405"/>
      <c r="BV91" s="405"/>
    </row>
    <row r="92" spans="63:74" x14ac:dyDescent="0.2">
      <c r="BK92" s="405"/>
      <c r="BL92" s="405"/>
      <c r="BM92" s="405"/>
      <c r="BN92" s="405"/>
      <c r="BO92" s="405"/>
      <c r="BP92" s="405"/>
      <c r="BQ92" s="405"/>
      <c r="BR92" s="405"/>
      <c r="BS92" s="405"/>
      <c r="BT92" s="405"/>
      <c r="BU92" s="405"/>
      <c r="BV92" s="405"/>
    </row>
    <row r="93" spans="63:74" x14ac:dyDescent="0.2">
      <c r="BK93" s="405"/>
      <c r="BL93" s="405"/>
      <c r="BM93" s="405"/>
      <c r="BN93" s="405"/>
      <c r="BO93" s="405"/>
      <c r="BP93" s="405"/>
      <c r="BQ93" s="405"/>
      <c r="BR93" s="405"/>
      <c r="BS93" s="405"/>
      <c r="BT93" s="405"/>
      <c r="BU93" s="405"/>
      <c r="BV93" s="405"/>
    </row>
    <row r="94" spans="63:74" x14ac:dyDescent="0.2">
      <c r="BK94" s="405"/>
      <c r="BL94" s="405"/>
      <c r="BM94" s="405"/>
      <c r="BN94" s="405"/>
      <c r="BO94" s="405"/>
      <c r="BP94" s="405"/>
      <c r="BQ94" s="405"/>
      <c r="BR94" s="405"/>
      <c r="BS94" s="405"/>
      <c r="BT94" s="405"/>
      <c r="BU94" s="405"/>
      <c r="BV94" s="405"/>
    </row>
    <row r="95" spans="63:74" x14ac:dyDescent="0.2">
      <c r="BK95" s="405"/>
      <c r="BL95" s="405"/>
      <c r="BM95" s="405"/>
      <c r="BN95" s="405"/>
      <c r="BO95" s="405"/>
      <c r="BP95" s="405"/>
      <c r="BQ95" s="405"/>
      <c r="BR95" s="405"/>
      <c r="BS95" s="405"/>
      <c r="BT95" s="405"/>
      <c r="BU95" s="405"/>
      <c r="BV95" s="405"/>
    </row>
    <row r="96" spans="63:74" x14ac:dyDescent="0.2">
      <c r="BK96" s="405"/>
      <c r="BL96" s="405"/>
      <c r="BM96" s="405"/>
      <c r="BN96" s="405"/>
      <c r="BO96" s="405"/>
      <c r="BP96" s="405"/>
      <c r="BQ96" s="405"/>
      <c r="BR96" s="405"/>
      <c r="BS96" s="405"/>
      <c r="BT96" s="405"/>
      <c r="BU96" s="405"/>
      <c r="BV96" s="405"/>
    </row>
    <row r="97" spans="63:74" x14ac:dyDescent="0.2">
      <c r="BK97" s="405"/>
      <c r="BL97" s="405"/>
      <c r="BM97" s="405"/>
      <c r="BN97" s="405"/>
      <c r="BO97" s="405"/>
      <c r="BP97" s="405"/>
      <c r="BQ97" s="405"/>
      <c r="BR97" s="405"/>
      <c r="BS97" s="405"/>
      <c r="BT97" s="405"/>
      <c r="BU97" s="405"/>
      <c r="BV97" s="405"/>
    </row>
    <row r="98" spans="63:74" x14ac:dyDescent="0.2">
      <c r="BK98" s="405"/>
      <c r="BL98" s="405"/>
      <c r="BM98" s="405"/>
      <c r="BN98" s="405"/>
      <c r="BO98" s="405"/>
      <c r="BP98" s="405"/>
      <c r="BQ98" s="405"/>
      <c r="BR98" s="405"/>
      <c r="BS98" s="405"/>
      <c r="BT98" s="405"/>
      <c r="BU98" s="405"/>
      <c r="BV98" s="405"/>
    </row>
    <row r="99" spans="63:74" x14ac:dyDescent="0.2">
      <c r="BK99" s="405"/>
      <c r="BL99" s="405"/>
      <c r="BM99" s="405"/>
      <c r="BN99" s="405"/>
      <c r="BO99" s="405"/>
      <c r="BP99" s="405"/>
      <c r="BQ99" s="405"/>
      <c r="BR99" s="405"/>
      <c r="BS99" s="405"/>
      <c r="BT99" s="405"/>
      <c r="BU99" s="405"/>
      <c r="BV99" s="405"/>
    </row>
    <row r="100" spans="63:74" x14ac:dyDescent="0.2">
      <c r="BK100" s="405"/>
      <c r="BL100" s="405"/>
      <c r="BM100" s="405"/>
      <c r="BN100" s="405"/>
      <c r="BO100" s="405"/>
      <c r="BP100" s="405"/>
      <c r="BQ100" s="405"/>
      <c r="BR100" s="405"/>
      <c r="BS100" s="405"/>
      <c r="BT100" s="405"/>
      <c r="BU100" s="405"/>
      <c r="BV100" s="405"/>
    </row>
    <row r="101" spans="63:74" x14ac:dyDescent="0.2">
      <c r="BK101" s="405"/>
      <c r="BL101" s="405"/>
      <c r="BM101" s="405"/>
      <c r="BN101" s="405"/>
      <c r="BO101" s="405"/>
      <c r="BP101" s="405"/>
      <c r="BQ101" s="405"/>
      <c r="BR101" s="405"/>
      <c r="BS101" s="405"/>
      <c r="BT101" s="405"/>
      <c r="BU101" s="405"/>
      <c r="BV101" s="405"/>
    </row>
    <row r="102" spans="63:74" x14ac:dyDescent="0.2">
      <c r="BK102" s="405"/>
      <c r="BL102" s="405"/>
      <c r="BM102" s="405"/>
      <c r="BN102" s="405"/>
      <c r="BO102" s="405"/>
      <c r="BP102" s="405"/>
      <c r="BQ102" s="405"/>
      <c r="BR102" s="405"/>
      <c r="BS102" s="405"/>
      <c r="BT102" s="405"/>
      <c r="BU102" s="405"/>
      <c r="BV102" s="405"/>
    </row>
    <row r="103" spans="63:74" x14ac:dyDescent="0.2">
      <c r="BK103" s="405"/>
      <c r="BL103" s="405"/>
      <c r="BM103" s="405"/>
      <c r="BN103" s="405"/>
      <c r="BO103" s="405"/>
      <c r="BP103" s="405"/>
      <c r="BQ103" s="405"/>
      <c r="BR103" s="405"/>
      <c r="BS103" s="405"/>
      <c r="BT103" s="405"/>
      <c r="BU103" s="405"/>
      <c r="BV103" s="405"/>
    </row>
    <row r="104" spans="63:74" x14ac:dyDescent="0.2">
      <c r="BK104" s="405"/>
      <c r="BL104" s="405"/>
      <c r="BM104" s="405"/>
      <c r="BN104" s="405"/>
      <c r="BO104" s="405"/>
      <c r="BP104" s="405"/>
      <c r="BQ104" s="405"/>
      <c r="BR104" s="405"/>
      <c r="BS104" s="405"/>
      <c r="BT104" s="405"/>
      <c r="BU104" s="405"/>
      <c r="BV104" s="405"/>
    </row>
    <row r="105" spans="63:74" x14ac:dyDescent="0.2">
      <c r="BK105" s="405"/>
      <c r="BL105" s="405"/>
      <c r="BM105" s="405"/>
      <c r="BN105" s="405"/>
      <c r="BO105" s="405"/>
      <c r="BP105" s="405"/>
      <c r="BQ105" s="405"/>
      <c r="BR105" s="405"/>
      <c r="BS105" s="405"/>
      <c r="BT105" s="405"/>
      <c r="BU105" s="405"/>
      <c r="BV105" s="405"/>
    </row>
    <row r="106" spans="63:74" x14ac:dyDescent="0.2">
      <c r="BK106" s="405"/>
      <c r="BL106" s="405"/>
      <c r="BM106" s="405"/>
      <c r="BN106" s="405"/>
      <c r="BO106" s="405"/>
      <c r="BP106" s="405"/>
      <c r="BQ106" s="405"/>
      <c r="BR106" s="405"/>
      <c r="BS106" s="405"/>
      <c r="BT106" s="405"/>
      <c r="BU106" s="405"/>
      <c r="BV106" s="405"/>
    </row>
    <row r="107" spans="63:74" x14ac:dyDescent="0.2">
      <c r="BK107" s="405"/>
      <c r="BL107" s="405"/>
      <c r="BM107" s="405"/>
      <c r="BN107" s="405"/>
      <c r="BO107" s="405"/>
      <c r="BP107" s="405"/>
      <c r="BQ107" s="405"/>
      <c r="BR107" s="405"/>
      <c r="BS107" s="405"/>
      <c r="BT107" s="405"/>
      <c r="BU107" s="405"/>
      <c r="BV107" s="405"/>
    </row>
    <row r="108" spans="63:74" x14ac:dyDescent="0.2">
      <c r="BK108" s="405"/>
      <c r="BL108" s="405"/>
      <c r="BM108" s="405"/>
      <c r="BN108" s="405"/>
      <c r="BO108" s="405"/>
      <c r="BP108" s="405"/>
      <c r="BQ108" s="405"/>
      <c r="BR108" s="405"/>
      <c r="BS108" s="405"/>
      <c r="BT108" s="405"/>
      <c r="BU108" s="405"/>
      <c r="BV108" s="405"/>
    </row>
    <row r="109" spans="63:74" x14ac:dyDescent="0.2">
      <c r="BK109" s="405"/>
      <c r="BL109" s="405"/>
      <c r="BM109" s="405"/>
      <c r="BN109" s="405"/>
      <c r="BO109" s="405"/>
      <c r="BP109" s="405"/>
      <c r="BQ109" s="405"/>
      <c r="BR109" s="405"/>
      <c r="BS109" s="405"/>
      <c r="BT109" s="405"/>
      <c r="BU109" s="405"/>
      <c r="BV109" s="405"/>
    </row>
    <row r="110" spans="63:74" x14ac:dyDescent="0.2">
      <c r="BK110" s="405"/>
      <c r="BL110" s="405"/>
      <c r="BM110" s="405"/>
      <c r="BN110" s="405"/>
      <c r="BO110" s="405"/>
      <c r="BP110" s="405"/>
      <c r="BQ110" s="405"/>
      <c r="BR110" s="405"/>
      <c r="BS110" s="405"/>
      <c r="BT110" s="405"/>
      <c r="BU110" s="405"/>
      <c r="BV110" s="405"/>
    </row>
    <row r="111" spans="63:74" x14ac:dyDescent="0.2">
      <c r="BK111" s="405"/>
      <c r="BL111" s="405"/>
      <c r="BM111" s="405"/>
      <c r="BN111" s="405"/>
      <c r="BO111" s="405"/>
      <c r="BP111" s="405"/>
      <c r="BQ111" s="405"/>
      <c r="BR111" s="405"/>
      <c r="BS111" s="405"/>
      <c r="BT111" s="405"/>
      <c r="BU111" s="405"/>
      <c r="BV111" s="405"/>
    </row>
    <row r="112" spans="63:74" x14ac:dyDescent="0.2">
      <c r="BK112" s="405"/>
      <c r="BL112" s="405"/>
      <c r="BM112" s="405"/>
      <c r="BN112" s="405"/>
      <c r="BO112" s="405"/>
      <c r="BP112" s="405"/>
      <c r="BQ112" s="405"/>
      <c r="BR112" s="405"/>
      <c r="BS112" s="405"/>
      <c r="BT112" s="405"/>
      <c r="BU112" s="405"/>
      <c r="BV112" s="405"/>
    </row>
    <row r="113" spans="63:74" x14ac:dyDescent="0.2">
      <c r="BK113" s="405"/>
      <c r="BL113" s="405"/>
      <c r="BM113" s="405"/>
      <c r="BN113" s="405"/>
      <c r="BO113" s="405"/>
      <c r="BP113" s="405"/>
      <c r="BQ113" s="405"/>
      <c r="BR113" s="405"/>
      <c r="BS113" s="405"/>
      <c r="BT113" s="405"/>
      <c r="BU113" s="405"/>
      <c r="BV113" s="405"/>
    </row>
    <row r="114" spans="63:74" x14ac:dyDescent="0.2">
      <c r="BK114" s="405"/>
      <c r="BL114" s="405"/>
      <c r="BM114" s="405"/>
      <c r="BN114" s="405"/>
      <c r="BO114" s="405"/>
      <c r="BP114" s="405"/>
      <c r="BQ114" s="405"/>
      <c r="BR114" s="405"/>
      <c r="BS114" s="405"/>
      <c r="BT114" s="405"/>
      <c r="BU114" s="405"/>
      <c r="BV114" s="405"/>
    </row>
    <row r="115" spans="63:74" x14ac:dyDescent="0.2">
      <c r="BK115" s="405"/>
      <c r="BL115" s="405"/>
      <c r="BM115" s="405"/>
      <c r="BN115" s="405"/>
      <c r="BO115" s="405"/>
      <c r="BP115" s="405"/>
      <c r="BQ115" s="405"/>
      <c r="BR115" s="405"/>
      <c r="BS115" s="405"/>
      <c r="BT115" s="405"/>
      <c r="BU115" s="405"/>
      <c r="BV115" s="405"/>
    </row>
    <row r="116" spans="63:74" x14ac:dyDescent="0.2">
      <c r="BK116" s="405"/>
      <c r="BL116" s="405"/>
      <c r="BM116" s="405"/>
      <c r="BN116" s="405"/>
      <c r="BO116" s="405"/>
      <c r="BP116" s="405"/>
      <c r="BQ116" s="405"/>
      <c r="BR116" s="405"/>
      <c r="BS116" s="405"/>
      <c r="BT116" s="405"/>
      <c r="BU116" s="405"/>
      <c r="BV116" s="405"/>
    </row>
    <row r="117" spans="63:74" x14ac:dyDescent="0.2">
      <c r="BK117" s="405"/>
      <c r="BL117" s="405"/>
      <c r="BM117" s="405"/>
      <c r="BN117" s="405"/>
      <c r="BO117" s="405"/>
      <c r="BP117" s="405"/>
      <c r="BQ117" s="405"/>
      <c r="BR117" s="405"/>
      <c r="BS117" s="405"/>
      <c r="BT117" s="405"/>
      <c r="BU117" s="405"/>
      <c r="BV117" s="405"/>
    </row>
    <row r="118" spans="63:74" x14ac:dyDescent="0.2">
      <c r="BK118" s="405"/>
      <c r="BL118" s="405"/>
      <c r="BM118" s="405"/>
      <c r="BN118" s="405"/>
      <c r="BO118" s="405"/>
      <c r="BP118" s="405"/>
      <c r="BQ118" s="405"/>
      <c r="BR118" s="405"/>
      <c r="BS118" s="405"/>
      <c r="BT118" s="405"/>
      <c r="BU118" s="405"/>
      <c r="BV118" s="405"/>
    </row>
    <row r="119" spans="63:74" x14ac:dyDescent="0.2">
      <c r="BK119" s="405"/>
      <c r="BL119" s="405"/>
      <c r="BM119" s="405"/>
      <c r="BN119" s="405"/>
      <c r="BO119" s="405"/>
      <c r="BP119" s="405"/>
      <c r="BQ119" s="405"/>
      <c r="BR119" s="405"/>
      <c r="BS119" s="405"/>
      <c r="BT119" s="405"/>
      <c r="BU119" s="405"/>
      <c r="BV119" s="405"/>
    </row>
    <row r="120" spans="63:74" x14ac:dyDescent="0.2">
      <c r="BK120" s="405"/>
      <c r="BL120" s="405"/>
      <c r="BM120" s="405"/>
      <c r="BN120" s="405"/>
      <c r="BO120" s="405"/>
      <c r="BP120" s="405"/>
      <c r="BQ120" s="405"/>
      <c r="BR120" s="405"/>
      <c r="BS120" s="405"/>
      <c r="BT120" s="405"/>
      <c r="BU120" s="405"/>
      <c r="BV120" s="405"/>
    </row>
    <row r="121" spans="63:74" x14ac:dyDescent="0.2">
      <c r="BK121" s="405"/>
      <c r="BL121" s="405"/>
      <c r="BM121" s="405"/>
      <c r="BN121" s="405"/>
      <c r="BO121" s="405"/>
      <c r="BP121" s="405"/>
      <c r="BQ121" s="405"/>
      <c r="BR121" s="405"/>
      <c r="BS121" s="405"/>
      <c r="BT121" s="405"/>
      <c r="BU121" s="405"/>
      <c r="BV121" s="405"/>
    </row>
    <row r="122" spans="63:74" x14ac:dyDescent="0.2">
      <c r="BK122" s="405"/>
      <c r="BL122" s="405"/>
      <c r="BM122" s="405"/>
      <c r="BN122" s="405"/>
      <c r="BO122" s="405"/>
      <c r="BP122" s="405"/>
      <c r="BQ122" s="405"/>
      <c r="BR122" s="405"/>
      <c r="BS122" s="405"/>
      <c r="BT122" s="405"/>
      <c r="BU122" s="405"/>
      <c r="BV122" s="405"/>
    </row>
    <row r="123" spans="63:74" x14ac:dyDescent="0.2">
      <c r="BK123" s="405"/>
      <c r="BL123" s="405"/>
      <c r="BM123" s="405"/>
      <c r="BN123" s="405"/>
      <c r="BO123" s="405"/>
      <c r="BP123" s="405"/>
      <c r="BQ123" s="405"/>
      <c r="BR123" s="405"/>
      <c r="BS123" s="405"/>
      <c r="BT123" s="405"/>
      <c r="BU123" s="405"/>
      <c r="BV123" s="405"/>
    </row>
    <row r="124" spans="63:74" x14ac:dyDescent="0.2">
      <c r="BK124" s="405"/>
      <c r="BL124" s="405"/>
      <c r="BM124" s="405"/>
      <c r="BN124" s="405"/>
      <c r="BO124" s="405"/>
      <c r="BP124" s="405"/>
      <c r="BQ124" s="405"/>
      <c r="BR124" s="405"/>
      <c r="BS124" s="405"/>
      <c r="BT124" s="405"/>
      <c r="BU124" s="405"/>
      <c r="BV124" s="405"/>
    </row>
    <row r="125" spans="63:74" x14ac:dyDescent="0.2">
      <c r="BK125" s="405"/>
      <c r="BL125" s="405"/>
      <c r="BM125" s="405"/>
      <c r="BN125" s="405"/>
      <c r="BO125" s="405"/>
      <c r="BP125" s="405"/>
      <c r="BQ125" s="405"/>
      <c r="BR125" s="405"/>
      <c r="BS125" s="405"/>
      <c r="BT125" s="405"/>
      <c r="BU125" s="405"/>
      <c r="BV125" s="405"/>
    </row>
    <row r="126" spans="63:74" x14ac:dyDescent="0.2">
      <c r="BK126" s="405"/>
      <c r="BL126" s="405"/>
      <c r="BM126" s="405"/>
      <c r="BN126" s="405"/>
      <c r="BO126" s="405"/>
      <c r="BP126" s="405"/>
      <c r="BQ126" s="405"/>
      <c r="BR126" s="405"/>
      <c r="BS126" s="405"/>
      <c r="BT126" s="405"/>
      <c r="BU126" s="405"/>
      <c r="BV126" s="405"/>
    </row>
    <row r="127" spans="63:74" x14ac:dyDescent="0.2">
      <c r="BK127" s="405"/>
      <c r="BL127" s="405"/>
      <c r="BM127" s="405"/>
      <c r="BN127" s="405"/>
      <c r="BO127" s="405"/>
      <c r="BP127" s="405"/>
      <c r="BQ127" s="405"/>
      <c r="BR127" s="405"/>
      <c r="BS127" s="405"/>
      <c r="BT127" s="405"/>
      <c r="BU127" s="405"/>
      <c r="BV127" s="405"/>
    </row>
    <row r="128" spans="63:74" x14ac:dyDescent="0.2">
      <c r="BK128" s="405"/>
      <c r="BL128" s="405"/>
      <c r="BM128" s="405"/>
      <c r="BN128" s="405"/>
      <c r="BO128" s="405"/>
      <c r="BP128" s="405"/>
      <c r="BQ128" s="405"/>
      <c r="BR128" s="405"/>
      <c r="BS128" s="405"/>
      <c r="BT128" s="405"/>
      <c r="BU128" s="405"/>
      <c r="BV128" s="405"/>
    </row>
    <row r="129" spans="63:74" x14ac:dyDescent="0.2">
      <c r="BK129" s="405"/>
      <c r="BL129" s="405"/>
      <c r="BM129" s="405"/>
      <c r="BN129" s="405"/>
      <c r="BO129" s="405"/>
      <c r="BP129" s="405"/>
      <c r="BQ129" s="405"/>
      <c r="BR129" s="405"/>
      <c r="BS129" s="405"/>
      <c r="BT129" s="405"/>
      <c r="BU129" s="405"/>
      <c r="BV129" s="405"/>
    </row>
    <row r="130" spans="63:74" x14ac:dyDescent="0.2">
      <c r="BK130" s="405"/>
      <c r="BL130" s="405"/>
      <c r="BM130" s="405"/>
      <c r="BN130" s="405"/>
      <c r="BO130" s="405"/>
      <c r="BP130" s="405"/>
      <c r="BQ130" s="405"/>
      <c r="BR130" s="405"/>
      <c r="BS130" s="405"/>
      <c r="BT130" s="405"/>
      <c r="BU130" s="405"/>
      <c r="BV130" s="405"/>
    </row>
    <row r="131" spans="63:74" x14ac:dyDescent="0.2">
      <c r="BK131" s="405"/>
      <c r="BL131" s="405"/>
      <c r="BM131" s="405"/>
      <c r="BN131" s="405"/>
      <c r="BO131" s="405"/>
      <c r="BP131" s="405"/>
      <c r="BQ131" s="405"/>
      <c r="BR131" s="405"/>
      <c r="BS131" s="405"/>
      <c r="BT131" s="405"/>
      <c r="BU131" s="405"/>
      <c r="BV131" s="405"/>
    </row>
    <row r="132" spans="63:74" x14ac:dyDescent="0.2">
      <c r="BK132" s="405"/>
      <c r="BL132" s="405"/>
      <c r="BM132" s="405"/>
      <c r="BN132" s="405"/>
      <c r="BO132" s="405"/>
      <c r="BP132" s="405"/>
      <c r="BQ132" s="405"/>
      <c r="BR132" s="405"/>
      <c r="BS132" s="405"/>
      <c r="BT132" s="405"/>
      <c r="BU132" s="405"/>
      <c r="BV132" s="405"/>
    </row>
    <row r="133" spans="63:74" x14ac:dyDescent="0.2">
      <c r="BK133" s="405"/>
      <c r="BL133" s="405"/>
      <c r="BM133" s="405"/>
      <c r="BN133" s="405"/>
      <c r="BO133" s="405"/>
      <c r="BP133" s="405"/>
      <c r="BQ133" s="405"/>
      <c r="BR133" s="405"/>
      <c r="BS133" s="405"/>
      <c r="BT133" s="405"/>
      <c r="BU133" s="405"/>
      <c r="BV133" s="405"/>
    </row>
    <row r="134" spans="63:74" x14ac:dyDescent="0.2">
      <c r="BK134" s="405"/>
      <c r="BL134" s="405"/>
      <c r="BM134" s="405"/>
      <c r="BN134" s="405"/>
      <c r="BO134" s="405"/>
      <c r="BP134" s="405"/>
      <c r="BQ134" s="405"/>
      <c r="BR134" s="405"/>
      <c r="BS134" s="405"/>
      <c r="BT134" s="405"/>
      <c r="BU134" s="405"/>
      <c r="BV134" s="405"/>
    </row>
    <row r="135" spans="63:74" x14ac:dyDescent="0.2">
      <c r="BK135" s="405"/>
      <c r="BL135" s="405"/>
      <c r="BM135" s="405"/>
      <c r="BN135" s="405"/>
      <c r="BO135" s="405"/>
      <c r="BP135" s="405"/>
      <c r="BQ135" s="405"/>
      <c r="BR135" s="405"/>
      <c r="BS135" s="405"/>
      <c r="BT135" s="405"/>
      <c r="BU135" s="405"/>
      <c r="BV135" s="405"/>
    </row>
    <row r="136" spans="63:74" x14ac:dyDescent="0.2">
      <c r="BK136" s="405"/>
      <c r="BL136" s="405"/>
      <c r="BM136" s="405"/>
      <c r="BN136" s="405"/>
      <c r="BO136" s="405"/>
      <c r="BP136" s="405"/>
      <c r="BQ136" s="405"/>
      <c r="BR136" s="405"/>
      <c r="BS136" s="405"/>
      <c r="BT136" s="405"/>
      <c r="BU136" s="405"/>
      <c r="BV136" s="405"/>
    </row>
    <row r="137" spans="63:74" x14ac:dyDescent="0.2">
      <c r="BK137" s="405"/>
      <c r="BL137" s="405"/>
      <c r="BM137" s="405"/>
      <c r="BN137" s="405"/>
      <c r="BO137" s="405"/>
      <c r="BP137" s="405"/>
      <c r="BQ137" s="405"/>
      <c r="BR137" s="405"/>
      <c r="BS137" s="405"/>
      <c r="BT137" s="405"/>
      <c r="BU137" s="405"/>
      <c r="BV137" s="405"/>
    </row>
    <row r="138" spans="63:74" x14ac:dyDescent="0.2">
      <c r="BK138" s="405"/>
      <c r="BL138" s="405"/>
      <c r="BM138" s="405"/>
      <c r="BN138" s="405"/>
      <c r="BO138" s="405"/>
      <c r="BP138" s="405"/>
      <c r="BQ138" s="405"/>
      <c r="BR138" s="405"/>
      <c r="BS138" s="405"/>
      <c r="BT138" s="405"/>
      <c r="BU138" s="405"/>
      <c r="BV138" s="405"/>
    </row>
    <row r="139" spans="63:74" x14ac:dyDescent="0.2">
      <c r="BK139" s="405"/>
      <c r="BL139" s="405"/>
      <c r="BM139" s="405"/>
      <c r="BN139" s="405"/>
      <c r="BO139" s="405"/>
      <c r="BP139" s="405"/>
      <c r="BQ139" s="405"/>
      <c r="BR139" s="405"/>
      <c r="BS139" s="405"/>
      <c r="BT139" s="405"/>
      <c r="BU139" s="405"/>
      <c r="BV139" s="405"/>
    </row>
    <row r="140" spans="63:74" x14ac:dyDescent="0.2">
      <c r="BK140" s="405"/>
      <c r="BL140" s="405"/>
      <c r="BM140" s="405"/>
      <c r="BN140" s="405"/>
      <c r="BO140" s="405"/>
      <c r="BP140" s="405"/>
      <c r="BQ140" s="405"/>
      <c r="BR140" s="405"/>
      <c r="BS140" s="405"/>
      <c r="BT140" s="405"/>
      <c r="BU140" s="405"/>
      <c r="BV140" s="405"/>
    </row>
    <row r="141" spans="63:74" x14ac:dyDescent="0.2">
      <c r="BK141" s="405"/>
      <c r="BL141" s="405"/>
      <c r="BM141" s="405"/>
      <c r="BN141" s="405"/>
      <c r="BO141" s="405"/>
      <c r="BP141" s="405"/>
      <c r="BQ141" s="405"/>
      <c r="BR141" s="405"/>
      <c r="BS141" s="405"/>
      <c r="BT141" s="405"/>
      <c r="BU141" s="405"/>
      <c r="BV141" s="405"/>
    </row>
    <row r="142" spans="63:74" x14ac:dyDescent="0.2">
      <c r="BK142" s="405"/>
      <c r="BL142" s="405"/>
      <c r="BM142" s="405"/>
      <c r="BN142" s="405"/>
      <c r="BO142" s="405"/>
      <c r="BP142" s="405"/>
      <c r="BQ142" s="405"/>
      <c r="BR142" s="405"/>
      <c r="BS142" s="405"/>
      <c r="BT142" s="405"/>
      <c r="BU142" s="405"/>
      <c r="BV142" s="405"/>
    </row>
    <row r="143" spans="63:74" x14ac:dyDescent="0.2">
      <c r="BK143" s="405"/>
      <c r="BL143" s="405"/>
      <c r="BM143" s="405"/>
      <c r="BN143" s="405"/>
      <c r="BO143" s="405"/>
      <c r="BP143" s="405"/>
      <c r="BQ143" s="405"/>
      <c r="BR143" s="405"/>
      <c r="BS143" s="405"/>
      <c r="BT143" s="405"/>
      <c r="BU143" s="405"/>
      <c r="BV143" s="405"/>
    </row>
    <row r="144" spans="63:74" x14ac:dyDescent="0.2">
      <c r="BK144" s="405"/>
      <c r="BL144" s="405"/>
      <c r="BM144" s="405"/>
      <c r="BN144" s="405"/>
      <c r="BO144" s="405"/>
      <c r="BP144" s="405"/>
      <c r="BQ144" s="405"/>
      <c r="BR144" s="405"/>
      <c r="BS144" s="405"/>
      <c r="BT144" s="405"/>
      <c r="BU144" s="405"/>
      <c r="BV144" s="405"/>
    </row>
  </sheetData>
  <mergeCells count="17">
    <mergeCell ref="A1:A2"/>
    <mergeCell ref="AM3:AX3"/>
    <mergeCell ref="AY3:BJ3"/>
    <mergeCell ref="BK3:BV3"/>
    <mergeCell ref="B1:AL1"/>
    <mergeCell ref="C3:N3"/>
    <mergeCell ref="O3:Z3"/>
    <mergeCell ref="AA3:AL3"/>
    <mergeCell ref="B60:Q60"/>
    <mergeCell ref="B57:Q57"/>
    <mergeCell ref="B58:Q58"/>
    <mergeCell ref="B59:Q59"/>
    <mergeCell ref="B52:Q52"/>
    <mergeCell ref="B54:Q54"/>
    <mergeCell ref="B55:Q55"/>
    <mergeCell ref="B56:Q56"/>
    <mergeCell ref="B53:R53"/>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8"/>
  <sheetViews>
    <sheetView zoomScaleNormal="100" workbookViewId="0">
      <pane xSplit="2" ySplit="4" topLeftCell="AP5" activePane="bottomRight" state="frozen"/>
      <selection activeCell="BF63" sqref="BF63"/>
      <selection pane="topRight" activeCell="BF63" sqref="BF63"/>
      <selection pane="bottomLeft" activeCell="BF63" sqref="BF63"/>
      <selection pane="bottomRight" activeCell="AY39" sqref="AY39"/>
    </sheetView>
  </sheetViews>
  <sheetFormatPr defaultColWidth="8.5703125" defaultRowHeight="11.25" x14ac:dyDescent="0.2"/>
  <cols>
    <col min="1" max="1" width="12.42578125" style="162" customWidth="1"/>
    <col min="2" max="2" width="32" style="153" customWidth="1"/>
    <col min="3" max="50" width="6.5703125" style="153" customWidth="1"/>
    <col min="51" max="55" width="6.5703125" style="487" customWidth="1"/>
    <col min="56" max="58" width="6.5703125" style="623" customWidth="1"/>
    <col min="59" max="62" width="6.5703125" style="487" customWidth="1"/>
    <col min="63" max="74" width="6.5703125" style="153" customWidth="1"/>
    <col min="75" max="16384" width="8.5703125" style="153"/>
  </cols>
  <sheetData>
    <row r="1" spans="1:74" ht="13.35" customHeight="1" x14ac:dyDescent="0.2">
      <c r="A1" s="792" t="s">
        <v>817</v>
      </c>
      <c r="B1" s="823" t="s">
        <v>706</v>
      </c>
      <c r="C1" s="824"/>
      <c r="D1" s="824"/>
      <c r="E1" s="824"/>
      <c r="F1" s="824"/>
      <c r="G1" s="824"/>
      <c r="H1" s="824"/>
      <c r="I1" s="824"/>
      <c r="J1" s="824"/>
      <c r="K1" s="824"/>
      <c r="L1" s="824"/>
      <c r="M1" s="824"/>
      <c r="N1" s="824"/>
      <c r="O1" s="824"/>
      <c r="P1" s="824"/>
      <c r="Q1" s="824"/>
      <c r="R1" s="824"/>
      <c r="S1" s="824"/>
      <c r="T1" s="824"/>
      <c r="U1" s="824"/>
      <c r="V1" s="824"/>
      <c r="W1" s="824"/>
      <c r="X1" s="824"/>
      <c r="Y1" s="824"/>
      <c r="Z1" s="824"/>
      <c r="AA1" s="824"/>
      <c r="AB1" s="824"/>
      <c r="AC1" s="824"/>
      <c r="AD1" s="824"/>
      <c r="AE1" s="824"/>
      <c r="AF1" s="824"/>
      <c r="AG1" s="824"/>
      <c r="AH1" s="824"/>
      <c r="AI1" s="824"/>
      <c r="AJ1" s="824"/>
      <c r="AK1" s="824"/>
      <c r="AL1" s="824"/>
    </row>
    <row r="2" spans="1:74" ht="12.75" x14ac:dyDescent="0.2">
      <c r="A2" s="793"/>
      <c r="B2" s="747" t="str">
        <f>"U.S. Energy Information Administration  |  Short-Term Energy Outlook  - "&amp;Dates!D1</f>
        <v>U.S. Energy Information Administration  |  Short-Term Energy Outlook  - February 2020</v>
      </c>
      <c r="C2" s="748"/>
      <c r="D2" s="748"/>
      <c r="E2" s="748"/>
      <c r="F2" s="748"/>
      <c r="G2" s="748"/>
      <c r="H2" s="748"/>
      <c r="I2" s="748"/>
      <c r="J2" s="748"/>
      <c r="K2" s="748"/>
      <c r="L2" s="748"/>
      <c r="M2" s="748"/>
      <c r="N2" s="748"/>
      <c r="O2" s="748"/>
      <c r="P2" s="748"/>
      <c r="Q2" s="748"/>
      <c r="R2" s="748"/>
      <c r="S2" s="748"/>
      <c r="T2" s="748"/>
      <c r="U2" s="748"/>
      <c r="V2" s="748"/>
      <c r="W2" s="748"/>
      <c r="X2" s="748"/>
      <c r="Y2" s="748"/>
      <c r="Z2" s="748"/>
      <c r="AA2" s="748"/>
      <c r="AB2" s="748"/>
      <c r="AC2" s="748"/>
      <c r="AD2" s="748"/>
      <c r="AE2" s="748"/>
      <c r="AF2" s="748"/>
      <c r="AG2" s="748"/>
      <c r="AH2" s="748"/>
      <c r="AI2" s="748"/>
      <c r="AJ2" s="748"/>
      <c r="AK2" s="748"/>
      <c r="AL2" s="748"/>
    </row>
    <row r="3" spans="1:74" s="12" customFormat="1" ht="12.75" x14ac:dyDescent="0.2">
      <c r="A3" s="14"/>
      <c r="B3" s="15"/>
      <c r="C3" s="801">
        <f>Dates!D3</f>
        <v>2016</v>
      </c>
      <c r="D3" s="797"/>
      <c r="E3" s="797"/>
      <c r="F3" s="797"/>
      <c r="G3" s="797"/>
      <c r="H3" s="797"/>
      <c r="I3" s="797"/>
      <c r="J3" s="797"/>
      <c r="K3" s="797"/>
      <c r="L3" s="797"/>
      <c r="M3" s="797"/>
      <c r="N3" s="798"/>
      <c r="O3" s="801">
        <f>C3+1</f>
        <v>2017</v>
      </c>
      <c r="P3" s="802"/>
      <c r="Q3" s="802"/>
      <c r="R3" s="802"/>
      <c r="S3" s="802"/>
      <c r="T3" s="802"/>
      <c r="U3" s="802"/>
      <c r="V3" s="802"/>
      <c r="W3" s="802"/>
      <c r="X3" s="797"/>
      <c r="Y3" s="797"/>
      <c r="Z3" s="798"/>
      <c r="AA3" s="794">
        <f>O3+1</f>
        <v>2018</v>
      </c>
      <c r="AB3" s="797"/>
      <c r="AC3" s="797"/>
      <c r="AD3" s="797"/>
      <c r="AE3" s="797"/>
      <c r="AF3" s="797"/>
      <c r="AG3" s="797"/>
      <c r="AH3" s="797"/>
      <c r="AI3" s="797"/>
      <c r="AJ3" s="797"/>
      <c r="AK3" s="797"/>
      <c r="AL3" s="798"/>
      <c r="AM3" s="794">
        <f>AA3+1</f>
        <v>2019</v>
      </c>
      <c r="AN3" s="797"/>
      <c r="AO3" s="797"/>
      <c r="AP3" s="797"/>
      <c r="AQ3" s="797"/>
      <c r="AR3" s="797"/>
      <c r="AS3" s="797"/>
      <c r="AT3" s="797"/>
      <c r="AU3" s="797"/>
      <c r="AV3" s="797"/>
      <c r="AW3" s="797"/>
      <c r="AX3" s="798"/>
      <c r="AY3" s="794">
        <f>AM3+1</f>
        <v>2020</v>
      </c>
      <c r="AZ3" s="795"/>
      <c r="BA3" s="795"/>
      <c r="BB3" s="795"/>
      <c r="BC3" s="795"/>
      <c r="BD3" s="795"/>
      <c r="BE3" s="795"/>
      <c r="BF3" s="795"/>
      <c r="BG3" s="795"/>
      <c r="BH3" s="795"/>
      <c r="BI3" s="795"/>
      <c r="BJ3" s="796"/>
      <c r="BK3" s="794">
        <f>AY3+1</f>
        <v>2021</v>
      </c>
      <c r="BL3" s="797"/>
      <c r="BM3" s="797"/>
      <c r="BN3" s="797"/>
      <c r="BO3" s="797"/>
      <c r="BP3" s="797"/>
      <c r="BQ3" s="797"/>
      <c r="BR3" s="797"/>
      <c r="BS3" s="797"/>
      <c r="BT3" s="797"/>
      <c r="BU3" s="797"/>
      <c r="BV3" s="798"/>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B5" s="252" t="s">
        <v>321</v>
      </c>
      <c r="C5" s="250"/>
      <c r="D5" s="250"/>
      <c r="E5" s="250"/>
      <c r="F5" s="250"/>
      <c r="G5" s="250"/>
      <c r="H5" s="250"/>
      <c r="I5" s="250"/>
      <c r="J5" s="250"/>
      <c r="K5" s="250"/>
      <c r="L5" s="250"/>
      <c r="M5" s="250"/>
      <c r="N5" s="250"/>
      <c r="O5" s="250"/>
      <c r="P5" s="250"/>
      <c r="Q5" s="250"/>
      <c r="R5" s="250"/>
      <c r="S5" s="250"/>
      <c r="T5" s="250"/>
      <c r="U5" s="250"/>
      <c r="V5" s="250"/>
      <c r="W5" s="250"/>
      <c r="X5" s="250"/>
      <c r="Y5" s="250"/>
      <c r="Z5" s="250"/>
      <c r="AA5" s="250"/>
      <c r="AB5" s="250"/>
      <c r="AC5" s="250"/>
      <c r="AD5" s="250"/>
      <c r="AE5" s="250"/>
      <c r="AF5" s="250"/>
      <c r="AG5" s="250"/>
      <c r="AH5" s="250"/>
      <c r="AI5" s="250"/>
      <c r="AJ5" s="250"/>
      <c r="AK5" s="250"/>
      <c r="AL5" s="250"/>
      <c r="AM5" s="250"/>
      <c r="AN5" s="250"/>
      <c r="AO5" s="250"/>
      <c r="AP5" s="250"/>
      <c r="AQ5" s="250"/>
      <c r="AR5" s="250"/>
      <c r="AS5" s="250"/>
      <c r="AT5" s="250"/>
      <c r="AU5" s="250"/>
      <c r="AV5" s="250"/>
      <c r="AW5" s="250"/>
      <c r="AX5" s="250"/>
      <c r="AY5" s="711"/>
      <c r="AZ5" s="711"/>
      <c r="BA5" s="250"/>
      <c r="BB5" s="711"/>
      <c r="BC5" s="711"/>
      <c r="BD5" s="250"/>
      <c r="BE5" s="250"/>
      <c r="BF5" s="250"/>
      <c r="BG5" s="250"/>
      <c r="BH5" s="250"/>
      <c r="BI5" s="250"/>
      <c r="BJ5" s="711"/>
      <c r="BK5" s="403"/>
      <c r="BL5" s="403"/>
      <c r="BM5" s="403"/>
      <c r="BN5" s="403"/>
      <c r="BO5" s="403"/>
      <c r="BP5" s="403"/>
      <c r="BQ5" s="403"/>
      <c r="BR5" s="403"/>
      <c r="BS5" s="403"/>
      <c r="BT5" s="403"/>
      <c r="BU5" s="403"/>
      <c r="BV5" s="403"/>
    </row>
    <row r="6" spans="1:74" ht="11.1" customHeight="1" x14ac:dyDescent="0.2">
      <c r="A6" s="162" t="s">
        <v>1049</v>
      </c>
      <c r="B6" s="173" t="s">
        <v>322</v>
      </c>
      <c r="C6" s="250">
        <v>1.05</v>
      </c>
      <c r="D6" s="250">
        <v>1.05</v>
      </c>
      <c r="E6" s="250">
        <v>1.05</v>
      </c>
      <c r="F6" s="250">
        <v>1.05</v>
      </c>
      <c r="G6" s="250">
        <v>1.05</v>
      </c>
      <c r="H6" s="250">
        <v>1.03</v>
      </c>
      <c r="I6" s="250">
        <v>1.05</v>
      </c>
      <c r="J6" s="250">
        <v>1.05</v>
      </c>
      <c r="K6" s="250">
        <v>1.05</v>
      </c>
      <c r="L6" s="250">
        <v>1.05</v>
      </c>
      <c r="M6" s="250">
        <v>1.05</v>
      </c>
      <c r="N6" s="250">
        <v>1.05</v>
      </c>
      <c r="O6" s="250">
        <v>1.04</v>
      </c>
      <c r="P6" s="250">
        <v>1.04</v>
      </c>
      <c r="Q6" s="250">
        <v>1.04</v>
      </c>
      <c r="R6" s="250">
        <v>1.03</v>
      </c>
      <c r="S6" s="250">
        <v>1.03</v>
      </c>
      <c r="T6" s="250">
        <v>1.03</v>
      </c>
      <c r="U6" s="250">
        <v>1.03</v>
      </c>
      <c r="V6" s="250">
        <v>1.03</v>
      </c>
      <c r="W6" s="250">
        <v>1.03</v>
      </c>
      <c r="X6" s="250">
        <v>0.98</v>
      </c>
      <c r="Y6" s="250">
        <v>1</v>
      </c>
      <c r="Z6" s="250">
        <v>1.03</v>
      </c>
      <c r="AA6" s="250">
        <v>1.04</v>
      </c>
      <c r="AB6" s="250">
        <v>1.03</v>
      </c>
      <c r="AC6" s="250">
        <v>0.99</v>
      </c>
      <c r="AD6" s="250">
        <v>0.99</v>
      </c>
      <c r="AE6" s="250">
        <v>1.02</v>
      </c>
      <c r="AF6" s="250">
        <v>1.04</v>
      </c>
      <c r="AG6" s="250">
        <v>1.05</v>
      </c>
      <c r="AH6" s="250">
        <v>1.04</v>
      </c>
      <c r="AI6" s="250">
        <v>1</v>
      </c>
      <c r="AJ6" s="250">
        <v>1</v>
      </c>
      <c r="AK6" s="250">
        <v>1</v>
      </c>
      <c r="AL6" s="250">
        <v>1</v>
      </c>
      <c r="AM6" s="250">
        <v>0.95</v>
      </c>
      <c r="AN6" s="250">
        <v>1.04</v>
      </c>
      <c r="AO6" s="250">
        <v>1.05</v>
      </c>
      <c r="AP6" s="250">
        <v>1.04</v>
      </c>
      <c r="AQ6" s="250">
        <v>1.03</v>
      </c>
      <c r="AR6" s="250">
        <v>1</v>
      </c>
      <c r="AS6" s="250">
        <v>1.02</v>
      </c>
      <c r="AT6" s="250">
        <v>1.01</v>
      </c>
      <c r="AU6" s="250">
        <v>1.02</v>
      </c>
      <c r="AV6" s="250">
        <v>1.02</v>
      </c>
      <c r="AW6" s="250">
        <v>1.03</v>
      </c>
      <c r="AX6" s="250">
        <v>1.02</v>
      </c>
      <c r="AY6" s="250">
        <v>1.03</v>
      </c>
      <c r="AZ6" s="250" t="s">
        <v>1426</v>
      </c>
      <c r="BA6" s="250" t="s">
        <v>1426</v>
      </c>
      <c r="BB6" s="250" t="s">
        <v>1426</v>
      </c>
      <c r="BC6" s="250" t="s">
        <v>1426</v>
      </c>
      <c r="BD6" s="250" t="s">
        <v>1426</v>
      </c>
      <c r="BE6" s="250" t="s">
        <v>1426</v>
      </c>
      <c r="BF6" s="250" t="s">
        <v>1426</v>
      </c>
      <c r="BG6" s="250" t="s">
        <v>1426</v>
      </c>
      <c r="BH6" s="250" t="s">
        <v>1426</v>
      </c>
      <c r="BI6" s="250" t="s">
        <v>1426</v>
      </c>
      <c r="BJ6" s="250" t="s">
        <v>1426</v>
      </c>
      <c r="BK6" s="250" t="s">
        <v>1426</v>
      </c>
      <c r="BL6" s="250" t="s">
        <v>1426</v>
      </c>
      <c r="BM6" s="250" t="s">
        <v>1426</v>
      </c>
      <c r="BN6" s="250" t="s">
        <v>1426</v>
      </c>
      <c r="BO6" s="250" t="s">
        <v>1426</v>
      </c>
      <c r="BP6" s="250" t="s">
        <v>1426</v>
      </c>
      <c r="BQ6" s="250" t="s">
        <v>1426</v>
      </c>
      <c r="BR6" s="250" t="s">
        <v>1426</v>
      </c>
      <c r="BS6" s="250" t="s">
        <v>1426</v>
      </c>
      <c r="BT6" s="250" t="s">
        <v>1426</v>
      </c>
      <c r="BU6" s="250" t="s">
        <v>1426</v>
      </c>
      <c r="BV6" s="250" t="s">
        <v>1426</v>
      </c>
    </row>
    <row r="7" spans="1:74" ht="11.1" customHeight="1" x14ac:dyDescent="0.2">
      <c r="A7" s="162" t="s">
        <v>339</v>
      </c>
      <c r="B7" s="173" t="s">
        <v>330</v>
      </c>
      <c r="C7" s="250">
        <v>1.78</v>
      </c>
      <c r="D7" s="250">
        <v>1.7749999999999999</v>
      </c>
      <c r="E7" s="250">
        <v>1.78</v>
      </c>
      <c r="F7" s="250">
        <v>1.7749999999999999</v>
      </c>
      <c r="G7" s="250">
        <v>1.8</v>
      </c>
      <c r="H7" s="250">
        <v>1.8049999999999999</v>
      </c>
      <c r="I7" s="250">
        <v>1.8109999999999999</v>
      </c>
      <c r="J7" s="250">
        <v>1.8149999999999999</v>
      </c>
      <c r="K7" s="250">
        <v>1.75</v>
      </c>
      <c r="L7" s="250">
        <v>1.6</v>
      </c>
      <c r="M7" s="250">
        <v>1.68</v>
      </c>
      <c r="N7" s="250">
        <v>1.65</v>
      </c>
      <c r="O7" s="250">
        <v>1.64</v>
      </c>
      <c r="P7" s="250">
        <v>1.67</v>
      </c>
      <c r="Q7" s="250">
        <v>1.61</v>
      </c>
      <c r="R7" s="250">
        <v>1.68</v>
      </c>
      <c r="S7" s="250">
        <v>1.64</v>
      </c>
      <c r="T7" s="250">
        <v>1.67</v>
      </c>
      <c r="U7" s="250">
        <v>1.65</v>
      </c>
      <c r="V7" s="250">
        <v>1.67</v>
      </c>
      <c r="W7" s="250">
        <v>1.65</v>
      </c>
      <c r="X7" s="250">
        <v>1.675</v>
      </c>
      <c r="Y7" s="250">
        <v>1.58</v>
      </c>
      <c r="Z7" s="250">
        <v>1.62</v>
      </c>
      <c r="AA7" s="250">
        <v>1.61</v>
      </c>
      <c r="AB7" s="250">
        <v>1.6</v>
      </c>
      <c r="AC7" s="250">
        <v>1.57</v>
      </c>
      <c r="AD7" s="250">
        <v>1.5649999999999999</v>
      </c>
      <c r="AE7" s="250">
        <v>1.57</v>
      </c>
      <c r="AF7" s="250">
        <v>1.54</v>
      </c>
      <c r="AG7" s="250">
        <v>1.55</v>
      </c>
      <c r="AH7" s="250">
        <v>1.56</v>
      </c>
      <c r="AI7" s="250">
        <v>1.58</v>
      </c>
      <c r="AJ7" s="250">
        <v>1.55</v>
      </c>
      <c r="AK7" s="250">
        <v>1.59</v>
      </c>
      <c r="AL7" s="250">
        <v>1.57</v>
      </c>
      <c r="AM7" s="250">
        <v>1.57</v>
      </c>
      <c r="AN7" s="250">
        <v>1.46</v>
      </c>
      <c r="AO7" s="250">
        <v>1.47</v>
      </c>
      <c r="AP7" s="250">
        <v>1.43</v>
      </c>
      <c r="AQ7" s="250">
        <v>1.45</v>
      </c>
      <c r="AR7" s="250">
        <v>1.41</v>
      </c>
      <c r="AS7" s="250">
        <v>1.39</v>
      </c>
      <c r="AT7" s="250">
        <v>1.43</v>
      </c>
      <c r="AU7" s="250">
        <v>1.38</v>
      </c>
      <c r="AV7" s="250">
        <v>1.36</v>
      </c>
      <c r="AW7" s="250">
        <v>1.3</v>
      </c>
      <c r="AX7" s="250">
        <v>1.43</v>
      </c>
      <c r="AY7" s="250">
        <v>1.35</v>
      </c>
      <c r="AZ7" s="250" t="s">
        <v>1426</v>
      </c>
      <c r="BA7" s="250" t="s">
        <v>1426</v>
      </c>
      <c r="BB7" s="250" t="s">
        <v>1426</v>
      </c>
      <c r="BC7" s="250" t="s">
        <v>1426</v>
      </c>
      <c r="BD7" s="250" t="s">
        <v>1426</v>
      </c>
      <c r="BE7" s="250" t="s">
        <v>1426</v>
      </c>
      <c r="BF7" s="250" t="s">
        <v>1426</v>
      </c>
      <c r="BG7" s="250" t="s">
        <v>1426</v>
      </c>
      <c r="BH7" s="250" t="s">
        <v>1426</v>
      </c>
      <c r="BI7" s="250" t="s">
        <v>1426</v>
      </c>
      <c r="BJ7" s="250" t="s">
        <v>1426</v>
      </c>
      <c r="BK7" s="250" t="s">
        <v>1426</v>
      </c>
      <c r="BL7" s="250" t="s">
        <v>1426</v>
      </c>
      <c r="BM7" s="250" t="s">
        <v>1426</v>
      </c>
      <c r="BN7" s="250" t="s">
        <v>1426</v>
      </c>
      <c r="BO7" s="250" t="s">
        <v>1426</v>
      </c>
      <c r="BP7" s="250" t="s">
        <v>1426</v>
      </c>
      <c r="BQ7" s="250" t="s">
        <v>1426</v>
      </c>
      <c r="BR7" s="250" t="s">
        <v>1426</v>
      </c>
      <c r="BS7" s="250" t="s">
        <v>1426</v>
      </c>
      <c r="BT7" s="250" t="s">
        <v>1426</v>
      </c>
      <c r="BU7" s="250" t="s">
        <v>1426</v>
      </c>
      <c r="BV7" s="250" t="s">
        <v>1426</v>
      </c>
    </row>
    <row r="8" spans="1:74" ht="11.1" customHeight="1" x14ac:dyDescent="0.2">
      <c r="A8" s="162" t="s">
        <v>1158</v>
      </c>
      <c r="B8" s="173" t="s">
        <v>1159</v>
      </c>
      <c r="C8" s="250">
        <v>0.20954200000000001</v>
      </c>
      <c r="D8" s="250">
        <v>0.20552999999999999</v>
      </c>
      <c r="E8" s="250">
        <v>0.19054499999999999</v>
      </c>
      <c r="F8" s="250">
        <v>0.181058</v>
      </c>
      <c r="G8" s="250">
        <v>0.18735099999999999</v>
      </c>
      <c r="H8" s="250">
        <v>0.195463</v>
      </c>
      <c r="I8" s="250">
        <v>0.20899499999999999</v>
      </c>
      <c r="J8" s="250">
        <v>0.20374300000000001</v>
      </c>
      <c r="K8" s="250">
        <v>0.18052000000000001</v>
      </c>
      <c r="L8" s="250">
        <v>0.16932700000000001</v>
      </c>
      <c r="M8" s="250">
        <v>0.16131499999999999</v>
      </c>
      <c r="N8" s="250">
        <v>0.18970799999999999</v>
      </c>
      <c r="O8" s="250">
        <v>0.185</v>
      </c>
      <c r="P8" s="250">
        <v>0.192</v>
      </c>
      <c r="Q8" s="250">
        <v>0.155</v>
      </c>
      <c r="R8" s="250">
        <v>0.16600000000000001</v>
      </c>
      <c r="S8" s="250">
        <v>0.19400000000000001</v>
      </c>
      <c r="T8" s="250">
        <v>0.25</v>
      </c>
      <c r="U8" s="250">
        <v>0.27</v>
      </c>
      <c r="V8" s="250">
        <v>0.26200000000000001</v>
      </c>
      <c r="W8" s="250">
        <v>0.26500000000000001</v>
      </c>
      <c r="X8" s="250">
        <v>0.28999999999999998</v>
      </c>
      <c r="Y8" s="250">
        <v>0.30099999999999999</v>
      </c>
      <c r="Z8" s="250">
        <v>0.312</v>
      </c>
      <c r="AA8" s="250">
        <v>0.316</v>
      </c>
      <c r="AB8" s="250">
        <v>0.32600000000000001</v>
      </c>
      <c r="AC8" s="250">
        <v>0.36399999999999999</v>
      </c>
      <c r="AD8" s="250">
        <v>0.36299999999999999</v>
      </c>
      <c r="AE8" s="250">
        <v>0.35799999999999998</v>
      </c>
      <c r="AF8" s="250">
        <v>0.33500000000000002</v>
      </c>
      <c r="AG8" s="250">
        <v>0.32500000000000001</v>
      </c>
      <c r="AH8" s="250">
        <v>0.34</v>
      </c>
      <c r="AI8" s="250">
        <v>0.33500000000000002</v>
      </c>
      <c r="AJ8" s="250">
        <v>0.33</v>
      </c>
      <c r="AK8" s="250">
        <v>0.3</v>
      </c>
      <c r="AL8" s="250">
        <v>0.31</v>
      </c>
      <c r="AM8" s="250">
        <v>0.32</v>
      </c>
      <c r="AN8" s="250">
        <v>0.33500000000000002</v>
      </c>
      <c r="AO8" s="250">
        <v>0.32500000000000001</v>
      </c>
      <c r="AP8" s="250">
        <v>0.33500000000000002</v>
      </c>
      <c r="AQ8" s="250">
        <v>0.32500000000000001</v>
      </c>
      <c r="AR8" s="250">
        <v>0.32500000000000001</v>
      </c>
      <c r="AS8" s="250">
        <v>0.315</v>
      </c>
      <c r="AT8" s="250">
        <v>0.33</v>
      </c>
      <c r="AU8" s="250">
        <v>0.33500000000000002</v>
      </c>
      <c r="AV8" s="250">
        <v>0.32500000000000001</v>
      </c>
      <c r="AW8" s="250">
        <v>0.31458599999999998</v>
      </c>
      <c r="AX8" s="250">
        <v>0.30499999999999999</v>
      </c>
      <c r="AY8" s="250">
        <v>0.30499999999999999</v>
      </c>
      <c r="AZ8" s="250" t="s">
        <v>1426</v>
      </c>
      <c r="BA8" s="250" t="s">
        <v>1426</v>
      </c>
      <c r="BB8" s="250" t="s">
        <v>1426</v>
      </c>
      <c r="BC8" s="250" t="s">
        <v>1426</v>
      </c>
      <c r="BD8" s="250" t="s">
        <v>1426</v>
      </c>
      <c r="BE8" s="250" t="s">
        <v>1426</v>
      </c>
      <c r="BF8" s="250" t="s">
        <v>1426</v>
      </c>
      <c r="BG8" s="250" t="s">
        <v>1426</v>
      </c>
      <c r="BH8" s="250" t="s">
        <v>1426</v>
      </c>
      <c r="BI8" s="250" t="s">
        <v>1426</v>
      </c>
      <c r="BJ8" s="250" t="s">
        <v>1426</v>
      </c>
      <c r="BK8" s="250" t="s">
        <v>1426</v>
      </c>
      <c r="BL8" s="250" t="s">
        <v>1426</v>
      </c>
      <c r="BM8" s="250" t="s">
        <v>1426</v>
      </c>
      <c r="BN8" s="250" t="s">
        <v>1426</v>
      </c>
      <c r="BO8" s="250" t="s">
        <v>1426</v>
      </c>
      <c r="BP8" s="250" t="s">
        <v>1426</v>
      </c>
      <c r="BQ8" s="250" t="s">
        <v>1426</v>
      </c>
      <c r="BR8" s="250" t="s">
        <v>1426</v>
      </c>
      <c r="BS8" s="250" t="s">
        <v>1426</v>
      </c>
      <c r="BT8" s="250" t="s">
        <v>1426</v>
      </c>
      <c r="BU8" s="250" t="s">
        <v>1426</v>
      </c>
      <c r="BV8" s="250" t="s">
        <v>1426</v>
      </c>
    </row>
    <row r="9" spans="1:74" ht="11.1" customHeight="1" x14ac:dyDescent="0.2">
      <c r="A9" s="162" t="s">
        <v>84</v>
      </c>
      <c r="B9" s="173" t="s">
        <v>83</v>
      </c>
      <c r="C9" s="250">
        <v>0.53400000000000003</v>
      </c>
      <c r="D9" s="250">
        <v>0.54</v>
      </c>
      <c r="E9" s="250">
        <v>0.55200000000000005</v>
      </c>
      <c r="F9" s="250">
        <v>0.55500000000000005</v>
      </c>
      <c r="G9" s="250">
        <v>0.55600000000000005</v>
      </c>
      <c r="H9" s="250">
        <v>0.55000000000000004</v>
      </c>
      <c r="I9" s="250">
        <v>0.54500000000000004</v>
      </c>
      <c r="J9" s="250">
        <v>0.54900000000000004</v>
      </c>
      <c r="K9" s="250">
        <v>0.56000000000000005</v>
      </c>
      <c r="L9" s="250">
        <v>0.55200000000000005</v>
      </c>
      <c r="M9" s="250">
        <v>0.54400000000000004</v>
      </c>
      <c r="N9" s="250">
        <v>0.54400000000000004</v>
      </c>
      <c r="O9" s="250">
        <v>0.53600000000000003</v>
      </c>
      <c r="P9" s="250">
        <v>0.53500000000000003</v>
      </c>
      <c r="Q9" s="250">
        <v>0.53100000000000003</v>
      </c>
      <c r="R9" s="250">
        <v>0.52800000000000002</v>
      </c>
      <c r="S9" s="250">
        <v>0.53300000000000003</v>
      </c>
      <c r="T9" s="250">
        <v>0.54</v>
      </c>
      <c r="U9" s="250">
        <v>0.54100000000000004</v>
      </c>
      <c r="V9" s="250">
        <v>0.53600000000000003</v>
      </c>
      <c r="W9" s="250">
        <v>0.52900000000000003</v>
      </c>
      <c r="X9" s="250">
        <v>0.52600000000000002</v>
      </c>
      <c r="Y9" s="250">
        <v>0.52100000000000002</v>
      </c>
      <c r="Z9" s="250">
        <v>0.52</v>
      </c>
      <c r="AA9" s="250">
        <v>0.51300000000000001</v>
      </c>
      <c r="AB9" s="250">
        <v>0.51300000000000001</v>
      </c>
      <c r="AC9" s="250">
        <v>0.51100000000000001</v>
      </c>
      <c r="AD9" s="250">
        <v>0.51700000000000002</v>
      </c>
      <c r="AE9" s="250">
        <v>0.51600000000000001</v>
      </c>
      <c r="AF9" s="250">
        <v>0.51700000000000002</v>
      </c>
      <c r="AG9" s="250">
        <v>0.52300000000000002</v>
      </c>
      <c r="AH9" s="250">
        <v>0.53</v>
      </c>
      <c r="AI9" s="250">
        <v>0.51800000000000002</v>
      </c>
      <c r="AJ9" s="250">
        <v>0.51300000000000001</v>
      </c>
      <c r="AK9" s="250">
        <v>0.51500000000000001</v>
      </c>
      <c r="AL9" s="250">
        <v>0.51900000000000002</v>
      </c>
      <c r="AM9" s="250">
        <v>0.52400000000000002</v>
      </c>
      <c r="AN9" s="250">
        <v>0.53300000000000003</v>
      </c>
      <c r="AO9" s="250">
        <v>0.53</v>
      </c>
      <c r="AP9" s="250">
        <v>0.52900000000000003</v>
      </c>
      <c r="AQ9" s="250">
        <v>0.53200000000000003</v>
      </c>
      <c r="AR9" s="250">
        <v>0.53100000000000003</v>
      </c>
      <c r="AS9" s="250">
        <v>0.54100000000000004</v>
      </c>
      <c r="AT9" s="250">
        <v>0.55000000000000004</v>
      </c>
      <c r="AU9" s="250">
        <v>0.54700000000000004</v>
      </c>
      <c r="AV9" s="250">
        <v>0.45</v>
      </c>
      <c r="AW9" s="250">
        <v>0.54635900000000004</v>
      </c>
      <c r="AX9" s="250">
        <v>0.54</v>
      </c>
      <c r="AY9" s="250">
        <v>0.54</v>
      </c>
      <c r="AZ9" s="250" t="s">
        <v>1426</v>
      </c>
      <c r="BA9" s="250" t="s">
        <v>1426</v>
      </c>
      <c r="BB9" s="250" t="s">
        <v>1426</v>
      </c>
      <c r="BC9" s="250" t="s">
        <v>1426</v>
      </c>
      <c r="BD9" s="250" t="s">
        <v>1426</v>
      </c>
      <c r="BE9" s="250" t="s">
        <v>1426</v>
      </c>
      <c r="BF9" s="250" t="s">
        <v>1426</v>
      </c>
      <c r="BG9" s="250" t="s">
        <v>1426</v>
      </c>
      <c r="BH9" s="250" t="s">
        <v>1426</v>
      </c>
      <c r="BI9" s="250" t="s">
        <v>1426</v>
      </c>
      <c r="BJ9" s="250" t="s">
        <v>1426</v>
      </c>
      <c r="BK9" s="250" t="s">
        <v>1426</v>
      </c>
      <c r="BL9" s="250" t="s">
        <v>1426</v>
      </c>
      <c r="BM9" s="250" t="s">
        <v>1426</v>
      </c>
      <c r="BN9" s="250" t="s">
        <v>1426</v>
      </c>
      <c r="BO9" s="250" t="s">
        <v>1426</v>
      </c>
      <c r="BP9" s="250" t="s">
        <v>1426</v>
      </c>
      <c r="BQ9" s="250" t="s">
        <v>1426</v>
      </c>
      <c r="BR9" s="250" t="s">
        <v>1426</v>
      </c>
      <c r="BS9" s="250" t="s">
        <v>1426</v>
      </c>
      <c r="BT9" s="250" t="s">
        <v>1426</v>
      </c>
      <c r="BU9" s="250" t="s">
        <v>1426</v>
      </c>
      <c r="BV9" s="250" t="s">
        <v>1426</v>
      </c>
    </row>
    <row r="10" spans="1:74" ht="11.1" customHeight="1" x14ac:dyDescent="0.2">
      <c r="A10" s="162" t="s">
        <v>1138</v>
      </c>
      <c r="B10" s="173" t="s">
        <v>1139</v>
      </c>
      <c r="C10" s="250">
        <v>0.16</v>
      </c>
      <c r="D10" s="250">
        <v>0.16</v>
      </c>
      <c r="E10" s="250">
        <v>0.16</v>
      </c>
      <c r="F10" s="250">
        <v>0.16</v>
      </c>
      <c r="G10" s="250">
        <v>0.16</v>
      </c>
      <c r="H10" s="250">
        <v>0.16</v>
      </c>
      <c r="I10" s="250">
        <v>0.16</v>
      </c>
      <c r="J10" s="250">
        <v>0.16</v>
      </c>
      <c r="K10" s="250">
        <v>0.16</v>
      </c>
      <c r="L10" s="250">
        <v>0.16</v>
      </c>
      <c r="M10" s="250">
        <v>0.16</v>
      </c>
      <c r="N10" s="250">
        <v>0.16</v>
      </c>
      <c r="O10" s="250">
        <v>0.13500000000000001</v>
      </c>
      <c r="P10" s="250">
        <v>0.13500000000000001</v>
      </c>
      <c r="Q10" s="250">
        <v>0.13500000000000001</v>
      </c>
      <c r="R10" s="250">
        <v>0.13500000000000001</v>
      </c>
      <c r="S10" s="250">
        <v>0.13500000000000001</v>
      </c>
      <c r="T10" s="250">
        <v>0.13500000000000001</v>
      </c>
      <c r="U10" s="250">
        <v>0.13500000000000001</v>
      </c>
      <c r="V10" s="250">
        <v>0.13</v>
      </c>
      <c r="W10" s="250">
        <v>0.13</v>
      </c>
      <c r="X10" s="250">
        <v>0.13500000000000001</v>
      </c>
      <c r="Y10" s="250">
        <v>0.13</v>
      </c>
      <c r="Z10" s="250">
        <v>0.13</v>
      </c>
      <c r="AA10" s="250">
        <v>0.13500000000000001</v>
      </c>
      <c r="AB10" s="250">
        <v>0.13500000000000001</v>
      </c>
      <c r="AC10" s="250">
        <v>0.13500000000000001</v>
      </c>
      <c r="AD10" s="250">
        <v>0.13500000000000001</v>
      </c>
      <c r="AE10" s="250">
        <v>0.13500000000000001</v>
      </c>
      <c r="AF10" s="250">
        <v>0.13</v>
      </c>
      <c r="AG10" s="250">
        <v>0.13500000000000001</v>
      </c>
      <c r="AH10" s="250">
        <v>0.13500000000000001</v>
      </c>
      <c r="AI10" s="250">
        <v>0.13500000000000001</v>
      </c>
      <c r="AJ10" s="250">
        <v>0.13500000000000001</v>
      </c>
      <c r="AK10" s="250">
        <v>0.12</v>
      </c>
      <c r="AL10" s="250">
        <v>0.11</v>
      </c>
      <c r="AM10" s="250">
        <v>0.11</v>
      </c>
      <c r="AN10" s="250">
        <v>0.1</v>
      </c>
      <c r="AO10" s="250">
        <v>0.12</v>
      </c>
      <c r="AP10" s="250">
        <v>0.12</v>
      </c>
      <c r="AQ10" s="250">
        <v>0.11</v>
      </c>
      <c r="AR10" s="250">
        <v>0.11</v>
      </c>
      <c r="AS10" s="250">
        <v>0.13500000000000001</v>
      </c>
      <c r="AT10" s="250">
        <v>0.13</v>
      </c>
      <c r="AU10" s="250">
        <v>0.12</v>
      </c>
      <c r="AV10" s="250">
        <v>0.13</v>
      </c>
      <c r="AW10" s="250">
        <v>0.12</v>
      </c>
      <c r="AX10" s="250">
        <v>0.13</v>
      </c>
      <c r="AY10" s="250">
        <v>0.13</v>
      </c>
      <c r="AZ10" s="250" t="s">
        <v>1426</v>
      </c>
      <c r="BA10" s="250" t="s">
        <v>1426</v>
      </c>
      <c r="BB10" s="250" t="s">
        <v>1426</v>
      </c>
      <c r="BC10" s="250" t="s">
        <v>1426</v>
      </c>
      <c r="BD10" s="250" t="s">
        <v>1426</v>
      </c>
      <c r="BE10" s="250" t="s">
        <v>1426</v>
      </c>
      <c r="BF10" s="250" t="s">
        <v>1426</v>
      </c>
      <c r="BG10" s="250" t="s">
        <v>1426</v>
      </c>
      <c r="BH10" s="250" t="s">
        <v>1426</v>
      </c>
      <c r="BI10" s="250" t="s">
        <v>1426</v>
      </c>
      <c r="BJ10" s="250" t="s">
        <v>1426</v>
      </c>
      <c r="BK10" s="250" t="s">
        <v>1426</v>
      </c>
      <c r="BL10" s="250" t="s">
        <v>1426</v>
      </c>
      <c r="BM10" s="250" t="s">
        <v>1426</v>
      </c>
      <c r="BN10" s="250" t="s">
        <v>1426</v>
      </c>
      <c r="BO10" s="250" t="s">
        <v>1426</v>
      </c>
      <c r="BP10" s="250" t="s">
        <v>1426</v>
      </c>
      <c r="BQ10" s="250" t="s">
        <v>1426</v>
      </c>
      <c r="BR10" s="250" t="s">
        <v>1426</v>
      </c>
      <c r="BS10" s="250" t="s">
        <v>1426</v>
      </c>
      <c r="BT10" s="250" t="s">
        <v>1426</v>
      </c>
      <c r="BU10" s="250" t="s">
        <v>1426</v>
      </c>
      <c r="BV10" s="250" t="s">
        <v>1426</v>
      </c>
    </row>
    <row r="11" spans="1:74" ht="11.1" customHeight="1" x14ac:dyDescent="0.2">
      <c r="A11" s="162" t="s">
        <v>1057</v>
      </c>
      <c r="B11" s="173" t="s">
        <v>1058</v>
      </c>
      <c r="C11" s="250">
        <v>0.21</v>
      </c>
      <c r="D11" s="250">
        <v>0.21</v>
      </c>
      <c r="E11" s="250">
        <v>0.21</v>
      </c>
      <c r="F11" s="250">
        <v>0.21</v>
      </c>
      <c r="G11" s="250">
        <v>0.21</v>
      </c>
      <c r="H11" s="250">
        <v>0.21</v>
      </c>
      <c r="I11" s="250">
        <v>0.21</v>
      </c>
      <c r="J11" s="250">
        <v>0.21</v>
      </c>
      <c r="K11" s="250">
        <v>0.21</v>
      </c>
      <c r="L11" s="250">
        <v>0.2</v>
      </c>
      <c r="M11" s="250">
        <v>0.22</v>
      </c>
      <c r="N11" s="250">
        <v>0.22</v>
      </c>
      <c r="O11" s="250">
        <v>0.2</v>
      </c>
      <c r="P11" s="250">
        <v>0.185</v>
      </c>
      <c r="Q11" s="250">
        <v>0.19</v>
      </c>
      <c r="R11" s="250">
        <v>0.21</v>
      </c>
      <c r="S11" s="250">
        <v>0.2</v>
      </c>
      <c r="T11" s="250">
        <v>0.2</v>
      </c>
      <c r="U11" s="250">
        <v>0.21</v>
      </c>
      <c r="V11" s="250">
        <v>0.2</v>
      </c>
      <c r="W11" s="250">
        <v>0.2</v>
      </c>
      <c r="X11" s="250">
        <v>0.2</v>
      </c>
      <c r="Y11" s="250">
        <v>0.19</v>
      </c>
      <c r="Z11" s="250">
        <v>0.2</v>
      </c>
      <c r="AA11" s="250">
        <v>0.2</v>
      </c>
      <c r="AB11" s="250">
        <v>0.2</v>
      </c>
      <c r="AC11" s="250">
        <v>0.2</v>
      </c>
      <c r="AD11" s="250">
        <v>0.19</v>
      </c>
      <c r="AE11" s="250">
        <v>0.2</v>
      </c>
      <c r="AF11" s="250">
        <v>0.2</v>
      </c>
      <c r="AG11" s="250">
        <v>0.18</v>
      </c>
      <c r="AH11" s="250">
        <v>0.2</v>
      </c>
      <c r="AI11" s="250">
        <v>0.2</v>
      </c>
      <c r="AJ11" s="250">
        <v>0.2</v>
      </c>
      <c r="AK11" s="250">
        <v>0.18</v>
      </c>
      <c r="AL11" s="250">
        <v>0.2</v>
      </c>
      <c r="AM11" s="250">
        <v>0.21</v>
      </c>
      <c r="AN11" s="250">
        <v>0.2</v>
      </c>
      <c r="AO11" s="250">
        <v>0.2</v>
      </c>
      <c r="AP11" s="250">
        <v>0.18</v>
      </c>
      <c r="AQ11" s="250">
        <v>0.21</v>
      </c>
      <c r="AR11" s="250">
        <v>0.21</v>
      </c>
      <c r="AS11" s="250">
        <v>0.2</v>
      </c>
      <c r="AT11" s="250">
        <v>0.21</v>
      </c>
      <c r="AU11" s="250">
        <v>0.2</v>
      </c>
      <c r="AV11" s="250">
        <v>0.21</v>
      </c>
      <c r="AW11" s="250">
        <v>0.18</v>
      </c>
      <c r="AX11" s="250">
        <v>0.21</v>
      </c>
      <c r="AY11" s="250">
        <v>0.19</v>
      </c>
      <c r="AZ11" s="250" t="s">
        <v>1426</v>
      </c>
      <c r="BA11" s="250" t="s">
        <v>1426</v>
      </c>
      <c r="BB11" s="250" t="s">
        <v>1426</v>
      </c>
      <c r="BC11" s="250" t="s">
        <v>1426</v>
      </c>
      <c r="BD11" s="250" t="s">
        <v>1426</v>
      </c>
      <c r="BE11" s="250" t="s">
        <v>1426</v>
      </c>
      <c r="BF11" s="250" t="s">
        <v>1426</v>
      </c>
      <c r="BG11" s="250" t="s">
        <v>1426</v>
      </c>
      <c r="BH11" s="250" t="s">
        <v>1426</v>
      </c>
      <c r="BI11" s="250" t="s">
        <v>1426</v>
      </c>
      <c r="BJ11" s="250" t="s">
        <v>1426</v>
      </c>
      <c r="BK11" s="250" t="s">
        <v>1426</v>
      </c>
      <c r="BL11" s="250" t="s">
        <v>1426</v>
      </c>
      <c r="BM11" s="250" t="s">
        <v>1426</v>
      </c>
      <c r="BN11" s="250" t="s">
        <v>1426</v>
      </c>
      <c r="BO11" s="250" t="s">
        <v>1426</v>
      </c>
      <c r="BP11" s="250" t="s">
        <v>1426</v>
      </c>
      <c r="BQ11" s="250" t="s">
        <v>1426</v>
      </c>
      <c r="BR11" s="250" t="s">
        <v>1426</v>
      </c>
      <c r="BS11" s="250" t="s">
        <v>1426</v>
      </c>
      <c r="BT11" s="250" t="s">
        <v>1426</v>
      </c>
      <c r="BU11" s="250" t="s">
        <v>1426</v>
      </c>
      <c r="BV11" s="250" t="s">
        <v>1426</v>
      </c>
    </row>
    <row r="12" spans="1:74" ht="11.1" customHeight="1" x14ac:dyDescent="0.2">
      <c r="A12" s="162" t="s">
        <v>1048</v>
      </c>
      <c r="B12" s="173" t="s">
        <v>323</v>
      </c>
      <c r="C12" s="250">
        <v>3.05</v>
      </c>
      <c r="D12" s="250">
        <v>3.2</v>
      </c>
      <c r="E12" s="250">
        <v>3.5</v>
      </c>
      <c r="F12" s="250">
        <v>3.59</v>
      </c>
      <c r="G12" s="250">
        <v>3.62</v>
      </c>
      <c r="H12" s="250">
        <v>3.63</v>
      </c>
      <c r="I12" s="250">
        <v>3.65</v>
      </c>
      <c r="J12" s="250">
        <v>3.67</v>
      </c>
      <c r="K12" s="250">
        <v>3.69</v>
      </c>
      <c r="L12" s="250">
        <v>3.7</v>
      </c>
      <c r="M12" s="250">
        <v>3.72</v>
      </c>
      <c r="N12" s="250">
        <v>3.78</v>
      </c>
      <c r="O12" s="250">
        <v>3.8</v>
      </c>
      <c r="P12" s="250">
        <v>3.8</v>
      </c>
      <c r="Q12" s="250">
        <v>3.81</v>
      </c>
      <c r="R12" s="250">
        <v>3.81</v>
      </c>
      <c r="S12" s="250">
        <v>3.81</v>
      </c>
      <c r="T12" s="250">
        <v>3.82</v>
      </c>
      <c r="U12" s="250">
        <v>3.83</v>
      </c>
      <c r="V12" s="250">
        <v>3.83</v>
      </c>
      <c r="W12" s="250">
        <v>3.84</v>
      </c>
      <c r="X12" s="250">
        <v>3.85</v>
      </c>
      <c r="Y12" s="250">
        <v>3.84</v>
      </c>
      <c r="Z12" s="250">
        <v>3.83</v>
      </c>
      <c r="AA12" s="250">
        <v>3.84</v>
      </c>
      <c r="AB12" s="250">
        <v>3.835</v>
      </c>
      <c r="AC12" s="250">
        <v>3.8149999999999999</v>
      </c>
      <c r="AD12" s="250">
        <v>3.8250000000000002</v>
      </c>
      <c r="AE12" s="250">
        <v>3.8050000000000002</v>
      </c>
      <c r="AF12" s="250">
        <v>3.78</v>
      </c>
      <c r="AG12" s="250">
        <v>3.722</v>
      </c>
      <c r="AH12" s="250">
        <v>3.52</v>
      </c>
      <c r="AI12" s="250">
        <v>3.4</v>
      </c>
      <c r="AJ12" s="250">
        <v>3.4</v>
      </c>
      <c r="AK12" s="250">
        <v>2.7</v>
      </c>
      <c r="AL12" s="250">
        <v>2.6</v>
      </c>
      <c r="AM12" s="250">
        <v>2.65</v>
      </c>
      <c r="AN12" s="250">
        <v>2.65</v>
      </c>
      <c r="AO12" s="250">
        <v>2.6</v>
      </c>
      <c r="AP12" s="250">
        <v>2.5</v>
      </c>
      <c r="AQ12" s="250">
        <v>2.2999999999999998</v>
      </c>
      <c r="AR12" s="250">
        <v>2.2000000000000002</v>
      </c>
      <c r="AS12" s="250">
        <v>2.1</v>
      </c>
      <c r="AT12" s="250">
        <v>2.1</v>
      </c>
      <c r="AU12" s="250">
        <v>2.1</v>
      </c>
      <c r="AV12" s="250">
        <v>2.1</v>
      </c>
      <c r="AW12" s="250">
        <v>2</v>
      </c>
      <c r="AX12" s="250">
        <v>2</v>
      </c>
      <c r="AY12" s="250">
        <v>2</v>
      </c>
      <c r="AZ12" s="250" t="s">
        <v>1426</v>
      </c>
      <c r="BA12" s="250" t="s">
        <v>1426</v>
      </c>
      <c r="BB12" s="250" t="s">
        <v>1426</v>
      </c>
      <c r="BC12" s="250" t="s">
        <v>1426</v>
      </c>
      <c r="BD12" s="250" t="s">
        <v>1426</v>
      </c>
      <c r="BE12" s="250" t="s">
        <v>1426</v>
      </c>
      <c r="BF12" s="250" t="s">
        <v>1426</v>
      </c>
      <c r="BG12" s="250" t="s">
        <v>1426</v>
      </c>
      <c r="BH12" s="250" t="s">
        <v>1426</v>
      </c>
      <c r="BI12" s="250" t="s">
        <v>1426</v>
      </c>
      <c r="BJ12" s="250" t="s">
        <v>1426</v>
      </c>
      <c r="BK12" s="250" t="s">
        <v>1426</v>
      </c>
      <c r="BL12" s="250" t="s">
        <v>1426</v>
      </c>
      <c r="BM12" s="250" t="s">
        <v>1426</v>
      </c>
      <c r="BN12" s="250" t="s">
        <v>1426</v>
      </c>
      <c r="BO12" s="250" t="s">
        <v>1426</v>
      </c>
      <c r="BP12" s="250" t="s">
        <v>1426</v>
      </c>
      <c r="BQ12" s="250" t="s">
        <v>1426</v>
      </c>
      <c r="BR12" s="250" t="s">
        <v>1426</v>
      </c>
      <c r="BS12" s="250" t="s">
        <v>1426</v>
      </c>
      <c r="BT12" s="250" t="s">
        <v>1426</v>
      </c>
      <c r="BU12" s="250" t="s">
        <v>1426</v>
      </c>
      <c r="BV12" s="250" t="s">
        <v>1426</v>
      </c>
    </row>
    <row r="13" spans="1:74" ht="11.1" customHeight="1" x14ac:dyDescent="0.2">
      <c r="A13" s="162" t="s">
        <v>340</v>
      </c>
      <c r="B13" s="173" t="s">
        <v>331</v>
      </c>
      <c r="C13" s="250">
        <v>4.45</v>
      </c>
      <c r="D13" s="250">
        <v>4.2</v>
      </c>
      <c r="E13" s="250">
        <v>4.2</v>
      </c>
      <c r="F13" s="250">
        <v>4.45</v>
      </c>
      <c r="G13" s="250">
        <v>4.33</v>
      </c>
      <c r="H13" s="250">
        <v>4.38</v>
      </c>
      <c r="I13" s="250">
        <v>4.3899999999999997</v>
      </c>
      <c r="J13" s="250">
        <v>4.4349999999999996</v>
      </c>
      <c r="K13" s="250">
        <v>4.4550000000000001</v>
      </c>
      <c r="L13" s="250">
        <v>4.54</v>
      </c>
      <c r="M13" s="250">
        <v>4.62</v>
      </c>
      <c r="N13" s="250">
        <v>4.66</v>
      </c>
      <c r="O13" s="250">
        <v>4.54</v>
      </c>
      <c r="P13" s="250">
        <v>4.42</v>
      </c>
      <c r="Q13" s="250">
        <v>4.4050000000000002</v>
      </c>
      <c r="R13" s="250">
        <v>4.4000000000000004</v>
      </c>
      <c r="S13" s="250">
        <v>4.45</v>
      </c>
      <c r="T13" s="250">
        <v>4.4649999999999999</v>
      </c>
      <c r="U13" s="250">
        <v>4.4749999999999996</v>
      </c>
      <c r="V13" s="250">
        <v>4.5</v>
      </c>
      <c r="W13" s="250">
        <v>4.54</v>
      </c>
      <c r="X13" s="250">
        <v>4.3899999999999997</v>
      </c>
      <c r="Y13" s="250">
        <v>4.32</v>
      </c>
      <c r="Z13" s="250">
        <v>4.38</v>
      </c>
      <c r="AA13" s="250">
        <v>4.43</v>
      </c>
      <c r="AB13" s="250">
        <v>4.47</v>
      </c>
      <c r="AC13" s="250">
        <v>4.4800000000000004</v>
      </c>
      <c r="AD13" s="250">
        <v>4.4400000000000004</v>
      </c>
      <c r="AE13" s="250">
        <v>4.49</v>
      </c>
      <c r="AF13" s="250">
        <v>4.5739999999999998</v>
      </c>
      <c r="AG13" s="250">
        <v>4.6040000000000001</v>
      </c>
      <c r="AH13" s="250">
        <v>4.6749999999999998</v>
      </c>
      <c r="AI13" s="250">
        <v>4.7</v>
      </c>
      <c r="AJ13" s="250">
        <v>4.7300000000000004</v>
      </c>
      <c r="AK13" s="250">
        <v>4.7699999999999996</v>
      </c>
      <c r="AL13" s="250">
        <v>4.8</v>
      </c>
      <c r="AM13" s="250">
        <v>4.8499999999999996</v>
      </c>
      <c r="AN13" s="250">
        <v>4.78</v>
      </c>
      <c r="AO13" s="250">
        <v>4.62</v>
      </c>
      <c r="AP13" s="250">
        <v>4.7</v>
      </c>
      <c r="AQ13" s="250">
        <v>4.7</v>
      </c>
      <c r="AR13" s="250">
        <v>4.7</v>
      </c>
      <c r="AS13" s="250">
        <v>4.7</v>
      </c>
      <c r="AT13" s="250">
        <v>4.75</v>
      </c>
      <c r="AU13" s="250">
        <v>4.6500000000000004</v>
      </c>
      <c r="AV13" s="250">
        <v>4.75</v>
      </c>
      <c r="AW13" s="250">
        <v>4.6500000000000004</v>
      </c>
      <c r="AX13" s="250">
        <v>4.55</v>
      </c>
      <c r="AY13" s="250">
        <v>4.55</v>
      </c>
      <c r="AZ13" s="250" t="s">
        <v>1426</v>
      </c>
      <c r="BA13" s="250" t="s">
        <v>1426</v>
      </c>
      <c r="BB13" s="250" t="s">
        <v>1426</v>
      </c>
      <c r="BC13" s="250" t="s">
        <v>1426</v>
      </c>
      <c r="BD13" s="250" t="s">
        <v>1426</v>
      </c>
      <c r="BE13" s="250" t="s">
        <v>1426</v>
      </c>
      <c r="BF13" s="250" t="s">
        <v>1426</v>
      </c>
      <c r="BG13" s="250" t="s">
        <v>1426</v>
      </c>
      <c r="BH13" s="250" t="s">
        <v>1426</v>
      </c>
      <c r="BI13" s="250" t="s">
        <v>1426</v>
      </c>
      <c r="BJ13" s="250" t="s">
        <v>1426</v>
      </c>
      <c r="BK13" s="250" t="s">
        <v>1426</v>
      </c>
      <c r="BL13" s="250" t="s">
        <v>1426</v>
      </c>
      <c r="BM13" s="250" t="s">
        <v>1426</v>
      </c>
      <c r="BN13" s="250" t="s">
        <v>1426</v>
      </c>
      <c r="BO13" s="250" t="s">
        <v>1426</v>
      </c>
      <c r="BP13" s="250" t="s">
        <v>1426</v>
      </c>
      <c r="BQ13" s="250" t="s">
        <v>1426</v>
      </c>
      <c r="BR13" s="250" t="s">
        <v>1426</v>
      </c>
      <c r="BS13" s="250" t="s">
        <v>1426</v>
      </c>
      <c r="BT13" s="250" t="s">
        <v>1426</v>
      </c>
      <c r="BU13" s="250" t="s">
        <v>1426</v>
      </c>
      <c r="BV13" s="250" t="s">
        <v>1426</v>
      </c>
    </row>
    <row r="14" spans="1:74" ht="11.1" customHeight="1" x14ac:dyDescent="0.2">
      <c r="A14" s="162" t="s">
        <v>333</v>
      </c>
      <c r="B14" s="173" t="s">
        <v>324</v>
      </c>
      <c r="C14" s="250">
        <v>2.9</v>
      </c>
      <c r="D14" s="250">
        <v>2.86</v>
      </c>
      <c r="E14" s="250">
        <v>2.88</v>
      </c>
      <c r="F14" s="250">
        <v>2.65</v>
      </c>
      <c r="G14" s="250">
        <v>2.86</v>
      </c>
      <c r="H14" s="250">
        <v>2.86</v>
      </c>
      <c r="I14" s="250">
        <v>2.9</v>
      </c>
      <c r="J14" s="250">
        <v>2.91</v>
      </c>
      <c r="K14" s="250">
        <v>2.91</v>
      </c>
      <c r="L14" s="250">
        <v>2.91</v>
      </c>
      <c r="M14" s="250">
        <v>2.92</v>
      </c>
      <c r="N14" s="250">
        <v>2.92</v>
      </c>
      <c r="O14" s="250">
        <v>2.78</v>
      </c>
      <c r="P14" s="250">
        <v>2.72</v>
      </c>
      <c r="Q14" s="250">
        <v>2.71</v>
      </c>
      <c r="R14" s="250">
        <v>2.71</v>
      </c>
      <c r="S14" s="250">
        <v>2.71</v>
      </c>
      <c r="T14" s="250">
        <v>2.72</v>
      </c>
      <c r="U14" s="250">
        <v>2.71</v>
      </c>
      <c r="V14" s="250">
        <v>2.71</v>
      </c>
      <c r="W14" s="250">
        <v>2.73</v>
      </c>
      <c r="X14" s="250">
        <v>2.74</v>
      </c>
      <c r="Y14" s="250">
        <v>2.71</v>
      </c>
      <c r="Z14" s="250">
        <v>2.7</v>
      </c>
      <c r="AA14" s="250">
        <v>2.71</v>
      </c>
      <c r="AB14" s="250">
        <v>2.71</v>
      </c>
      <c r="AC14" s="250">
        <v>2.72</v>
      </c>
      <c r="AD14" s="250">
        <v>2.71</v>
      </c>
      <c r="AE14" s="250">
        <v>2.71</v>
      </c>
      <c r="AF14" s="250">
        <v>2.72</v>
      </c>
      <c r="AG14" s="250">
        <v>2.8</v>
      </c>
      <c r="AH14" s="250">
        <v>2.8</v>
      </c>
      <c r="AI14" s="250">
        <v>2.8</v>
      </c>
      <c r="AJ14" s="250">
        <v>2.8</v>
      </c>
      <c r="AK14" s="250">
        <v>2.8</v>
      </c>
      <c r="AL14" s="250">
        <v>2.8</v>
      </c>
      <c r="AM14" s="250">
        <v>2.75</v>
      </c>
      <c r="AN14" s="250">
        <v>2.75</v>
      </c>
      <c r="AO14" s="250">
        <v>2.72</v>
      </c>
      <c r="AP14" s="250">
        <v>2.72</v>
      </c>
      <c r="AQ14" s="250">
        <v>2.72</v>
      </c>
      <c r="AR14" s="250">
        <v>2.72</v>
      </c>
      <c r="AS14" s="250">
        <v>2.7</v>
      </c>
      <c r="AT14" s="250">
        <v>2.7</v>
      </c>
      <c r="AU14" s="250">
        <v>2.7</v>
      </c>
      <c r="AV14" s="250">
        <v>2.7</v>
      </c>
      <c r="AW14" s="250">
        <v>2.7</v>
      </c>
      <c r="AX14" s="250">
        <v>2.71</v>
      </c>
      <c r="AY14" s="250">
        <v>2.71</v>
      </c>
      <c r="AZ14" s="250" t="s">
        <v>1426</v>
      </c>
      <c r="BA14" s="250" t="s">
        <v>1426</v>
      </c>
      <c r="BB14" s="250" t="s">
        <v>1426</v>
      </c>
      <c r="BC14" s="250" t="s">
        <v>1426</v>
      </c>
      <c r="BD14" s="250" t="s">
        <v>1426</v>
      </c>
      <c r="BE14" s="250" t="s">
        <v>1426</v>
      </c>
      <c r="BF14" s="250" t="s">
        <v>1426</v>
      </c>
      <c r="BG14" s="250" t="s">
        <v>1426</v>
      </c>
      <c r="BH14" s="250" t="s">
        <v>1426</v>
      </c>
      <c r="BI14" s="250" t="s">
        <v>1426</v>
      </c>
      <c r="BJ14" s="250" t="s">
        <v>1426</v>
      </c>
      <c r="BK14" s="250" t="s">
        <v>1426</v>
      </c>
      <c r="BL14" s="250" t="s">
        <v>1426</v>
      </c>
      <c r="BM14" s="250" t="s">
        <v>1426</v>
      </c>
      <c r="BN14" s="250" t="s">
        <v>1426</v>
      </c>
      <c r="BO14" s="250" t="s">
        <v>1426</v>
      </c>
      <c r="BP14" s="250" t="s">
        <v>1426</v>
      </c>
      <c r="BQ14" s="250" t="s">
        <v>1426</v>
      </c>
      <c r="BR14" s="250" t="s">
        <v>1426</v>
      </c>
      <c r="BS14" s="250" t="s">
        <v>1426</v>
      </c>
      <c r="BT14" s="250" t="s">
        <v>1426</v>
      </c>
      <c r="BU14" s="250" t="s">
        <v>1426</v>
      </c>
      <c r="BV14" s="250" t="s">
        <v>1426</v>
      </c>
    </row>
    <row r="15" spans="1:74" ht="11.1" customHeight="1" x14ac:dyDescent="0.2">
      <c r="A15" s="162" t="s">
        <v>334</v>
      </c>
      <c r="B15" s="173" t="s">
        <v>325</v>
      </c>
      <c r="C15" s="250">
        <v>0.37</v>
      </c>
      <c r="D15" s="250">
        <v>0.36</v>
      </c>
      <c r="E15" s="250">
        <v>0.32</v>
      </c>
      <c r="F15" s="250">
        <v>0.33</v>
      </c>
      <c r="G15" s="250">
        <v>0.28499999999999998</v>
      </c>
      <c r="H15" s="250">
        <v>0.33</v>
      </c>
      <c r="I15" s="250">
        <v>0.31</v>
      </c>
      <c r="J15" s="250">
        <v>0.25</v>
      </c>
      <c r="K15" s="250">
        <v>0.31</v>
      </c>
      <c r="L15" s="250">
        <v>0.55000000000000004</v>
      </c>
      <c r="M15" s="250">
        <v>0.57999999999999996</v>
      </c>
      <c r="N15" s="250">
        <v>0.62</v>
      </c>
      <c r="O15" s="250">
        <v>0.68</v>
      </c>
      <c r="P15" s="250">
        <v>0.69</v>
      </c>
      <c r="Q15" s="250">
        <v>0.59</v>
      </c>
      <c r="R15" s="250">
        <v>0.53500000000000003</v>
      </c>
      <c r="S15" s="250">
        <v>0.78</v>
      </c>
      <c r="T15" s="250">
        <v>0.85</v>
      </c>
      <c r="U15" s="250">
        <v>1.0049999999999999</v>
      </c>
      <c r="V15" s="250">
        <v>0.89</v>
      </c>
      <c r="W15" s="250">
        <v>0.92500000000000004</v>
      </c>
      <c r="X15" s="250">
        <v>0.96</v>
      </c>
      <c r="Y15" s="250">
        <v>0.98</v>
      </c>
      <c r="Z15" s="250">
        <v>0.92</v>
      </c>
      <c r="AA15" s="250">
        <v>1.0149999999999999</v>
      </c>
      <c r="AB15" s="250">
        <v>0.99</v>
      </c>
      <c r="AC15" s="250">
        <v>0.98499999999999999</v>
      </c>
      <c r="AD15" s="250">
        <v>1.0049999999999999</v>
      </c>
      <c r="AE15" s="250">
        <v>0.99</v>
      </c>
      <c r="AF15" s="250">
        <v>0.75</v>
      </c>
      <c r="AG15" s="250">
        <v>0.65500000000000003</v>
      </c>
      <c r="AH15" s="250">
        <v>0.99</v>
      </c>
      <c r="AI15" s="250">
        <v>1.08</v>
      </c>
      <c r="AJ15" s="250">
        <v>1.08</v>
      </c>
      <c r="AK15" s="250">
        <v>1.1299999999999999</v>
      </c>
      <c r="AL15" s="250">
        <v>0.88</v>
      </c>
      <c r="AM15" s="250">
        <v>0.83</v>
      </c>
      <c r="AN15" s="250">
        <v>0.86</v>
      </c>
      <c r="AO15" s="250">
        <v>1.0900000000000001</v>
      </c>
      <c r="AP15" s="250">
        <v>1.17</v>
      </c>
      <c r="AQ15" s="250">
        <v>1.1599999999999999</v>
      </c>
      <c r="AR15" s="250">
        <v>1.1000000000000001</v>
      </c>
      <c r="AS15" s="250">
        <v>1.125</v>
      </c>
      <c r="AT15" s="250">
        <v>1.085</v>
      </c>
      <c r="AU15" s="250">
        <v>1.18</v>
      </c>
      <c r="AV15" s="250">
        <v>1.17</v>
      </c>
      <c r="AW15" s="250">
        <v>1.19</v>
      </c>
      <c r="AX15" s="250">
        <v>1.1499999999999999</v>
      </c>
      <c r="AY15" s="250">
        <v>0.78</v>
      </c>
      <c r="AZ15" s="250" t="s">
        <v>1426</v>
      </c>
      <c r="BA15" s="250" t="s">
        <v>1426</v>
      </c>
      <c r="BB15" s="250" t="s">
        <v>1426</v>
      </c>
      <c r="BC15" s="250" t="s">
        <v>1426</v>
      </c>
      <c r="BD15" s="250" t="s">
        <v>1426</v>
      </c>
      <c r="BE15" s="250" t="s">
        <v>1426</v>
      </c>
      <c r="BF15" s="250" t="s">
        <v>1426</v>
      </c>
      <c r="BG15" s="250" t="s">
        <v>1426</v>
      </c>
      <c r="BH15" s="250" t="s">
        <v>1426</v>
      </c>
      <c r="BI15" s="250" t="s">
        <v>1426</v>
      </c>
      <c r="BJ15" s="250" t="s">
        <v>1426</v>
      </c>
      <c r="BK15" s="250" t="s">
        <v>1426</v>
      </c>
      <c r="BL15" s="250" t="s">
        <v>1426</v>
      </c>
      <c r="BM15" s="250" t="s">
        <v>1426</v>
      </c>
      <c r="BN15" s="250" t="s">
        <v>1426</v>
      </c>
      <c r="BO15" s="250" t="s">
        <v>1426</v>
      </c>
      <c r="BP15" s="250" t="s">
        <v>1426</v>
      </c>
      <c r="BQ15" s="250" t="s">
        <v>1426</v>
      </c>
      <c r="BR15" s="250" t="s">
        <v>1426</v>
      </c>
      <c r="BS15" s="250" t="s">
        <v>1426</v>
      </c>
      <c r="BT15" s="250" t="s">
        <v>1426</v>
      </c>
      <c r="BU15" s="250" t="s">
        <v>1426</v>
      </c>
      <c r="BV15" s="250" t="s">
        <v>1426</v>
      </c>
    </row>
    <row r="16" spans="1:74" ht="11.1" customHeight="1" x14ac:dyDescent="0.2">
      <c r="A16" s="162" t="s">
        <v>335</v>
      </c>
      <c r="B16" s="173" t="s">
        <v>326</v>
      </c>
      <c r="C16" s="250">
        <v>1.825</v>
      </c>
      <c r="D16" s="250">
        <v>1.78</v>
      </c>
      <c r="E16" s="250">
        <v>1.579</v>
      </c>
      <c r="F16" s="250">
        <v>1.57</v>
      </c>
      <c r="G16" s="250">
        <v>1.3089999999999999</v>
      </c>
      <c r="H16" s="250">
        <v>1.4350000000000001</v>
      </c>
      <c r="I16" s="250">
        <v>1.34</v>
      </c>
      <c r="J16" s="250">
        <v>1.21</v>
      </c>
      <c r="K16" s="250">
        <v>1.27</v>
      </c>
      <c r="L16" s="250">
        <v>1.41</v>
      </c>
      <c r="M16" s="250">
        <v>1.5</v>
      </c>
      <c r="N16" s="250">
        <v>1.35</v>
      </c>
      <c r="O16" s="250">
        <v>1.39</v>
      </c>
      <c r="P16" s="250">
        <v>1.43</v>
      </c>
      <c r="Q16" s="250">
        <v>1.33</v>
      </c>
      <c r="R16" s="250">
        <v>1.38</v>
      </c>
      <c r="S16" s="250">
        <v>1.52</v>
      </c>
      <c r="T16" s="250">
        <v>1.56</v>
      </c>
      <c r="U16" s="250">
        <v>1.655</v>
      </c>
      <c r="V16" s="250">
        <v>1.68</v>
      </c>
      <c r="W16" s="250">
        <v>1.7050000000000001</v>
      </c>
      <c r="X16" s="250">
        <v>1.69</v>
      </c>
      <c r="Y16" s="250">
        <v>1.73</v>
      </c>
      <c r="Z16" s="250">
        <v>1.7549999999999999</v>
      </c>
      <c r="AA16" s="250">
        <v>1.75</v>
      </c>
      <c r="AB16" s="250">
        <v>1.72</v>
      </c>
      <c r="AC16" s="250">
        <v>1.69</v>
      </c>
      <c r="AD16" s="250">
        <v>1.67</v>
      </c>
      <c r="AE16" s="250">
        <v>1.49</v>
      </c>
      <c r="AF16" s="250">
        <v>1.42</v>
      </c>
      <c r="AG16" s="250">
        <v>1.47</v>
      </c>
      <c r="AH16" s="250">
        <v>1.54</v>
      </c>
      <c r="AI16" s="250">
        <v>1.64</v>
      </c>
      <c r="AJ16" s="250">
        <v>1.6</v>
      </c>
      <c r="AK16" s="250">
        <v>1.59</v>
      </c>
      <c r="AL16" s="250">
        <v>1.62</v>
      </c>
      <c r="AM16" s="250">
        <v>1.55</v>
      </c>
      <c r="AN16" s="250">
        <v>1.58</v>
      </c>
      <c r="AO16" s="250">
        <v>1.61</v>
      </c>
      <c r="AP16" s="250">
        <v>1.68</v>
      </c>
      <c r="AQ16" s="250">
        <v>1.58</v>
      </c>
      <c r="AR16" s="250">
        <v>1.7</v>
      </c>
      <c r="AS16" s="250">
        <v>1.67</v>
      </c>
      <c r="AT16" s="250">
        <v>1.75</v>
      </c>
      <c r="AU16" s="250">
        <v>1.7</v>
      </c>
      <c r="AV16" s="250">
        <v>1.68</v>
      </c>
      <c r="AW16" s="250">
        <v>1.67</v>
      </c>
      <c r="AX16" s="250">
        <v>1.65</v>
      </c>
      <c r="AY16" s="250">
        <v>1.72</v>
      </c>
      <c r="AZ16" s="250" t="s">
        <v>1426</v>
      </c>
      <c r="BA16" s="250" t="s">
        <v>1426</v>
      </c>
      <c r="BB16" s="250" t="s">
        <v>1426</v>
      </c>
      <c r="BC16" s="250" t="s">
        <v>1426</v>
      </c>
      <c r="BD16" s="250" t="s">
        <v>1426</v>
      </c>
      <c r="BE16" s="250" t="s">
        <v>1426</v>
      </c>
      <c r="BF16" s="250" t="s">
        <v>1426</v>
      </c>
      <c r="BG16" s="250" t="s">
        <v>1426</v>
      </c>
      <c r="BH16" s="250" t="s">
        <v>1426</v>
      </c>
      <c r="BI16" s="250" t="s">
        <v>1426</v>
      </c>
      <c r="BJ16" s="250" t="s">
        <v>1426</v>
      </c>
      <c r="BK16" s="250" t="s">
        <v>1426</v>
      </c>
      <c r="BL16" s="250" t="s">
        <v>1426</v>
      </c>
      <c r="BM16" s="250" t="s">
        <v>1426</v>
      </c>
      <c r="BN16" s="250" t="s">
        <v>1426</v>
      </c>
      <c r="BO16" s="250" t="s">
        <v>1426</v>
      </c>
      <c r="BP16" s="250" t="s">
        <v>1426</v>
      </c>
      <c r="BQ16" s="250" t="s">
        <v>1426</v>
      </c>
      <c r="BR16" s="250" t="s">
        <v>1426</v>
      </c>
      <c r="BS16" s="250" t="s">
        <v>1426</v>
      </c>
      <c r="BT16" s="250" t="s">
        <v>1426</v>
      </c>
      <c r="BU16" s="250" t="s">
        <v>1426</v>
      </c>
      <c r="BV16" s="250" t="s">
        <v>1426</v>
      </c>
    </row>
    <row r="17" spans="1:74" ht="11.1" customHeight="1" x14ac:dyDescent="0.2">
      <c r="A17" s="162" t="s">
        <v>336</v>
      </c>
      <c r="B17" s="173" t="s">
        <v>327</v>
      </c>
      <c r="C17" s="250">
        <v>10.199999999999999</v>
      </c>
      <c r="D17" s="250">
        <v>10.199999999999999</v>
      </c>
      <c r="E17" s="250">
        <v>10.199999999999999</v>
      </c>
      <c r="F17" s="250">
        <v>10.199999999999999</v>
      </c>
      <c r="G17" s="250">
        <v>10.3</v>
      </c>
      <c r="H17" s="250">
        <v>10.5</v>
      </c>
      <c r="I17" s="250">
        <v>10.63</v>
      </c>
      <c r="J17" s="250">
        <v>10.6</v>
      </c>
      <c r="K17" s="250">
        <v>10.56</v>
      </c>
      <c r="L17" s="250">
        <v>10.55</v>
      </c>
      <c r="M17" s="250">
        <v>10.6</v>
      </c>
      <c r="N17" s="250">
        <v>10.5</v>
      </c>
      <c r="O17" s="250">
        <v>9.98</v>
      </c>
      <c r="P17" s="250">
        <v>10</v>
      </c>
      <c r="Q17" s="250">
        <v>9.9499999999999993</v>
      </c>
      <c r="R17" s="250">
        <v>9.98</v>
      </c>
      <c r="S17" s="250">
        <v>10.050000000000001</v>
      </c>
      <c r="T17" s="250">
        <v>10.25</v>
      </c>
      <c r="U17" s="250">
        <v>10.199999999999999</v>
      </c>
      <c r="V17" s="250">
        <v>10.14</v>
      </c>
      <c r="W17" s="250">
        <v>10.19</v>
      </c>
      <c r="X17" s="250">
        <v>10.16</v>
      </c>
      <c r="Y17" s="250">
        <v>10.130000000000001</v>
      </c>
      <c r="Z17" s="250">
        <v>10.06</v>
      </c>
      <c r="AA17" s="250">
        <v>10.16</v>
      </c>
      <c r="AB17" s="250">
        <v>10.1</v>
      </c>
      <c r="AC17" s="250">
        <v>10.050000000000001</v>
      </c>
      <c r="AD17" s="250">
        <v>10.06</v>
      </c>
      <c r="AE17" s="250">
        <v>10.119999999999999</v>
      </c>
      <c r="AF17" s="250">
        <v>10.42</v>
      </c>
      <c r="AG17" s="250">
        <v>10.48</v>
      </c>
      <c r="AH17" s="250">
        <v>10.42</v>
      </c>
      <c r="AI17" s="250">
        <v>10.52</v>
      </c>
      <c r="AJ17" s="250">
        <v>10.72</v>
      </c>
      <c r="AK17" s="250">
        <v>11</v>
      </c>
      <c r="AL17" s="250">
        <v>10.5</v>
      </c>
      <c r="AM17" s="250">
        <v>10.050000000000001</v>
      </c>
      <c r="AN17" s="250">
        <v>10.1</v>
      </c>
      <c r="AO17" s="250">
        <v>9.85</v>
      </c>
      <c r="AP17" s="250">
        <v>9.85</v>
      </c>
      <c r="AQ17" s="250">
        <v>9.9</v>
      </c>
      <c r="AR17" s="250">
        <v>10</v>
      </c>
      <c r="AS17" s="250">
        <v>9.75</v>
      </c>
      <c r="AT17" s="250">
        <v>9.85</v>
      </c>
      <c r="AU17" s="250">
        <v>8.5</v>
      </c>
      <c r="AV17" s="250">
        <v>9.85</v>
      </c>
      <c r="AW17" s="250">
        <v>9.9</v>
      </c>
      <c r="AX17" s="250">
        <v>9.75</v>
      </c>
      <c r="AY17" s="250">
        <v>9.85</v>
      </c>
      <c r="AZ17" s="250" t="s">
        <v>1426</v>
      </c>
      <c r="BA17" s="250" t="s">
        <v>1426</v>
      </c>
      <c r="BB17" s="250" t="s">
        <v>1426</v>
      </c>
      <c r="BC17" s="250" t="s">
        <v>1426</v>
      </c>
      <c r="BD17" s="250" t="s">
        <v>1426</v>
      </c>
      <c r="BE17" s="250" t="s">
        <v>1426</v>
      </c>
      <c r="BF17" s="250" t="s">
        <v>1426</v>
      </c>
      <c r="BG17" s="250" t="s">
        <v>1426</v>
      </c>
      <c r="BH17" s="250" t="s">
        <v>1426</v>
      </c>
      <c r="BI17" s="250" t="s">
        <v>1426</v>
      </c>
      <c r="BJ17" s="250" t="s">
        <v>1426</v>
      </c>
      <c r="BK17" s="250" t="s">
        <v>1426</v>
      </c>
      <c r="BL17" s="250" t="s">
        <v>1426</v>
      </c>
      <c r="BM17" s="250" t="s">
        <v>1426</v>
      </c>
      <c r="BN17" s="250" t="s">
        <v>1426</v>
      </c>
      <c r="BO17" s="250" t="s">
        <v>1426</v>
      </c>
      <c r="BP17" s="250" t="s">
        <v>1426</v>
      </c>
      <c r="BQ17" s="250" t="s">
        <v>1426</v>
      </c>
      <c r="BR17" s="250" t="s">
        <v>1426</v>
      </c>
      <c r="BS17" s="250" t="s">
        <v>1426</v>
      </c>
      <c r="BT17" s="250" t="s">
        <v>1426</v>
      </c>
      <c r="BU17" s="250" t="s">
        <v>1426</v>
      </c>
      <c r="BV17" s="250" t="s">
        <v>1426</v>
      </c>
    </row>
    <row r="18" spans="1:74" ht="11.1" customHeight="1" x14ac:dyDescent="0.2">
      <c r="A18" s="162" t="s">
        <v>337</v>
      </c>
      <c r="B18" s="173" t="s">
        <v>328</v>
      </c>
      <c r="C18" s="250">
        <v>2.9849999999999999</v>
      </c>
      <c r="D18" s="250">
        <v>2.7650000000000001</v>
      </c>
      <c r="E18" s="250">
        <v>2.79</v>
      </c>
      <c r="F18" s="250">
        <v>2.8</v>
      </c>
      <c r="G18" s="250">
        <v>2.98</v>
      </c>
      <c r="H18" s="250">
        <v>3.01</v>
      </c>
      <c r="I18" s="250">
        <v>3.03</v>
      </c>
      <c r="J18" s="250">
        <v>3.06</v>
      </c>
      <c r="K18" s="250">
        <v>3.09</v>
      </c>
      <c r="L18" s="250">
        <v>3.07</v>
      </c>
      <c r="M18" s="250">
        <v>3.1</v>
      </c>
      <c r="N18" s="250">
        <v>3.1</v>
      </c>
      <c r="O18" s="250">
        <v>2.94</v>
      </c>
      <c r="P18" s="250">
        <v>2.92</v>
      </c>
      <c r="Q18" s="250">
        <v>2.9</v>
      </c>
      <c r="R18" s="250">
        <v>2.88</v>
      </c>
      <c r="S18" s="250">
        <v>2.9</v>
      </c>
      <c r="T18" s="250">
        <v>2.92</v>
      </c>
      <c r="U18" s="250">
        <v>2.92</v>
      </c>
      <c r="V18" s="250">
        <v>2.92</v>
      </c>
      <c r="W18" s="250">
        <v>2.92</v>
      </c>
      <c r="X18" s="250">
        <v>2.91</v>
      </c>
      <c r="Y18" s="250">
        <v>2.88</v>
      </c>
      <c r="Z18" s="250">
        <v>2.9</v>
      </c>
      <c r="AA18" s="250">
        <v>2.91</v>
      </c>
      <c r="AB18" s="250">
        <v>2.87</v>
      </c>
      <c r="AC18" s="250">
        <v>2.85</v>
      </c>
      <c r="AD18" s="250">
        <v>2.86</v>
      </c>
      <c r="AE18" s="250">
        <v>2.84</v>
      </c>
      <c r="AF18" s="250">
        <v>2.88</v>
      </c>
      <c r="AG18" s="250">
        <v>2.91</v>
      </c>
      <c r="AH18" s="250">
        <v>2.95</v>
      </c>
      <c r="AI18" s="250">
        <v>2.95</v>
      </c>
      <c r="AJ18" s="250">
        <v>3</v>
      </c>
      <c r="AK18" s="250">
        <v>3.14</v>
      </c>
      <c r="AL18" s="250">
        <v>3.18</v>
      </c>
      <c r="AM18" s="250">
        <v>3.1</v>
      </c>
      <c r="AN18" s="250">
        <v>3.15</v>
      </c>
      <c r="AO18" s="250">
        <v>3.1</v>
      </c>
      <c r="AP18" s="250">
        <v>3.1</v>
      </c>
      <c r="AQ18" s="250">
        <v>3.1</v>
      </c>
      <c r="AR18" s="250">
        <v>3.15</v>
      </c>
      <c r="AS18" s="250">
        <v>3.1</v>
      </c>
      <c r="AT18" s="250">
        <v>3.15</v>
      </c>
      <c r="AU18" s="250">
        <v>3.15</v>
      </c>
      <c r="AV18" s="250">
        <v>3.2</v>
      </c>
      <c r="AW18" s="250">
        <v>3.25</v>
      </c>
      <c r="AX18" s="250">
        <v>3.15</v>
      </c>
      <c r="AY18" s="250">
        <v>3.2</v>
      </c>
      <c r="AZ18" s="250" t="s">
        <v>1426</v>
      </c>
      <c r="BA18" s="250" t="s">
        <v>1426</v>
      </c>
      <c r="BB18" s="250" t="s">
        <v>1426</v>
      </c>
      <c r="BC18" s="250" t="s">
        <v>1426</v>
      </c>
      <c r="BD18" s="250" t="s">
        <v>1426</v>
      </c>
      <c r="BE18" s="250" t="s">
        <v>1426</v>
      </c>
      <c r="BF18" s="250" t="s">
        <v>1426</v>
      </c>
      <c r="BG18" s="250" t="s">
        <v>1426</v>
      </c>
      <c r="BH18" s="250" t="s">
        <v>1426</v>
      </c>
      <c r="BI18" s="250" t="s">
        <v>1426</v>
      </c>
      <c r="BJ18" s="250" t="s">
        <v>1426</v>
      </c>
      <c r="BK18" s="250" t="s">
        <v>1426</v>
      </c>
      <c r="BL18" s="250" t="s">
        <v>1426</v>
      </c>
      <c r="BM18" s="250" t="s">
        <v>1426</v>
      </c>
      <c r="BN18" s="250" t="s">
        <v>1426</v>
      </c>
      <c r="BO18" s="250" t="s">
        <v>1426</v>
      </c>
      <c r="BP18" s="250" t="s">
        <v>1426</v>
      </c>
      <c r="BQ18" s="250" t="s">
        <v>1426</v>
      </c>
      <c r="BR18" s="250" t="s">
        <v>1426</v>
      </c>
      <c r="BS18" s="250" t="s">
        <v>1426</v>
      </c>
      <c r="BT18" s="250" t="s">
        <v>1426</v>
      </c>
      <c r="BU18" s="250" t="s">
        <v>1426</v>
      </c>
      <c r="BV18" s="250" t="s">
        <v>1426</v>
      </c>
    </row>
    <row r="19" spans="1:74" ht="11.1" customHeight="1" x14ac:dyDescent="0.2">
      <c r="A19" s="162" t="s">
        <v>338</v>
      </c>
      <c r="B19" s="173" t="s">
        <v>329</v>
      </c>
      <c r="C19" s="250">
        <v>2.2999999999999998</v>
      </c>
      <c r="D19" s="250">
        <v>2.2999999999999998</v>
      </c>
      <c r="E19" s="250">
        <v>2.2999999999999998</v>
      </c>
      <c r="F19" s="250">
        <v>2.2999999999999998</v>
      </c>
      <c r="G19" s="250">
        <v>2.2000000000000002</v>
      </c>
      <c r="H19" s="250">
        <v>2.1800000000000002</v>
      </c>
      <c r="I19" s="250">
        <v>2.12</v>
      </c>
      <c r="J19" s="250">
        <v>2.11</v>
      </c>
      <c r="K19" s="250">
        <v>2.1</v>
      </c>
      <c r="L19" s="250">
        <v>2.09</v>
      </c>
      <c r="M19" s="250">
        <v>2.08</v>
      </c>
      <c r="N19" s="250">
        <v>2.0499999999999998</v>
      </c>
      <c r="O19" s="250">
        <v>2</v>
      </c>
      <c r="P19" s="250">
        <v>1.99</v>
      </c>
      <c r="Q19" s="250">
        <v>1.99</v>
      </c>
      <c r="R19" s="250">
        <v>1.98</v>
      </c>
      <c r="S19" s="250">
        <v>1.98</v>
      </c>
      <c r="T19" s="250">
        <v>1.96</v>
      </c>
      <c r="U19" s="250">
        <v>1.96</v>
      </c>
      <c r="V19" s="250">
        <v>1.9550000000000001</v>
      </c>
      <c r="W19" s="250">
        <v>1.94</v>
      </c>
      <c r="X19" s="250">
        <v>1.89</v>
      </c>
      <c r="Y19" s="250">
        <v>1.82</v>
      </c>
      <c r="Z19" s="250">
        <v>1.64</v>
      </c>
      <c r="AA19" s="250">
        <v>1.64</v>
      </c>
      <c r="AB19" s="250">
        <v>1.6</v>
      </c>
      <c r="AC19" s="250">
        <v>1.56</v>
      </c>
      <c r="AD19" s="250">
        <v>1.53</v>
      </c>
      <c r="AE19" s="250">
        <v>1.5</v>
      </c>
      <c r="AF19" s="250">
        <v>1.44</v>
      </c>
      <c r="AG19" s="250">
        <v>1.405</v>
      </c>
      <c r="AH19" s="250">
        <v>1.36</v>
      </c>
      <c r="AI19" s="250">
        <v>1.3260000000000001</v>
      </c>
      <c r="AJ19" s="250">
        <v>1.296</v>
      </c>
      <c r="AK19" s="250">
        <v>1.276</v>
      </c>
      <c r="AL19" s="250">
        <v>1.246</v>
      </c>
      <c r="AM19" s="250">
        <v>1.216</v>
      </c>
      <c r="AN19" s="250">
        <v>1.0860000000000001</v>
      </c>
      <c r="AO19" s="250">
        <v>0.84</v>
      </c>
      <c r="AP19" s="250">
        <v>0.83</v>
      </c>
      <c r="AQ19" s="250">
        <v>0.75</v>
      </c>
      <c r="AR19" s="250">
        <v>0.8</v>
      </c>
      <c r="AS19" s="250">
        <v>0.8</v>
      </c>
      <c r="AT19" s="250">
        <v>0.75</v>
      </c>
      <c r="AU19" s="250">
        <v>0.65</v>
      </c>
      <c r="AV19" s="250">
        <v>0.65</v>
      </c>
      <c r="AW19" s="250">
        <v>0.7</v>
      </c>
      <c r="AX19" s="250">
        <v>0.7</v>
      </c>
      <c r="AY19" s="250">
        <v>0.75</v>
      </c>
      <c r="AZ19" s="250" t="s">
        <v>1426</v>
      </c>
      <c r="BA19" s="250" t="s">
        <v>1426</v>
      </c>
      <c r="BB19" s="250" t="s">
        <v>1426</v>
      </c>
      <c r="BC19" s="250" t="s">
        <v>1426</v>
      </c>
      <c r="BD19" s="250" t="s">
        <v>1426</v>
      </c>
      <c r="BE19" s="250" t="s">
        <v>1426</v>
      </c>
      <c r="BF19" s="250" t="s">
        <v>1426</v>
      </c>
      <c r="BG19" s="250" t="s">
        <v>1426</v>
      </c>
      <c r="BH19" s="250" t="s">
        <v>1426</v>
      </c>
      <c r="BI19" s="250" t="s">
        <v>1426</v>
      </c>
      <c r="BJ19" s="250" t="s">
        <v>1426</v>
      </c>
      <c r="BK19" s="250" t="s">
        <v>1426</v>
      </c>
      <c r="BL19" s="250" t="s">
        <v>1426</v>
      </c>
      <c r="BM19" s="250" t="s">
        <v>1426</v>
      </c>
      <c r="BN19" s="250" t="s">
        <v>1426</v>
      </c>
      <c r="BO19" s="250" t="s">
        <v>1426</v>
      </c>
      <c r="BP19" s="250" t="s">
        <v>1426</v>
      </c>
      <c r="BQ19" s="250" t="s">
        <v>1426</v>
      </c>
      <c r="BR19" s="250" t="s">
        <v>1426</v>
      </c>
      <c r="BS19" s="250" t="s">
        <v>1426</v>
      </c>
      <c r="BT19" s="250" t="s">
        <v>1426</v>
      </c>
      <c r="BU19" s="250" t="s">
        <v>1426</v>
      </c>
      <c r="BV19" s="250" t="s">
        <v>1426</v>
      </c>
    </row>
    <row r="20" spans="1:74" ht="11.1" customHeight="1" x14ac:dyDescent="0.2">
      <c r="A20" s="162" t="s">
        <v>307</v>
      </c>
      <c r="B20" s="173" t="s">
        <v>85</v>
      </c>
      <c r="C20" s="250">
        <v>32.023541999999999</v>
      </c>
      <c r="D20" s="250">
        <v>31.605530000000002</v>
      </c>
      <c r="E20" s="250">
        <v>31.711545000000001</v>
      </c>
      <c r="F20" s="250">
        <v>31.821058000000001</v>
      </c>
      <c r="G20" s="250">
        <v>31.847351</v>
      </c>
      <c r="H20" s="250">
        <v>32.275463000000002</v>
      </c>
      <c r="I20" s="250">
        <v>32.354995000000002</v>
      </c>
      <c r="J20" s="250">
        <v>32.232742999999999</v>
      </c>
      <c r="K20" s="250">
        <v>32.295520000000003</v>
      </c>
      <c r="L20" s="250">
        <v>32.551327000000001</v>
      </c>
      <c r="M20" s="250">
        <v>32.935315000000003</v>
      </c>
      <c r="N20" s="250">
        <v>32.793708000000002</v>
      </c>
      <c r="O20" s="250">
        <v>31.846</v>
      </c>
      <c r="P20" s="250">
        <v>31.727</v>
      </c>
      <c r="Q20" s="250">
        <v>31.346</v>
      </c>
      <c r="R20" s="250">
        <v>31.423999999999999</v>
      </c>
      <c r="S20" s="250">
        <v>31.931999999999999</v>
      </c>
      <c r="T20" s="250">
        <v>32.369999999999997</v>
      </c>
      <c r="U20" s="250">
        <v>32.591000000000001</v>
      </c>
      <c r="V20" s="250">
        <v>32.453000000000003</v>
      </c>
      <c r="W20" s="250">
        <v>32.594000000000001</v>
      </c>
      <c r="X20" s="250">
        <v>32.396000000000001</v>
      </c>
      <c r="Y20" s="250">
        <v>32.131999999999998</v>
      </c>
      <c r="Z20" s="250">
        <v>31.997</v>
      </c>
      <c r="AA20" s="250">
        <v>32.268999999999998</v>
      </c>
      <c r="AB20" s="250">
        <v>32.098999999999997</v>
      </c>
      <c r="AC20" s="250">
        <v>31.92</v>
      </c>
      <c r="AD20" s="250">
        <v>31.86</v>
      </c>
      <c r="AE20" s="250">
        <v>31.744</v>
      </c>
      <c r="AF20" s="250">
        <v>31.745999999999999</v>
      </c>
      <c r="AG20" s="250">
        <v>31.809000000000001</v>
      </c>
      <c r="AH20" s="250">
        <v>32.06</v>
      </c>
      <c r="AI20" s="250">
        <v>32.183999999999997</v>
      </c>
      <c r="AJ20" s="250">
        <v>32.353999999999999</v>
      </c>
      <c r="AK20" s="250">
        <v>32.110999999999997</v>
      </c>
      <c r="AL20" s="250">
        <v>31.335000000000001</v>
      </c>
      <c r="AM20" s="250">
        <v>30.68</v>
      </c>
      <c r="AN20" s="250">
        <v>30.623999999999999</v>
      </c>
      <c r="AO20" s="250">
        <v>30.125</v>
      </c>
      <c r="AP20" s="250">
        <v>30.184000000000001</v>
      </c>
      <c r="AQ20" s="250">
        <v>29.867000000000001</v>
      </c>
      <c r="AR20" s="250">
        <v>29.956</v>
      </c>
      <c r="AS20" s="250">
        <v>29.545999999999999</v>
      </c>
      <c r="AT20" s="250">
        <v>29.795000000000002</v>
      </c>
      <c r="AU20" s="250">
        <v>28.231999999999999</v>
      </c>
      <c r="AV20" s="250">
        <v>29.594999999999999</v>
      </c>
      <c r="AW20" s="250">
        <v>29.550944999999999</v>
      </c>
      <c r="AX20" s="250">
        <v>29.295000000000002</v>
      </c>
      <c r="AY20" s="250">
        <v>29.105</v>
      </c>
      <c r="AZ20" s="403">
        <v>28.315860000000001</v>
      </c>
      <c r="BA20" s="403">
        <v>28.205454</v>
      </c>
      <c r="BB20" s="403">
        <v>28.458366999999999</v>
      </c>
      <c r="BC20" s="403">
        <v>28.835011000000002</v>
      </c>
      <c r="BD20" s="403">
        <v>29.02403</v>
      </c>
      <c r="BE20" s="403">
        <v>29.221454000000001</v>
      </c>
      <c r="BF20" s="403">
        <v>29.210896999999999</v>
      </c>
      <c r="BG20" s="403">
        <v>29.193695000000002</v>
      </c>
      <c r="BH20" s="403">
        <v>29.199622999999999</v>
      </c>
      <c r="BI20" s="403">
        <v>29.17811</v>
      </c>
      <c r="BJ20" s="403">
        <v>29.185614999999999</v>
      </c>
      <c r="BK20" s="403">
        <v>29.229223000000001</v>
      </c>
      <c r="BL20" s="403">
        <v>29.218288999999999</v>
      </c>
      <c r="BM20" s="403">
        <v>29.198967</v>
      </c>
      <c r="BN20" s="403">
        <v>29.199110999999998</v>
      </c>
      <c r="BO20" s="403">
        <v>29.184605999999999</v>
      </c>
      <c r="BP20" s="403">
        <v>29.180171999999999</v>
      </c>
      <c r="BQ20" s="403">
        <v>29.195615</v>
      </c>
      <c r="BR20" s="403">
        <v>29.167725000000001</v>
      </c>
      <c r="BS20" s="403">
        <v>29.158556999999998</v>
      </c>
      <c r="BT20" s="403">
        <v>29.175391000000001</v>
      </c>
      <c r="BU20" s="403">
        <v>29.293049</v>
      </c>
      <c r="BV20" s="403">
        <v>29.281137000000001</v>
      </c>
    </row>
    <row r="21" spans="1:74" ht="11.1" customHeight="1" x14ac:dyDescent="0.2">
      <c r="C21" s="473"/>
      <c r="D21" s="222"/>
      <c r="E21" s="222"/>
      <c r="F21" s="222"/>
      <c r="G21" s="222"/>
      <c r="H21" s="222"/>
      <c r="I21" s="222"/>
      <c r="J21" s="222"/>
      <c r="K21" s="222"/>
      <c r="L21" s="222"/>
      <c r="M21" s="222"/>
      <c r="N21" s="222"/>
      <c r="O21" s="222"/>
      <c r="P21" s="222"/>
      <c r="Q21" s="222"/>
      <c r="R21" s="222"/>
      <c r="S21" s="222"/>
      <c r="T21" s="222"/>
      <c r="U21" s="222"/>
      <c r="V21" s="222"/>
      <c r="W21" s="222"/>
      <c r="X21" s="222"/>
      <c r="Y21" s="222"/>
      <c r="Z21" s="222"/>
      <c r="AA21" s="222"/>
      <c r="AB21" s="222"/>
      <c r="AC21" s="222"/>
      <c r="AD21" s="222"/>
      <c r="AE21" s="222"/>
      <c r="AF21" s="222"/>
      <c r="AG21" s="222"/>
      <c r="AH21" s="222"/>
      <c r="AI21" s="222"/>
      <c r="AJ21" s="222"/>
      <c r="AK21" s="222"/>
      <c r="AL21" s="222"/>
      <c r="AM21" s="222"/>
      <c r="AN21" s="222"/>
      <c r="AO21" s="222"/>
      <c r="AP21" s="222"/>
      <c r="AQ21" s="222"/>
      <c r="AR21" s="222"/>
      <c r="AS21" s="222"/>
      <c r="AT21" s="222"/>
      <c r="AU21" s="222"/>
      <c r="AV21" s="222"/>
      <c r="AW21" s="222"/>
      <c r="AX21" s="222"/>
      <c r="AY21" s="222"/>
      <c r="AZ21" s="485"/>
      <c r="BA21" s="485"/>
      <c r="BB21" s="485"/>
      <c r="BC21" s="485"/>
      <c r="BD21" s="485"/>
      <c r="BE21" s="485"/>
      <c r="BF21" s="485"/>
      <c r="BG21" s="485"/>
      <c r="BH21" s="485"/>
      <c r="BI21" s="485"/>
      <c r="BJ21" s="485"/>
      <c r="BK21" s="485"/>
      <c r="BL21" s="485"/>
      <c r="BM21" s="485"/>
      <c r="BN21" s="485"/>
      <c r="BO21" s="485"/>
      <c r="BP21" s="485"/>
      <c r="BQ21" s="485"/>
      <c r="BR21" s="485"/>
      <c r="BS21" s="485"/>
      <c r="BT21" s="485"/>
      <c r="BU21" s="485"/>
      <c r="BV21" s="485"/>
    </row>
    <row r="22" spans="1:74" ht="11.1" customHeight="1" x14ac:dyDescent="0.2">
      <c r="A22" s="162" t="s">
        <v>388</v>
      </c>
      <c r="B22" s="172" t="s">
        <v>1035</v>
      </c>
      <c r="C22" s="250">
        <v>5.2322259293000002</v>
      </c>
      <c r="D22" s="250">
        <v>5.1812522231000004</v>
      </c>
      <c r="E22" s="250">
        <v>5.3270457904999997</v>
      </c>
      <c r="F22" s="250">
        <v>5.3080938288999997</v>
      </c>
      <c r="G22" s="250">
        <v>5.1558544725999997</v>
      </c>
      <c r="H22" s="250">
        <v>5.1544153673000004</v>
      </c>
      <c r="I22" s="250">
        <v>5.2733932817999998</v>
      </c>
      <c r="J22" s="250">
        <v>5.2710127582000004</v>
      </c>
      <c r="K22" s="250">
        <v>5.2225808459999996</v>
      </c>
      <c r="L22" s="250">
        <v>5.2860507522000004</v>
      </c>
      <c r="M22" s="250">
        <v>5.3721960944999996</v>
      </c>
      <c r="N22" s="250">
        <v>5.2552883383999998</v>
      </c>
      <c r="O22" s="250">
        <v>5.4146233731000004</v>
      </c>
      <c r="P22" s="250">
        <v>5.3337048620000003</v>
      </c>
      <c r="Q22" s="250">
        <v>5.2227913590000004</v>
      </c>
      <c r="R22" s="250">
        <v>5.3557423429000002</v>
      </c>
      <c r="S22" s="250">
        <v>5.3309157780999996</v>
      </c>
      <c r="T22" s="250">
        <v>5.2889109274999999</v>
      </c>
      <c r="U22" s="250">
        <v>5.3033611030000003</v>
      </c>
      <c r="V22" s="250">
        <v>5.2352022239</v>
      </c>
      <c r="W22" s="250">
        <v>5.2530434888000004</v>
      </c>
      <c r="X22" s="250">
        <v>5.1861060205999996</v>
      </c>
      <c r="Y22" s="250">
        <v>5.2889095972</v>
      </c>
      <c r="Z22" s="250">
        <v>5.3483978478000003</v>
      </c>
      <c r="AA22" s="250">
        <v>5.3784716775000003</v>
      </c>
      <c r="AB22" s="250">
        <v>5.3915280432000001</v>
      </c>
      <c r="AC22" s="250">
        <v>5.3208951049</v>
      </c>
      <c r="AD22" s="250">
        <v>5.2805706694000003</v>
      </c>
      <c r="AE22" s="250">
        <v>5.2660894998999996</v>
      </c>
      <c r="AF22" s="250">
        <v>5.3154071010999999</v>
      </c>
      <c r="AG22" s="250">
        <v>5.3052412676999996</v>
      </c>
      <c r="AH22" s="250">
        <v>5.3187698678000004</v>
      </c>
      <c r="AI22" s="250">
        <v>5.4644680000000001</v>
      </c>
      <c r="AJ22" s="250">
        <v>5.4314679999999997</v>
      </c>
      <c r="AK22" s="250">
        <v>5.4404680000000001</v>
      </c>
      <c r="AL22" s="250">
        <v>5.4194680000000002</v>
      </c>
      <c r="AM22" s="250">
        <v>5.5584680000000004</v>
      </c>
      <c r="AN22" s="250">
        <v>5.5814680000000001</v>
      </c>
      <c r="AO22" s="250">
        <v>5.6004680000000002</v>
      </c>
      <c r="AP22" s="250">
        <v>5.5874680000000003</v>
      </c>
      <c r="AQ22" s="250">
        <v>5.4574680000000004</v>
      </c>
      <c r="AR22" s="250">
        <v>5.4654680000000004</v>
      </c>
      <c r="AS22" s="250">
        <v>5.4684679999999997</v>
      </c>
      <c r="AT22" s="250">
        <v>5.4684679999999997</v>
      </c>
      <c r="AU22" s="250">
        <v>5.1254679999999997</v>
      </c>
      <c r="AV22" s="250">
        <v>5.4404690000000002</v>
      </c>
      <c r="AW22" s="250">
        <v>5.2591995507</v>
      </c>
      <c r="AX22" s="250">
        <v>5.1519832731999999</v>
      </c>
      <c r="AY22" s="250">
        <v>5.0867286945999997</v>
      </c>
      <c r="AZ22" s="403">
        <v>5.0907077087000001</v>
      </c>
      <c r="BA22" s="403">
        <v>5.0427379928000002</v>
      </c>
      <c r="BB22" s="403">
        <v>5.0453898264000001</v>
      </c>
      <c r="BC22" s="403">
        <v>5.0478883232999996</v>
      </c>
      <c r="BD22" s="403">
        <v>5.0511910126000004</v>
      </c>
      <c r="BE22" s="403">
        <v>5.0538063344999999</v>
      </c>
      <c r="BF22" s="403">
        <v>5.0561456548999999</v>
      </c>
      <c r="BG22" s="403">
        <v>5.0585485061000002</v>
      </c>
      <c r="BH22" s="403">
        <v>5.0605492985999998</v>
      </c>
      <c r="BI22" s="403">
        <v>5.0635931224000004</v>
      </c>
      <c r="BJ22" s="403">
        <v>5.0667019537</v>
      </c>
      <c r="BK22" s="403">
        <v>5.0409790979000002</v>
      </c>
      <c r="BL22" s="403">
        <v>5.0446813527999996</v>
      </c>
      <c r="BM22" s="403">
        <v>5.0465968449999998</v>
      </c>
      <c r="BN22" s="403">
        <v>5.0490062292999998</v>
      </c>
      <c r="BO22" s="403">
        <v>5.0514426039</v>
      </c>
      <c r="BP22" s="403">
        <v>5.0545649926999996</v>
      </c>
      <c r="BQ22" s="403">
        <v>5.0571479683999998</v>
      </c>
      <c r="BR22" s="403">
        <v>5.0593684441000004</v>
      </c>
      <c r="BS22" s="403">
        <v>5.0617770441000003</v>
      </c>
      <c r="BT22" s="403">
        <v>5.0636189126</v>
      </c>
      <c r="BU22" s="403">
        <v>5.0665817779999998</v>
      </c>
      <c r="BV22" s="403">
        <v>5.0696563997000004</v>
      </c>
    </row>
    <row r="23" spans="1:74" ht="11.1" customHeight="1" x14ac:dyDescent="0.2">
      <c r="C23" s="222"/>
      <c r="D23" s="222"/>
      <c r="E23" s="222"/>
      <c r="F23" s="222"/>
      <c r="G23" s="222"/>
      <c r="H23" s="222"/>
      <c r="I23" s="222"/>
      <c r="J23" s="222"/>
      <c r="K23" s="222"/>
      <c r="L23" s="222"/>
      <c r="M23" s="222"/>
      <c r="N23" s="222"/>
      <c r="O23" s="222"/>
      <c r="P23" s="222"/>
      <c r="Q23" s="222"/>
      <c r="R23" s="222"/>
      <c r="S23" s="222"/>
      <c r="T23" s="222"/>
      <c r="U23" s="222"/>
      <c r="V23" s="222"/>
      <c r="W23" s="222"/>
      <c r="X23" s="222"/>
      <c r="Y23" s="222"/>
      <c r="Z23" s="222"/>
      <c r="AA23" s="222"/>
      <c r="AB23" s="222"/>
      <c r="AC23" s="222"/>
      <c r="AD23" s="222"/>
      <c r="AE23" s="222"/>
      <c r="AF23" s="222"/>
      <c r="AG23" s="222"/>
      <c r="AH23" s="222"/>
      <c r="AI23" s="222"/>
      <c r="AJ23" s="222"/>
      <c r="AK23" s="222"/>
      <c r="AL23" s="222"/>
      <c r="AM23" s="222"/>
      <c r="AN23" s="222"/>
      <c r="AO23" s="222"/>
      <c r="AP23" s="222"/>
      <c r="AQ23" s="222"/>
      <c r="AR23" s="222"/>
      <c r="AS23" s="222"/>
      <c r="AT23" s="222"/>
      <c r="AU23" s="222"/>
      <c r="AV23" s="222"/>
      <c r="AW23" s="222"/>
      <c r="AX23" s="222"/>
      <c r="AY23" s="222"/>
      <c r="AZ23" s="485"/>
      <c r="BA23" s="485"/>
      <c r="BB23" s="485"/>
      <c r="BC23" s="485"/>
      <c r="BD23" s="485"/>
      <c r="BE23" s="485"/>
      <c r="BF23" s="485"/>
      <c r="BG23" s="485"/>
      <c r="BH23" s="485"/>
      <c r="BI23" s="485"/>
      <c r="BJ23" s="485"/>
      <c r="BK23" s="485"/>
      <c r="BL23" s="485"/>
      <c r="BM23" s="485"/>
      <c r="BN23" s="485"/>
      <c r="BO23" s="485"/>
      <c r="BP23" s="485"/>
      <c r="BQ23" s="485"/>
      <c r="BR23" s="485"/>
      <c r="BS23" s="485"/>
      <c r="BT23" s="485"/>
      <c r="BU23" s="485"/>
      <c r="BV23" s="485"/>
    </row>
    <row r="24" spans="1:74" ht="11.1" customHeight="1" x14ac:dyDescent="0.2">
      <c r="A24" s="162" t="s">
        <v>306</v>
      </c>
      <c r="B24" s="172" t="s">
        <v>86</v>
      </c>
      <c r="C24" s="250">
        <v>37.255767929000001</v>
      </c>
      <c r="D24" s="250">
        <v>36.786782223000003</v>
      </c>
      <c r="E24" s="250">
        <v>37.038590790999997</v>
      </c>
      <c r="F24" s="250">
        <v>37.129151829000001</v>
      </c>
      <c r="G24" s="250">
        <v>37.003205473000001</v>
      </c>
      <c r="H24" s="250">
        <v>37.429878367000001</v>
      </c>
      <c r="I24" s="250">
        <v>37.628388282000003</v>
      </c>
      <c r="J24" s="250">
        <v>37.503755757999997</v>
      </c>
      <c r="K24" s="250">
        <v>37.518100846000003</v>
      </c>
      <c r="L24" s="250">
        <v>37.837377752000002</v>
      </c>
      <c r="M24" s="250">
        <v>38.307511093999999</v>
      </c>
      <c r="N24" s="250">
        <v>38.048996338000002</v>
      </c>
      <c r="O24" s="250">
        <v>37.260623373000001</v>
      </c>
      <c r="P24" s="250">
        <v>37.060704862000001</v>
      </c>
      <c r="Q24" s="250">
        <v>36.568791359000002</v>
      </c>
      <c r="R24" s="250">
        <v>36.779742343000002</v>
      </c>
      <c r="S24" s="250">
        <v>37.262915778</v>
      </c>
      <c r="T24" s="250">
        <v>37.658910927999997</v>
      </c>
      <c r="U24" s="250">
        <v>37.894361103000001</v>
      </c>
      <c r="V24" s="250">
        <v>37.688202224000001</v>
      </c>
      <c r="W24" s="250">
        <v>37.847043489000001</v>
      </c>
      <c r="X24" s="250">
        <v>37.582106021000001</v>
      </c>
      <c r="Y24" s="250">
        <v>37.420909596999998</v>
      </c>
      <c r="Z24" s="250">
        <v>37.345397847999998</v>
      </c>
      <c r="AA24" s="250">
        <v>37.647471678000002</v>
      </c>
      <c r="AB24" s="250">
        <v>37.490528042999998</v>
      </c>
      <c r="AC24" s="250">
        <v>37.240895105</v>
      </c>
      <c r="AD24" s="250">
        <v>37.140570668999999</v>
      </c>
      <c r="AE24" s="250">
        <v>37.010089499999999</v>
      </c>
      <c r="AF24" s="250">
        <v>37.061407101</v>
      </c>
      <c r="AG24" s="250">
        <v>37.114241268000001</v>
      </c>
      <c r="AH24" s="250">
        <v>37.378769867999999</v>
      </c>
      <c r="AI24" s="250">
        <v>37.648468000000001</v>
      </c>
      <c r="AJ24" s="250">
        <v>37.785468000000002</v>
      </c>
      <c r="AK24" s="250">
        <v>37.551468</v>
      </c>
      <c r="AL24" s="250">
        <v>36.754468000000003</v>
      </c>
      <c r="AM24" s="250">
        <v>36.238467999999997</v>
      </c>
      <c r="AN24" s="250">
        <v>36.205468000000003</v>
      </c>
      <c r="AO24" s="250">
        <v>35.725467999999999</v>
      </c>
      <c r="AP24" s="250">
        <v>35.771467999999999</v>
      </c>
      <c r="AQ24" s="250">
        <v>35.324468000000003</v>
      </c>
      <c r="AR24" s="250">
        <v>35.421467999999997</v>
      </c>
      <c r="AS24" s="250">
        <v>35.014468000000001</v>
      </c>
      <c r="AT24" s="250">
        <v>35.263468000000003</v>
      </c>
      <c r="AU24" s="250">
        <v>33.357467999999997</v>
      </c>
      <c r="AV24" s="250">
        <v>35.035468999999999</v>
      </c>
      <c r="AW24" s="250">
        <v>34.810144551</v>
      </c>
      <c r="AX24" s="250">
        <v>34.446983273000001</v>
      </c>
      <c r="AY24" s="250">
        <v>34.191728695000002</v>
      </c>
      <c r="AZ24" s="403">
        <v>33.406567709000001</v>
      </c>
      <c r="BA24" s="403">
        <v>33.248191992999999</v>
      </c>
      <c r="BB24" s="403">
        <v>33.503756826</v>
      </c>
      <c r="BC24" s="403">
        <v>33.882899322999997</v>
      </c>
      <c r="BD24" s="403">
        <v>34.075221012999997</v>
      </c>
      <c r="BE24" s="403">
        <v>34.275260334999999</v>
      </c>
      <c r="BF24" s="403">
        <v>34.267042654999997</v>
      </c>
      <c r="BG24" s="403">
        <v>34.252243505999999</v>
      </c>
      <c r="BH24" s="403">
        <v>34.260172298999997</v>
      </c>
      <c r="BI24" s="403">
        <v>34.241703121999997</v>
      </c>
      <c r="BJ24" s="403">
        <v>34.252316954000001</v>
      </c>
      <c r="BK24" s="403">
        <v>34.270202097999999</v>
      </c>
      <c r="BL24" s="403">
        <v>34.262970353</v>
      </c>
      <c r="BM24" s="403">
        <v>34.245563845</v>
      </c>
      <c r="BN24" s="403">
        <v>34.248117229000002</v>
      </c>
      <c r="BO24" s="403">
        <v>34.236048603999997</v>
      </c>
      <c r="BP24" s="403">
        <v>34.234736992999999</v>
      </c>
      <c r="BQ24" s="403">
        <v>34.252762967999999</v>
      </c>
      <c r="BR24" s="403">
        <v>34.227093443999998</v>
      </c>
      <c r="BS24" s="403">
        <v>34.220334043999998</v>
      </c>
      <c r="BT24" s="403">
        <v>34.239009912999997</v>
      </c>
      <c r="BU24" s="403">
        <v>34.359630778000003</v>
      </c>
      <c r="BV24" s="403">
        <v>34.350793400000001</v>
      </c>
    </row>
    <row r="25" spans="1:74" ht="11.1" customHeight="1" x14ac:dyDescent="0.2">
      <c r="C25" s="222"/>
      <c r="D25" s="222"/>
      <c r="E25" s="222"/>
      <c r="F25" s="222"/>
      <c r="G25" s="222"/>
      <c r="H25" s="222"/>
      <c r="I25" s="222"/>
      <c r="J25" s="222"/>
      <c r="K25" s="222"/>
      <c r="L25" s="222"/>
      <c r="M25" s="222"/>
      <c r="N25" s="222"/>
      <c r="O25" s="222"/>
      <c r="P25" s="222"/>
      <c r="Q25" s="222"/>
      <c r="R25" s="222"/>
      <c r="S25" s="222"/>
      <c r="T25" s="222"/>
      <c r="U25" s="222"/>
      <c r="V25" s="222"/>
      <c r="W25" s="222"/>
      <c r="X25" s="222"/>
      <c r="Y25" s="222"/>
      <c r="Z25" s="222"/>
      <c r="AA25" s="222"/>
      <c r="AB25" s="222"/>
      <c r="AC25" s="222"/>
      <c r="AD25" s="222"/>
      <c r="AE25" s="222"/>
      <c r="AF25" s="222"/>
      <c r="AG25" s="222"/>
      <c r="AH25" s="222"/>
      <c r="AI25" s="222"/>
      <c r="AJ25" s="222"/>
      <c r="AK25" s="222"/>
      <c r="AL25" s="222"/>
      <c r="AM25" s="222"/>
      <c r="AN25" s="222"/>
      <c r="AO25" s="222"/>
      <c r="AP25" s="222"/>
      <c r="AQ25" s="222"/>
      <c r="AR25" s="222"/>
      <c r="AS25" s="222"/>
      <c r="AT25" s="222"/>
      <c r="AU25" s="222"/>
      <c r="AV25" s="222"/>
      <c r="AW25" s="222"/>
      <c r="AX25" s="222"/>
      <c r="AY25" s="222"/>
      <c r="AZ25" s="485"/>
      <c r="BA25" s="485"/>
      <c r="BB25" s="485"/>
      <c r="BC25" s="485"/>
      <c r="BD25" s="485"/>
      <c r="BE25" s="485"/>
      <c r="BF25" s="485"/>
      <c r="BG25" s="485"/>
      <c r="BH25" s="485"/>
      <c r="BI25" s="485"/>
      <c r="BJ25" s="485"/>
      <c r="BK25" s="485"/>
      <c r="BL25" s="485"/>
      <c r="BM25" s="485"/>
      <c r="BN25" s="485"/>
      <c r="BO25" s="485"/>
      <c r="BP25" s="485"/>
      <c r="BQ25" s="485"/>
      <c r="BR25" s="485"/>
      <c r="BS25" s="485"/>
      <c r="BT25" s="485"/>
      <c r="BU25" s="485"/>
      <c r="BV25" s="485"/>
    </row>
    <row r="26" spans="1:74" ht="11.1" customHeight="1" x14ac:dyDescent="0.2">
      <c r="B26" s="252" t="s">
        <v>332</v>
      </c>
      <c r="C26" s="250"/>
      <c r="D26" s="250"/>
      <c r="E26" s="250"/>
      <c r="F26" s="250"/>
      <c r="G26" s="250"/>
      <c r="H26" s="250"/>
      <c r="I26" s="250"/>
      <c r="J26" s="250"/>
      <c r="K26" s="250"/>
      <c r="L26" s="250"/>
      <c r="M26" s="250"/>
      <c r="N26" s="250"/>
      <c r="O26" s="250"/>
      <c r="P26" s="250"/>
      <c r="Q26" s="250"/>
      <c r="R26" s="250"/>
      <c r="S26" s="250"/>
      <c r="T26" s="250"/>
      <c r="U26" s="250"/>
      <c r="V26" s="250"/>
      <c r="W26" s="250"/>
      <c r="X26" s="250"/>
      <c r="Y26" s="250"/>
      <c r="Z26" s="250"/>
      <c r="AA26" s="250"/>
      <c r="AB26" s="250"/>
      <c r="AC26" s="250"/>
      <c r="AD26" s="250"/>
      <c r="AE26" s="250"/>
      <c r="AF26" s="250"/>
      <c r="AG26" s="250"/>
      <c r="AH26" s="250"/>
      <c r="AI26" s="250"/>
      <c r="AJ26" s="250"/>
      <c r="AK26" s="250"/>
      <c r="AL26" s="250"/>
      <c r="AM26" s="250"/>
      <c r="AN26" s="250"/>
      <c r="AO26" s="250"/>
      <c r="AP26" s="250"/>
      <c r="AQ26" s="250"/>
      <c r="AR26" s="250"/>
      <c r="AS26" s="250"/>
      <c r="AT26" s="250"/>
      <c r="AU26" s="250"/>
      <c r="AV26" s="250"/>
      <c r="AW26" s="250"/>
      <c r="AX26" s="250"/>
      <c r="AY26" s="250"/>
      <c r="AZ26" s="403"/>
      <c r="BA26" s="403"/>
      <c r="BB26" s="403"/>
      <c r="BC26" s="403"/>
      <c r="BD26" s="403"/>
      <c r="BE26" s="403"/>
      <c r="BF26" s="403"/>
      <c r="BG26" s="403"/>
      <c r="BH26" s="403"/>
      <c r="BI26" s="403"/>
      <c r="BJ26" s="403"/>
      <c r="BK26" s="403"/>
      <c r="BL26" s="403"/>
      <c r="BM26" s="403"/>
      <c r="BN26" s="403"/>
      <c r="BO26" s="403"/>
      <c r="BP26" s="403"/>
      <c r="BQ26" s="403"/>
      <c r="BR26" s="403"/>
      <c r="BS26" s="403"/>
      <c r="BT26" s="403"/>
      <c r="BU26" s="403"/>
      <c r="BV26" s="403"/>
    </row>
    <row r="27" spans="1:74" ht="11.1" customHeight="1" x14ac:dyDescent="0.2">
      <c r="A27" s="162" t="s">
        <v>565</v>
      </c>
      <c r="B27" s="173" t="s">
        <v>566</v>
      </c>
      <c r="C27" s="250">
        <v>5.6050000000000004</v>
      </c>
      <c r="D27" s="250">
        <v>5.5410000000000004</v>
      </c>
      <c r="E27" s="250">
        <v>5.29</v>
      </c>
      <c r="F27" s="250">
        <v>5.2764030000000002</v>
      </c>
      <c r="G27" s="250">
        <v>5.0013509999999997</v>
      </c>
      <c r="H27" s="250">
        <v>5.1654629999999999</v>
      </c>
      <c r="I27" s="250">
        <v>5.09</v>
      </c>
      <c r="J27" s="250">
        <v>4.899</v>
      </c>
      <c r="K27" s="250">
        <v>4.931</v>
      </c>
      <c r="L27" s="250">
        <v>5.1393269999999998</v>
      </c>
      <c r="M27" s="250">
        <v>5.3516599999999999</v>
      </c>
      <c r="N27" s="250">
        <v>5.24</v>
      </c>
      <c r="O27" s="250">
        <v>5.27</v>
      </c>
      <c r="P27" s="250">
        <v>5.3419999999999996</v>
      </c>
      <c r="Q27" s="250">
        <v>5.05</v>
      </c>
      <c r="R27" s="250">
        <v>5.1360000000000001</v>
      </c>
      <c r="S27" s="250">
        <v>5.4989999999999997</v>
      </c>
      <c r="T27" s="250">
        <v>5.6950000000000003</v>
      </c>
      <c r="U27" s="250">
        <v>5.9550000000000001</v>
      </c>
      <c r="V27" s="250">
        <v>5.8620000000000001</v>
      </c>
      <c r="W27" s="250">
        <v>5.9050000000000002</v>
      </c>
      <c r="X27" s="250">
        <v>5.93</v>
      </c>
      <c r="Y27" s="250">
        <v>5.9109999999999996</v>
      </c>
      <c r="Z27" s="250">
        <v>5.9669999999999996</v>
      </c>
      <c r="AA27" s="250">
        <v>6.0659999999999998</v>
      </c>
      <c r="AB27" s="250">
        <v>6.0010000000000003</v>
      </c>
      <c r="AC27" s="250">
        <v>5.9340000000000002</v>
      </c>
      <c r="AD27" s="250">
        <v>5.9180000000000001</v>
      </c>
      <c r="AE27" s="250">
        <v>5.7629999999999999</v>
      </c>
      <c r="AF27" s="250">
        <v>5.415</v>
      </c>
      <c r="AG27" s="250">
        <v>5.3650000000000002</v>
      </c>
      <c r="AH27" s="250">
        <v>5.8049999999999997</v>
      </c>
      <c r="AI27" s="250">
        <v>5.97</v>
      </c>
      <c r="AJ27" s="250">
        <v>5.8949999999999996</v>
      </c>
      <c r="AK27" s="250">
        <v>5.91</v>
      </c>
      <c r="AL27" s="250">
        <v>5.69</v>
      </c>
      <c r="AM27" s="250">
        <v>5.54</v>
      </c>
      <c r="AN27" s="250">
        <v>5.5750000000000002</v>
      </c>
      <c r="AO27" s="250">
        <v>5.8650000000000002</v>
      </c>
      <c r="AP27" s="250">
        <v>5.9550000000000001</v>
      </c>
      <c r="AQ27" s="250">
        <v>5.8650000000000002</v>
      </c>
      <c r="AR27" s="250">
        <v>5.8550000000000004</v>
      </c>
      <c r="AS27" s="250">
        <v>5.8550000000000004</v>
      </c>
      <c r="AT27" s="250">
        <v>5.9450000000000003</v>
      </c>
      <c r="AU27" s="250">
        <v>5.9349999999999996</v>
      </c>
      <c r="AV27" s="250">
        <v>5.8949999999999996</v>
      </c>
      <c r="AW27" s="250">
        <v>5.8045859999999996</v>
      </c>
      <c r="AX27" s="250">
        <v>5.8949999999999996</v>
      </c>
      <c r="AY27" s="250">
        <v>5.5049999999999999</v>
      </c>
      <c r="AZ27" s="486">
        <v>4.8708600000000004</v>
      </c>
      <c r="BA27" s="486">
        <v>5.3604539999999998</v>
      </c>
      <c r="BB27" s="486">
        <v>5.663367</v>
      </c>
      <c r="BC27" s="486">
        <v>5.6500110000000001</v>
      </c>
      <c r="BD27" s="486">
        <v>5.6490299999999998</v>
      </c>
      <c r="BE27" s="486">
        <v>5.6564540000000001</v>
      </c>
      <c r="BF27" s="486">
        <v>5.6558970000000004</v>
      </c>
      <c r="BG27" s="486">
        <v>5.648695</v>
      </c>
      <c r="BH27" s="486">
        <v>5.6646229999999997</v>
      </c>
      <c r="BI27" s="486">
        <v>5.6531099999999999</v>
      </c>
      <c r="BJ27" s="486">
        <v>5.6706149999999997</v>
      </c>
      <c r="BK27" s="486">
        <v>5.6442230000000002</v>
      </c>
      <c r="BL27" s="486">
        <v>5.6432890000000002</v>
      </c>
      <c r="BM27" s="486">
        <v>5.6339670000000002</v>
      </c>
      <c r="BN27" s="486">
        <v>5.6441109999999997</v>
      </c>
      <c r="BO27" s="486">
        <v>5.6396059999999997</v>
      </c>
      <c r="BP27" s="486">
        <v>5.6451719999999996</v>
      </c>
      <c r="BQ27" s="486">
        <v>5.6706149999999997</v>
      </c>
      <c r="BR27" s="486">
        <v>5.6527250000000002</v>
      </c>
      <c r="BS27" s="486">
        <v>5.6535570000000002</v>
      </c>
      <c r="BT27" s="486">
        <v>5.6803910000000002</v>
      </c>
      <c r="BU27" s="486">
        <v>5.6680489999999999</v>
      </c>
      <c r="BV27" s="486">
        <v>5.6651369999999996</v>
      </c>
    </row>
    <row r="28" spans="1:74" ht="11.1" customHeight="1" x14ac:dyDescent="0.2">
      <c r="A28" s="162" t="s">
        <v>567</v>
      </c>
      <c r="B28" s="173" t="s">
        <v>568</v>
      </c>
      <c r="C28" s="250">
        <v>24.934999999999999</v>
      </c>
      <c r="D28" s="250">
        <v>24.675000000000001</v>
      </c>
      <c r="E28" s="250">
        <v>25.02</v>
      </c>
      <c r="F28" s="250">
        <v>25.05</v>
      </c>
      <c r="G28" s="250">
        <v>25.34</v>
      </c>
      <c r="H28" s="250">
        <v>25.43</v>
      </c>
      <c r="I28" s="250">
        <v>25.52</v>
      </c>
      <c r="J28" s="250">
        <v>25.625</v>
      </c>
      <c r="K28" s="250">
        <v>25.695</v>
      </c>
      <c r="L28" s="250">
        <v>25.77</v>
      </c>
      <c r="M28" s="250">
        <v>25.91</v>
      </c>
      <c r="N28" s="250">
        <v>26.01</v>
      </c>
      <c r="O28" s="250">
        <v>26.03</v>
      </c>
      <c r="P28" s="250">
        <v>26.03</v>
      </c>
      <c r="Q28" s="250">
        <v>26.04</v>
      </c>
      <c r="R28" s="250">
        <v>26.02</v>
      </c>
      <c r="S28" s="250">
        <v>26.02</v>
      </c>
      <c r="T28" s="250">
        <v>26.03</v>
      </c>
      <c r="U28" s="250">
        <v>26.04</v>
      </c>
      <c r="V28" s="250">
        <v>26.04</v>
      </c>
      <c r="W28" s="250">
        <v>26.05</v>
      </c>
      <c r="X28" s="250">
        <v>26.06</v>
      </c>
      <c r="Y28" s="250">
        <v>25.93</v>
      </c>
      <c r="Z28" s="250">
        <v>25.92</v>
      </c>
      <c r="AA28" s="250">
        <v>25.82</v>
      </c>
      <c r="AB28" s="250">
        <v>25.855</v>
      </c>
      <c r="AC28" s="250">
        <v>25.844999999999999</v>
      </c>
      <c r="AD28" s="250">
        <v>25.815000000000001</v>
      </c>
      <c r="AE28" s="250">
        <v>25.844999999999999</v>
      </c>
      <c r="AF28" s="250">
        <v>25.904</v>
      </c>
      <c r="AG28" s="250">
        <v>25.876000000000001</v>
      </c>
      <c r="AH28" s="250">
        <v>25.745000000000001</v>
      </c>
      <c r="AI28" s="250">
        <v>25.65</v>
      </c>
      <c r="AJ28" s="250">
        <v>25.73</v>
      </c>
      <c r="AK28" s="250">
        <v>25.11</v>
      </c>
      <c r="AL28" s="250">
        <v>25.08</v>
      </c>
      <c r="AM28" s="250">
        <v>25.43</v>
      </c>
      <c r="AN28" s="250">
        <v>25.36</v>
      </c>
      <c r="AO28" s="250">
        <v>25.15</v>
      </c>
      <c r="AP28" s="250">
        <v>25.13</v>
      </c>
      <c r="AQ28" s="250">
        <v>24.93</v>
      </c>
      <c r="AR28" s="250">
        <v>24.83</v>
      </c>
      <c r="AS28" s="250">
        <v>24.73</v>
      </c>
      <c r="AT28" s="250">
        <v>24.78</v>
      </c>
      <c r="AU28" s="250">
        <v>22.33</v>
      </c>
      <c r="AV28" s="250">
        <v>24.03</v>
      </c>
      <c r="AW28" s="250">
        <v>24.12</v>
      </c>
      <c r="AX28" s="250">
        <v>24.23</v>
      </c>
      <c r="AY28" s="250">
        <v>24.48</v>
      </c>
      <c r="AZ28" s="486">
        <v>24.78</v>
      </c>
      <c r="BA28" s="486">
        <v>24.78</v>
      </c>
      <c r="BB28" s="486">
        <v>24.78</v>
      </c>
      <c r="BC28" s="486">
        <v>24.78</v>
      </c>
      <c r="BD28" s="486">
        <v>24.98</v>
      </c>
      <c r="BE28" s="486">
        <v>25.004999999999999</v>
      </c>
      <c r="BF28" s="486">
        <v>25.03</v>
      </c>
      <c r="BG28" s="486">
        <v>25.055</v>
      </c>
      <c r="BH28" s="486">
        <v>25.08</v>
      </c>
      <c r="BI28" s="486">
        <v>25.105</v>
      </c>
      <c r="BJ28" s="486">
        <v>25.13</v>
      </c>
      <c r="BK28" s="486">
        <v>25.094999999999999</v>
      </c>
      <c r="BL28" s="486">
        <v>25.12</v>
      </c>
      <c r="BM28" s="486">
        <v>25.145</v>
      </c>
      <c r="BN28" s="486">
        <v>25.17</v>
      </c>
      <c r="BO28" s="486">
        <v>25.195</v>
      </c>
      <c r="BP28" s="486">
        <v>25.22</v>
      </c>
      <c r="BQ28" s="486">
        <v>25.22</v>
      </c>
      <c r="BR28" s="486">
        <v>25.22</v>
      </c>
      <c r="BS28" s="486">
        <v>25.22</v>
      </c>
      <c r="BT28" s="486">
        <v>25.22</v>
      </c>
      <c r="BU28" s="486">
        <v>25.36</v>
      </c>
      <c r="BV28" s="486">
        <v>25.361000000000001</v>
      </c>
    </row>
    <row r="29" spans="1:74" ht="11.1" customHeight="1" x14ac:dyDescent="0.2">
      <c r="A29" s="162" t="s">
        <v>1060</v>
      </c>
      <c r="B29" s="173" t="s">
        <v>1064</v>
      </c>
      <c r="C29" s="250">
        <v>2.8340000000000001</v>
      </c>
      <c r="D29" s="250">
        <v>2.84</v>
      </c>
      <c r="E29" s="250">
        <v>2.8519999999999999</v>
      </c>
      <c r="F29" s="250">
        <v>2.855</v>
      </c>
      <c r="G29" s="250">
        <v>2.7559999999999998</v>
      </c>
      <c r="H29" s="250">
        <v>2.73</v>
      </c>
      <c r="I29" s="250">
        <v>2.665</v>
      </c>
      <c r="J29" s="250">
        <v>2.6589999999999998</v>
      </c>
      <c r="K29" s="250">
        <v>2.66</v>
      </c>
      <c r="L29" s="250">
        <v>2.6419999999999999</v>
      </c>
      <c r="M29" s="250">
        <v>2.6240000000000001</v>
      </c>
      <c r="N29" s="250">
        <v>2.5939999999999999</v>
      </c>
      <c r="O29" s="250">
        <v>2.536</v>
      </c>
      <c r="P29" s="250">
        <v>2.5249999999999999</v>
      </c>
      <c r="Q29" s="250">
        <v>2.5209999999999999</v>
      </c>
      <c r="R29" s="250">
        <v>2.508</v>
      </c>
      <c r="S29" s="250">
        <v>2.5129999999999999</v>
      </c>
      <c r="T29" s="250">
        <v>2.5</v>
      </c>
      <c r="U29" s="250">
        <v>2.5009999999999999</v>
      </c>
      <c r="V29" s="250">
        <v>2.4910000000000001</v>
      </c>
      <c r="W29" s="250">
        <v>2.4689999999999999</v>
      </c>
      <c r="X29" s="250">
        <v>2.4159999999999999</v>
      </c>
      <c r="Y29" s="250">
        <v>2.3410000000000002</v>
      </c>
      <c r="Z29" s="250">
        <v>2.16</v>
      </c>
      <c r="AA29" s="250">
        <v>2.153</v>
      </c>
      <c r="AB29" s="250">
        <v>2.113</v>
      </c>
      <c r="AC29" s="250">
        <v>2.0712540000000002</v>
      </c>
      <c r="AD29" s="250">
        <v>2.0470000000000002</v>
      </c>
      <c r="AE29" s="250">
        <v>2.016</v>
      </c>
      <c r="AF29" s="250">
        <v>1.9570959999999999</v>
      </c>
      <c r="AG29" s="250">
        <v>1.9283410000000001</v>
      </c>
      <c r="AH29" s="250">
        <v>1.89</v>
      </c>
      <c r="AI29" s="250">
        <v>1.8445</v>
      </c>
      <c r="AJ29" s="250">
        <v>1.809491</v>
      </c>
      <c r="AK29" s="250">
        <v>1.7909999999999999</v>
      </c>
      <c r="AL29" s="250">
        <v>1.7654529999999999</v>
      </c>
      <c r="AM29" s="250">
        <v>1.74</v>
      </c>
      <c r="AN29" s="250">
        <v>1.6193599999999999</v>
      </c>
      <c r="AO29" s="250">
        <v>1.370147</v>
      </c>
      <c r="AP29" s="250">
        <v>1.359</v>
      </c>
      <c r="AQ29" s="250">
        <v>1.282</v>
      </c>
      <c r="AR29" s="250">
        <v>1.331</v>
      </c>
      <c r="AS29" s="250">
        <v>1.341351</v>
      </c>
      <c r="AT29" s="250">
        <v>1.3002359999999999</v>
      </c>
      <c r="AU29" s="250">
        <v>1.1970000000000001</v>
      </c>
      <c r="AV29" s="250">
        <v>1.117297</v>
      </c>
      <c r="AW29" s="250">
        <v>1.246359</v>
      </c>
      <c r="AX29" s="250">
        <v>1.24</v>
      </c>
      <c r="AY29" s="250">
        <v>1.29</v>
      </c>
      <c r="AZ29" s="486">
        <v>1.1850000000000001</v>
      </c>
      <c r="BA29" s="486">
        <v>1.085</v>
      </c>
      <c r="BB29" s="486">
        <v>1.0349999999999999</v>
      </c>
      <c r="BC29" s="486">
        <v>1.0249999999999999</v>
      </c>
      <c r="BD29" s="486">
        <v>1.0149999999999999</v>
      </c>
      <c r="BE29" s="486">
        <v>1.0049999999999999</v>
      </c>
      <c r="BF29" s="486">
        <v>0.995</v>
      </c>
      <c r="BG29" s="486">
        <v>0.98499999999999999</v>
      </c>
      <c r="BH29" s="486">
        <v>0.97499999999999998</v>
      </c>
      <c r="BI29" s="486">
        <v>0.96499999999999997</v>
      </c>
      <c r="BJ29" s="486">
        <v>0.95499999999999996</v>
      </c>
      <c r="BK29" s="486">
        <v>0.94499999999999995</v>
      </c>
      <c r="BL29" s="486">
        <v>0.93500000000000005</v>
      </c>
      <c r="BM29" s="486">
        <v>0.92500000000000004</v>
      </c>
      <c r="BN29" s="486">
        <v>0.91500000000000004</v>
      </c>
      <c r="BO29" s="486">
        <v>0.90500000000000003</v>
      </c>
      <c r="BP29" s="486">
        <v>0.89500000000000002</v>
      </c>
      <c r="BQ29" s="486">
        <v>0.88500000000000001</v>
      </c>
      <c r="BR29" s="486">
        <v>0.875</v>
      </c>
      <c r="BS29" s="486">
        <v>0.86499999999999999</v>
      </c>
      <c r="BT29" s="486">
        <v>0.85499999999999998</v>
      </c>
      <c r="BU29" s="486">
        <v>0.84499999999999997</v>
      </c>
      <c r="BV29" s="486">
        <v>0.83499999999999996</v>
      </c>
    </row>
    <row r="30" spans="1:74" ht="11.1" customHeight="1" x14ac:dyDescent="0.2">
      <c r="A30" s="162" t="s">
        <v>581</v>
      </c>
      <c r="B30" s="173" t="s">
        <v>85</v>
      </c>
      <c r="C30" s="250">
        <v>33.374000000000002</v>
      </c>
      <c r="D30" s="250">
        <v>33.055999999999997</v>
      </c>
      <c r="E30" s="250">
        <v>33.161999999999999</v>
      </c>
      <c r="F30" s="250">
        <v>33.181403000000003</v>
      </c>
      <c r="G30" s="250">
        <v>33.097351000000003</v>
      </c>
      <c r="H30" s="250">
        <v>33.325462999999999</v>
      </c>
      <c r="I30" s="250">
        <v>33.274999999999999</v>
      </c>
      <c r="J30" s="250">
        <v>33.183</v>
      </c>
      <c r="K30" s="250">
        <v>33.286000000000001</v>
      </c>
      <c r="L30" s="250">
        <v>33.551327000000001</v>
      </c>
      <c r="M30" s="250">
        <v>33.885660000000001</v>
      </c>
      <c r="N30" s="250">
        <v>33.844000000000001</v>
      </c>
      <c r="O30" s="250">
        <v>33.835999999999999</v>
      </c>
      <c r="P30" s="250">
        <v>33.896999999999998</v>
      </c>
      <c r="Q30" s="250">
        <v>33.610999999999997</v>
      </c>
      <c r="R30" s="250">
        <v>33.664000000000001</v>
      </c>
      <c r="S30" s="250">
        <v>34.031999999999996</v>
      </c>
      <c r="T30" s="250">
        <v>34.225000000000001</v>
      </c>
      <c r="U30" s="250">
        <v>34.496000000000002</v>
      </c>
      <c r="V30" s="250">
        <v>34.393000000000001</v>
      </c>
      <c r="W30" s="250">
        <v>34.423999999999999</v>
      </c>
      <c r="X30" s="250">
        <v>34.405999999999999</v>
      </c>
      <c r="Y30" s="250">
        <v>34.182000000000002</v>
      </c>
      <c r="Z30" s="250">
        <v>34.046999999999997</v>
      </c>
      <c r="AA30" s="250">
        <v>34.039000000000001</v>
      </c>
      <c r="AB30" s="250">
        <v>33.969000000000001</v>
      </c>
      <c r="AC30" s="250">
        <v>33.850254</v>
      </c>
      <c r="AD30" s="250">
        <v>33.78</v>
      </c>
      <c r="AE30" s="250">
        <v>33.624000000000002</v>
      </c>
      <c r="AF30" s="250">
        <v>33.276096000000003</v>
      </c>
      <c r="AG30" s="250">
        <v>33.169341000000003</v>
      </c>
      <c r="AH30" s="250">
        <v>33.44</v>
      </c>
      <c r="AI30" s="250">
        <v>33.464500000000001</v>
      </c>
      <c r="AJ30" s="250">
        <v>33.434491000000001</v>
      </c>
      <c r="AK30" s="250">
        <v>32.811</v>
      </c>
      <c r="AL30" s="250">
        <v>32.535452999999997</v>
      </c>
      <c r="AM30" s="250">
        <v>32.71</v>
      </c>
      <c r="AN30" s="250">
        <v>32.554360000000003</v>
      </c>
      <c r="AO30" s="250">
        <v>32.385147000000003</v>
      </c>
      <c r="AP30" s="250">
        <v>32.444000000000003</v>
      </c>
      <c r="AQ30" s="250">
        <v>32.076999999999998</v>
      </c>
      <c r="AR30" s="250">
        <v>32.015999999999998</v>
      </c>
      <c r="AS30" s="250">
        <v>31.926351</v>
      </c>
      <c r="AT30" s="250">
        <v>32.025236</v>
      </c>
      <c r="AU30" s="250">
        <v>29.462</v>
      </c>
      <c r="AV30" s="250">
        <v>31.042297000000001</v>
      </c>
      <c r="AW30" s="250">
        <v>31.170945</v>
      </c>
      <c r="AX30" s="250">
        <v>31.364999999999998</v>
      </c>
      <c r="AY30" s="250">
        <v>31.274999999999999</v>
      </c>
      <c r="AZ30" s="403">
        <v>30.83586</v>
      </c>
      <c r="BA30" s="403">
        <v>31.225453999999999</v>
      </c>
      <c r="BB30" s="403">
        <v>31.478366999999999</v>
      </c>
      <c r="BC30" s="403">
        <v>31.455010999999999</v>
      </c>
      <c r="BD30" s="403">
        <v>31.644030000000001</v>
      </c>
      <c r="BE30" s="403">
        <v>31.666454000000002</v>
      </c>
      <c r="BF30" s="403">
        <v>31.680897000000002</v>
      </c>
      <c r="BG30" s="403">
        <v>31.688694999999999</v>
      </c>
      <c r="BH30" s="403">
        <v>31.719622999999999</v>
      </c>
      <c r="BI30" s="403">
        <v>31.723109999999998</v>
      </c>
      <c r="BJ30" s="403">
        <v>31.755614999999999</v>
      </c>
      <c r="BK30" s="403">
        <v>31.684222999999999</v>
      </c>
      <c r="BL30" s="403">
        <v>31.698288999999999</v>
      </c>
      <c r="BM30" s="403">
        <v>31.703966999999999</v>
      </c>
      <c r="BN30" s="403">
        <v>31.729111</v>
      </c>
      <c r="BO30" s="403">
        <v>31.739605999999998</v>
      </c>
      <c r="BP30" s="403">
        <v>31.760172000000001</v>
      </c>
      <c r="BQ30" s="403">
        <v>31.775614999999998</v>
      </c>
      <c r="BR30" s="403">
        <v>31.747724999999999</v>
      </c>
      <c r="BS30" s="403">
        <v>31.738557</v>
      </c>
      <c r="BT30" s="403">
        <v>31.755390999999999</v>
      </c>
      <c r="BU30" s="403">
        <v>31.873049000000002</v>
      </c>
      <c r="BV30" s="403">
        <v>31.861136999999999</v>
      </c>
    </row>
    <row r="31" spans="1:74" ht="11.1" customHeight="1" x14ac:dyDescent="0.2">
      <c r="B31" s="172"/>
      <c r="C31" s="250"/>
      <c r="D31" s="250"/>
      <c r="E31" s="250"/>
      <c r="F31" s="250"/>
      <c r="G31" s="250"/>
      <c r="H31" s="250"/>
      <c r="I31" s="250"/>
      <c r="J31" s="250"/>
      <c r="K31" s="250"/>
      <c r="L31" s="250"/>
      <c r="M31" s="250"/>
      <c r="N31" s="250"/>
      <c r="O31" s="250"/>
      <c r="P31" s="250"/>
      <c r="Q31" s="250"/>
      <c r="R31" s="250"/>
      <c r="S31" s="250"/>
      <c r="T31" s="250"/>
      <c r="U31" s="250"/>
      <c r="V31" s="250"/>
      <c r="W31" s="250"/>
      <c r="X31" s="250"/>
      <c r="Y31" s="250"/>
      <c r="Z31" s="250"/>
      <c r="AA31" s="250"/>
      <c r="AB31" s="250"/>
      <c r="AC31" s="250"/>
      <c r="AD31" s="250"/>
      <c r="AE31" s="250"/>
      <c r="AF31" s="250"/>
      <c r="AG31" s="250"/>
      <c r="AH31" s="250"/>
      <c r="AI31" s="250"/>
      <c r="AJ31" s="250"/>
      <c r="AK31" s="250"/>
      <c r="AL31" s="250"/>
      <c r="AM31" s="250"/>
      <c r="AN31" s="250"/>
      <c r="AO31" s="250"/>
      <c r="AP31" s="250"/>
      <c r="AQ31" s="250"/>
      <c r="AR31" s="250"/>
      <c r="AS31" s="250"/>
      <c r="AT31" s="250"/>
      <c r="AU31" s="250"/>
      <c r="AV31" s="250"/>
      <c r="AW31" s="250"/>
      <c r="AX31" s="250"/>
      <c r="AY31" s="250"/>
      <c r="AZ31" s="403"/>
      <c r="BA31" s="403"/>
      <c r="BB31" s="403"/>
      <c r="BC31" s="403"/>
      <c r="BD31" s="403"/>
      <c r="BE31" s="403"/>
      <c r="BF31" s="403"/>
      <c r="BG31" s="403"/>
      <c r="BH31" s="403"/>
      <c r="BI31" s="403"/>
      <c r="BJ31" s="403"/>
      <c r="BK31" s="403"/>
      <c r="BL31" s="403"/>
      <c r="BM31" s="403"/>
      <c r="BN31" s="403"/>
      <c r="BO31" s="403"/>
      <c r="BP31" s="403"/>
      <c r="BQ31" s="403"/>
      <c r="BR31" s="403"/>
      <c r="BS31" s="403"/>
      <c r="BT31" s="403"/>
      <c r="BU31" s="403"/>
      <c r="BV31" s="403"/>
    </row>
    <row r="32" spans="1:74" ht="11.1" customHeight="1" x14ac:dyDescent="0.2">
      <c r="B32" s="252" t="s">
        <v>16</v>
      </c>
      <c r="C32" s="250"/>
      <c r="D32" s="250"/>
      <c r="E32" s="250"/>
      <c r="F32" s="250"/>
      <c r="G32" s="250"/>
      <c r="H32" s="250"/>
      <c r="I32" s="250"/>
      <c r="J32" s="250"/>
      <c r="K32" s="250"/>
      <c r="L32" s="250"/>
      <c r="M32" s="250"/>
      <c r="N32" s="250"/>
      <c r="O32" s="250"/>
      <c r="P32" s="250"/>
      <c r="Q32" s="250"/>
      <c r="R32" s="250"/>
      <c r="S32" s="250"/>
      <c r="T32" s="250"/>
      <c r="U32" s="250"/>
      <c r="V32" s="250"/>
      <c r="W32" s="250"/>
      <c r="X32" s="250"/>
      <c r="Y32" s="250"/>
      <c r="Z32" s="250"/>
      <c r="AA32" s="250"/>
      <c r="AB32" s="250"/>
      <c r="AC32" s="250"/>
      <c r="AD32" s="250"/>
      <c r="AE32" s="250"/>
      <c r="AF32" s="250"/>
      <c r="AG32" s="250"/>
      <c r="AH32" s="250"/>
      <c r="AI32" s="250"/>
      <c r="AJ32" s="250"/>
      <c r="AK32" s="250"/>
      <c r="AL32" s="250"/>
      <c r="AM32" s="250"/>
      <c r="AN32" s="250"/>
      <c r="AO32" s="250"/>
      <c r="AP32" s="250"/>
      <c r="AQ32" s="250"/>
      <c r="AR32" s="250"/>
      <c r="AS32" s="250"/>
      <c r="AT32" s="250"/>
      <c r="AU32" s="250"/>
      <c r="AV32" s="250"/>
      <c r="AW32" s="250"/>
      <c r="AX32" s="250"/>
      <c r="AY32" s="250"/>
      <c r="AZ32" s="403"/>
      <c r="BA32" s="403"/>
      <c r="BB32" s="403"/>
      <c r="BC32" s="403"/>
      <c r="BD32" s="403"/>
      <c r="BE32" s="403"/>
      <c r="BF32" s="403"/>
      <c r="BG32" s="403"/>
      <c r="BH32" s="403"/>
      <c r="BI32" s="403"/>
      <c r="BJ32" s="403"/>
      <c r="BK32" s="403"/>
      <c r="BL32" s="403"/>
      <c r="BM32" s="403"/>
      <c r="BN32" s="403"/>
      <c r="BO32" s="403"/>
      <c r="BP32" s="403"/>
      <c r="BQ32" s="403"/>
      <c r="BR32" s="403"/>
      <c r="BS32" s="403"/>
      <c r="BT32" s="403"/>
      <c r="BU32" s="403"/>
      <c r="BV32" s="403"/>
    </row>
    <row r="33" spans="1:74" ht="11.1" customHeight="1" x14ac:dyDescent="0.2">
      <c r="A33" s="162" t="s">
        <v>569</v>
      </c>
      <c r="B33" s="173" t="s">
        <v>566</v>
      </c>
      <c r="C33" s="250">
        <v>4.5800000000000002E-4</v>
      </c>
      <c r="D33" s="250">
        <v>4.6999999999999999E-4</v>
      </c>
      <c r="E33" s="250">
        <v>4.55E-4</v>
      </c>
      <c r="F33" s="250">
        <v>3.4499999999999998E-4</v>
      </c>
      <c r="G33" s="250">
        <v>0</v>
      </c>
      <c r="H33" s="250">
        <v>0</v>
      </c>
      <c r="I33" s="250">
        <v>5.0000000000000004E-6</v>
      </c>
      <c r="J33" s="250">
        <v>2.5700000000000001E-4</v>
      </c>
      <c r="K33" s="250">
        <v>4.8000000000000001E-4</v>
      </c>
      <c r="L33" s="250">
        <v>0</v>
      </c>
      <c r="M33" s="250">
        <v>3.4499999999999998E-4</v>
      </c>
      <c r="N33" s="250">
        <v>2.92E-4</v>
      </c>
      <c r="O33" s="250">
        <v>0</v>
      </c>
      <c r="P33" s="250">
        <v>0</v>
      </c>
      <c r="Q33" s="250">
        <v>0</v>
      </c>
      <c r="R33" s="250">
        <v>0</v>
      </c>
      <c r="S33" s="250">
        <v>0</v>
      </c>
      <c r="T33" s="250">
        <v>0</v>
      </c>
      <c r="U33" s="250">
        <v>0</v>
      </c>
      <c r="V33" s="250">
        <v>0</v>
      </c>
      <c r="W33" s="250">
        <v>0</v>
      </c>
      <c r="X33" s="250">
        <v>0</v>
      </c>
      <c r="Y33" s="250">
        <v>0</v>
      </c>
      <c r="Z33" s="250">
        <v>0</v>
      </c>
      <c r="AA33" s="250">
        <v>0</v>
      </c>
      <c r="AB33" s="250">
        <v>0</v>
      </c>
      <c r="AC33" s="250">
        <v>0</v>
      </c>
      <c r="AD33" s="250">
        <v>0</v>
      </c>
      <c r="AE33" s="250">
        <v>0</v>
      </c>
      <c r="AF33" s="250">
        <v>0</v>
      </c>
      <c r="AG33" s="250">
        <v>0</v>
      </c>
      <c r="AH33" s="250">
        <v>0</v>
      </c>
      <c r="AI33" s="250">
        <v>0</v>
      </c>
      <c r="AJ33" s="250">
        <v>0</v>
      </c>
      <c r="AK33" s="250">
        <v>0</v>
      </c>
      <c r="AL33" s="250">
        <v>0</v>
      </c>
      <c r="AM33" s="250">
        <v>0</v>
      </c>
      <c r="AN33" s="250">
        <v>0</v>
      </c>
      <c r="AO33" s="250">
        <v>0</v>
      </c>
      <c r="AP33" s="250">
        <v>0</v>
      </c>
      <c r="AQ33" s="250">
        <v>0</v>
      </c>
      <c r="AR33" s="250">
        <v>0</v>
      </c>
      <c r="AS33" s="250">
        <v>0</v>
      </c>
      <c r="AT33" s="250">
        <v>0</v>
      </c>
      <c r="AU33" s="250">
        <v>0</v>
      </c>
      <c r="AV33" s="250">
        <v>0</v>
      </c>
      <c r="AW33" s="250">
        <v>0</v>
      </c>
      <c r="AX33" s="250">
        <v>0</v>
      </c>
      <c r="AY33" s="250">
        <v>0</v>
      </c>
      <c r="AZ33" s="486">
        <v>0</v>
      </c>
      <c r="BA33" s="486">
        <v>0</v>
      </c>
      <c r="BB33" s="486">
        <v>0</v>
      </c>
      <c r="BC33" s="486">
        <v>0</v>
      </c>
      <c r="BD33" s="486">
        <v>0</v>
      </c>
      <c r="BE33" s="486">
        <v>0</v>
      </c>
      <c r="BF33" s="486">
        <v>0</v>
      </c>
      <c r="BG33" s="486">
        <v>0</v>
      </c>
      <c r="BH33" s="486">
        <v>0</v>
      </c>
      <c r="BI33" s="486">
        <v>0</v>
      </c>
      <c r="BJ33" s="486">
        <v>0</v>
      </c>
      <c r="BK33" s="486">
        <v>0</v>
      </c>
      <c r="BL33" s="486">
        <v>0</v>
      </c>
      <c r="BM33" s="486">
        <v>0</v>
      </c>
      <c r="BN33" s="486">
        <v>0</v>
      </c>
      <c r="BO33" s="486">
        <v>0</v>
      </c>
      <c r="BP33" s="486">
        <v>0</v>
      </c>
      <c r="BQ33" s="486">
        <v>0</v>
      </c>
      <c r="BR33" s="486">
        <v>0</v>
      </c>
      <c r="BS33" s="486">
        <v>0</v>
      </c>
      <c r="BT33" s="486">
        <v>0</v>
      </c>
      <c r="BU33" s="486">
        <v>0</v>
      </c>
      <c r="BV33" s="486">
        <v>0</v>
      </c>
    </row>
    <row r="34" spans="1:74" ht="11.1" customHeight="1" x14ac:dyDescent="0.2">
      <c r="A34" s="162" t="s">
        <v>570</v>
      </c>
      <c r="B34" s="173" t="s">
        <v>568</v>
      </c>
      <c r="C34" s="250">
        <v>1.35</v>
      </c>
      <c r="D34" s="250">
        <v>1.45</v>
      </c>
      <c r="E34" s="250">
        <v>1.45</v>
      </c>
      <c r="F34" s="250">
        <v>1.36</v>
      </c>
      <c r="G34" s="250">
        <v>1.25</v>
      </c>
      <c r="H34" s="250">
        <v>1.05</v>
      </c>
      <c r="I34" s="250">
        <v>0.92</v>
      </c>
      <c r="J34" s="250">
        <v>0.95</v>
      </c>
      <c r="K34" s="250">
        <v>0.99</v>
      </c>
      <c r="L34" s="250">
        <v>1</v>
      </c>
      <c r="M34" s="250">
        <v>0.95</v>
      </c>
      <c r="N34" s="250">
        <v>1.05</v>
      </c>
      <c r="O34" s="250">
        <v>1.99</v>
      </c>
      <c r="P34" s="250">
        <v>2.17</v>
      </c>
      <c r="Q34" s="250">
        <v>2.2650000000000001</v>
      </c>
      <c r="R34" s="250">
        <v>2.2400000000000002</v>
      </c>
      <c r="S34" s="250">
        <v>2.1</v>
      </c>
      <c r="T34" s="250">
        <v>1.855</v>
      </c>
      <c r="U34" s="250">
        <v>1.905</v>
      </c>
      <c r="V34" s="250">
        <v>1.94</v>
      </c>
      <c r="W34" s="250">
        <v>1.83</v>
      </c>
      <c r="X34" s="250">
        <v>2.0099999999999998</v>
      </c>
      <c r="Y34" s="250">
        <v>2.0499999999999998</v>
      </c>
      <c r="Z34" s="250">
        <v>2.0499999999999998</v>
      </c>
      <c r="AA34" s="250">
        <v>1.77</v>
      </c>
      <c r="AB34" s="250">
        <v>1.87</v>
      </c>
      <c r="AC34" s="250">
        <v>1.93</v>
      </c>
      <c r="AD34" s="250">
        <v>1.92</v>
      </c>
      <c r="AE34" s="250">
        <v>1.88</v>
      </c>
      <c r="AF34" s="250">
        <v>1.53</v>
      </c>
      <c r="AG34" s="250">
        <v>1.36</v>
      </c>
      <c r="AH34" s="250">
        <v>1.38</v>
      </c>
      <c r="AI34" s="250">
        <v>1.28</v>
      </c>
      <c r="AJ34" s="250">
        <v>1.08</v>
      </c>
      <c r="AK34" s="250">
        <v>0.7</v>
      </c>
      <c r="AL34" s="250">
        <v>1.2</v>
      </c>
      <c r="AM34" s="250">
        <v>2.0299999999999998</v>
      </c>
      <c r="AN34" s="250">
        <v>1.93</v>
      </c>
      <c r="AO34" s="250">
        <v>2.2599999999999998</v>
      </c>
      <c r="AP34" s="250">
        <v>2.2599999999999998</v>
      </c>
      <c r="AQ34" s="250">
        <v>2.21</v>
      </c>
      <c r="AR34" s="250">
        <v>2.06</v>
      </c>
      <c r="AS34" s="250">
        <v>2.38</v>
      </c>
      <c r="AT34" s="250">
        <v>2.23</v>
      </c>
      <c r="AU34" s="250">
        <v>1.23</v>
      </c>
      <c r="AV34" s="250">
        <v>1.43</v>
      </c>
      <c r="AW34" s="250">
        <v>1.62</v>
      </c>
      <c r="AX34" s="250">
        <v>2.0699999999999998</v>
      </c>
      <c r="AY34" s="250">
        <v>2.17</v>
      </c>
      <c r="AZ34" s="486">
        <v>2.52</v>
      </c>
      <c r="BA34" s="486">
        <v>3.02</v>
      </c>
      <c r="BB34" s="486">
        <v>3.02</v>
      </c>
      <c r="BC34" s="486">
        <v>2.62</v>
      </c>
      <c r="BD34" s="486">
        <v>2.62</v>
      </c>
      <c r="BE34" s="486">
        <v>2.4449999999999998</v>
      </c>
      <c r="BF34" s="486">
        <v>2.4700000000000002</v>
      </c>
      <c r="BG34" s="486">
        <v>2.4950000000000001</v>
      </c>
      <c r="BH34" s="486">
        <v>2.52</v>
      </c>
      <c r="BI34" s="486">
        <v>2.5449999999999999</v>
      </c>
      <c r="BJ34" s="486">
        <v>2.57</v>
      </c>
      <c r="BK34" s="486">
        <v>2.4550000000000001</v>
      </c>
      <c r="BL34" s="486">
        <v>2.48</v>
      </c>
      <c r="BM34" s="486">
        <v>2.5049999999999999</v>
      </c>
      <c r="BN34" s="486">
        <v>2.5299999999999998</v>
      </c>
      <c r="BO34" s="486">
        <v>2.5550000000000002</v>
      </c>
      <c r="BP34" s="486">
        <v>2.58</v>
      </c>
      <c r="BQ34" s="486">
        <v>2.58</v>
      </c>
      <c r="BR34" s="486">
        <v>2.58</v>
      </c>
      <c r="BS34" s="486">
        <v>2.58</v>
      </c>
      <c r="BT34" s="486">
        <v>2.58</v>
      </c>
      <c r="BU34" s="486">
        <v>2.58</v>
      </c>
      <c r="BV34" s="486">
        <v>2.58</v>
      </c>
    </row>
    <row r="35" spans="1:74" ht="11.1" customHeight="1" x14ac:dyDescent="0.2">
      <c r="A35" s="162" t="s">
        <v>1061</v>
      </c>
      <c r="B35" s="173" t="s">
        <v>1064</v>
      </c>
      <c r="C35" s="250">
        <v>0</v>
      </c>
      <c r="D35" s="250">
        <v>0</v>
      </c>
      <c r="E35" s="250">
        <v>0</v>
      </c>
      <c r="F35" s="250">
        <v>0</v>
      </c>
      <c r="G35" s="250">
        <v>0</v>
      </c>
      <c r="H35" s="250">
        <v>0</v>
      </c>
      <c r="I35" s="250">
        <v>0</v>
      </c>
      <c r="J35" s="250">
        <v>0</v>
      </c>
      <c r="K35" s="250">
        <v>0</v>
      </c>
      <c r="L35" s="250">
        <v>0</v>
      </c>
      <c r="M35" s="250">
        <v>0</v>
      </c>
      <c r="N35" s="250">
        <v>0</v>
      </c>
      <c r="O35" s="250">
        <v>0</v>
      </c>
      <c r="P35" s="250">
        <v>0</v>
      </c>
      <c r="Q35" s="250">
        <v>0</v>
      </c>
      <c r="R35" s="250">
        <v>0</v>
      </c>
      <c r="S35" s="250">
        <v>0</v>
      </c>
      <c r="T35" s="250">
        <v>0</v>
      </c>
      <c r="U35" s="250">
        <v>0</v>
      </c>
      <c r="V35" s="250">
        <v>0</v>
      </c>
      <c r="W35" s="250">
        <v>0</v>
      </c>
      <c r="X35" s="250">
        <v>0</v>
      </c>
      <c r="Y35" s="250">
        <v>0</v>
      </c>
      <c r="Z35" s="250">
        <v>0</v>
      </c>
      <c r="AA35" s="250">
        <v>0</v>
      </c>
      <c r="AB35" s="250">
        <v>0</v>
      </c>
      <c r="AC35" s="250">
        <v>2.5399999999999999E-4</v>
      </c>
      <c r="AD35" s="250">
        <v>0</v>
      </c>
      <c r="AE35" s="250">
        <v>0</v>
      </c>
      <c r="AF35" s="250">
        <v>9.6000000000000002E-5</v>
      </c>
      <c r="AG35" s="250">
        <v>3.4099999999999999E-4</v>
      </c>
      <c r="AH35" s="250">
        <v>0</v>
      </c>
      <c r="AI35" s="250">
        <v>5.0000000000000001E-4</v>
      </c>
      <c r="AJ35" s="250">
        <v>4.9100000000000001E-4</v>
      </c>
      <c r="AK35" s="250">
        <v>0</v>
      </c>
      <c r="AL35" s="250">
        <v>4.5300000000000001E-4</v>
      </c>
      <c r="AM35" s="250">
        <v>0</v>
      </c>
      <c r="AN35" s="250">
        <v>3.6000000000000002E-4</v>
      </c>
      <c r="AO35" s="250">
        <v>1.47E-4</v>
      </c>
      <c r="AP35" s="250">
        <v>0</v>
      </c>
      <c r="AQ35" s="250">
        <v>0</v>
      </c>
      <c r="AR35" s="250">
        <v>0</v>
      </c>
      <c r="AS35" s="250">
        <v>3.5100000000000002E-4</v>
      </c>
      <c r="AT35" s="250">
        <v>2.3599999999999999E-4</v>
      </c>
      <c r="AU35" s="250">
        <v>0</v>
      </c>
      <c r="AV35" s="250">
        <v>1.7297E-2</v>
      </c>
      <c r="AW35" s="250">
        <v>0</v>
      </c>
      <c r="AX35" s="250">
        <v>0</v>
      </c>
      <c r="AY35" s="250">
        <v>0</v>
      </c>
      <c r="AZ35" s="486">
        <v>0</v>
      </c>
      <c r="BA35" s="486">
        <v>0</v>
      </c>
      <c r="BB35" s="486">
        <v>0</v>
      </c>
      <c r="BC35" s="486">
        <v>0</v>
      </c>
      <c r="BD35" s="486">
        <v>0</v>
      </c>
      <c r="BE35" s="486">
        <v>0</v>
      </c>
      <c r="BF35" s="486">
        <v>0</v>
      </c>
      <c r="BG35" s="486">
        <v>0</v>
      </c>
      <c r="BH35" s="486">
        <v>0</v>
      </c>
      <c r="BI35" s="486">
        <v>0</v>
      </c>
      <c r="BJ35" s="486">
        <v>0</v>
      </c>
      <c r="BK35" s="486">
        <v>0</v>
      </c>
      <c r="BL35" s="486">
        <v>0</v>
      </c>
      <c r="BM35" s="486">
        <v>0</v>
      </c>
      <c r="BN35" s="486">
        <v>0</v>
      </c>
      <c r="BO35" s="486">
        <v>0</v>
      </c>
      <c r="BP35" s="486">
        <v>0</v>
      </c>
      <c r="BQ35" s="486">
        <v>0</v>
      </c>
      <c r="BR35" s="486">
        <v>0</v>
      </c>
      <c r="BS35" s="486">
        <v>0</v>
      </c>
      <c r="BT35" s="486">
        <v>0</v>
      </c>
      <c r="BU35" s="486">
        <v>0</v>
      </c>
      <c r="BV35" s="486">
        <v>0</v>
      </c>
    </row>
    <row r="36" spans="1:74" ht="11.1" customHeight="1" x14ac:dyDescent="0.2">
      <c r="A36" s="162" t="s">
        <v>832</v>
      </c>
      <c r="B36" s="173" t="s">
        <v>85</v>
      </c>
      <c r="C36" s="250">
        <v>1.3504579999999999</v>
      </c>
      <c r="D36" s="250">
        <v>1.4504699999999999</v>
      </c>
      <c r="E36" s="250">
        <v>1.450455</v>
      </c>
      <c r="F36" s="250">
        <v>1.3603449999999999</v>
      </c>
      <c r="G36" s="250">
        <v>1.25</v>
      </c>
      <c r="H36" s="250">
        <v>1.05</v>
      </c>
      <c r="I36" s="250">
        <v>0.92000499999999996</v>
      </c>
      <c r="J36" s="250">
        <v>0.95025700000000002</v>
      </c>
      <c r="K36" s="250">
        <v>0.99048000000000003</v>
      </c>
      <c r="L36" s="250">
        <v>1</v>
      </c>
      <c r="M36" s="250">
        <v>0.950345</v>
      </c>
      <c r="N36" s="250">
        <v>1.050292</v>
      </c>
      <c r="O36" s="250">
        <v>1.99</v>
      </c>
      <c r="P36" s="250">
        <v>2.17</v>
      </c>
      <c r="Q36" s="250">
        <v>2.2650000000000001</v>
      </c>
      <c r="R36" s="250">
        <v>2.2400000000000002</v>
      </c>
      <c r="S36" s="250">
        <v>2.1</v>
      </c>
      <c r="T36" s="250">
        <v>1.855</v>
      </c>
      <c r="U36" s="250">
        <v>1.905</v>
      </c>
      <c r="V36" s="250">
        <v>1.94</v>
      </c>
      <c r="W36" s="250">
        <v>1.83</v>
      </c>
      <c r="X36" s="250">
        <v>2.0099999999999998</v>
      </c>
      <c r="Y36" s="250">
        <v>2.0499999999999998</v>
      </c>
      <c r="Z36" s="250">
        <v>2.0499999999999998</v>
      </c>
      <c r="AA36" s="250">
        <v>1.77</v>
      </c>
      <c r="AB36" s="250">
        <v>1.87</v>
      </c>
      <c r="AC36" s="250">
        <v>1.9302539999999999</v>
      </c>
      <c r="AD36" s="250">
        <v>1.92</v>
      </c>
      <c r="AE36" s="250">
        <v>1.88</v>
      </c>
      <c r="AF36" s="250">
        <v>1.5300959999999999</v>
      </c>
      <c r="AG36" s="250">
        <v>1.360341</v>
      </c>
      <c r="AH36" s="250">
        <v>1.38</v>
      </c>
      <c r="AI36" s="250">
        <v>1.2805</v>
      </c>
      <c r="AJ36" s="250">
        <v>1.0804910000000001</v>
      </c>
      <c r="AK36" s="250">
        <v>0.7</v>
      </c>
      <c r="AL36" s="250">
        <v>1.200453</v>
      </c>
      <c r="AM36" s="250">
        <v>2.0299999999999998</v>
      </c>
      <c r="AN36" s="250">
        <v>1.9303600000000001</v>
      </c>
      <c r="AO36" s="250">
        <v>2.2601469999999999</v>
      </c>
      <c r="AP36" s="250">
        <v>2.2599999999999998</v>
      </c>
      <c r="AQ36" s="250">
        <v>2.21</v>
      </c>
      <c r="AR36" s="250">
        <v>2.06</v>
      </c>
      <c r="AS36" s="250">
        <v>2.3803510000000001</v>
      </c>
      <c r="AT36" s="250">
        <v>2.2302360000000001</v>
      </c>
      <c r="AU36" s="250">
        <v>1.23</v>
      </c>
      <c r="AV36" s="250">
        <v>1.4472970000000001</v>
      </c>
      <c r="AW36" s="250">
        <v>1.62</v>
      </c>
      <c r="AX36" s="250">
        <v>2.0699999999999998</v>
      </c>
      <c r="AY36" s="250">
        <v>2.17</v>
      </c>
      <c r="AZ36" s="403">
        <v>2.52</v>
      </c>
      <c r="BA36" s="403">
        <v>3.02</v>
      </c>
      <c r="BB36" s="403">
        <v>3.02</v>
      </c>
      <c r="BC36" s="403">
        <v>2.62</v>
      </c>
      <c r="BD36" s="403">
        <v>2.62</v>
      </c>
      <c r="BE36" s="403">
        <v>2.4449999999999998</v>
      </c>
      <c r="BF36" s="403">
        <v>2.4700000000000002</v>
      </c>
      <c r="BG36" s="403">
        <v>2.4950000000000001</v>
      </c>
      <c r="BH36" s="403">
        <v>2.52</v>
      </c>
      <c r="BI36" s="403">
        <v>2.5449999999999999</v>
      </c>
      <c r="BJ36" s="403">
        <v>2.57</v>
      </c>
      <c r="BK36" s="403">
        <v>2.4550000000000001</v>
      </c>
      <c r="BL36" s="403">
        <v>2.48</v>
      </c>
      <c r="BM36" s="403">
        <v>2.5049999999999999</v>
      </c>
      <c r="BN36" s="403">
        <v>2.5299999999999998</v>
      </c>
      <c r="BO36" s="403">
        <v>2.5550000000000002</v>
      </c>
      <c r="BP36" s="403">
        <v>2.58</v>
      </c>
      <c r="BQ36" s="403">
        <v>2.58</v>
      </c>
      <c r="BR36" s="403">
        <v>2.58</v>
      </c>
      <c r="BS36" s="403">
        <v>2.58</v>
      </c>
      <c r="BT36" s="403">
        <v>2.58</v>
      </c>
      <c r="BU36" s="403">
        <v>2.58</v>
      </c>
      <c r="BV36" s="403">
        <v>2.58</v>
      </c>
    </row>
    <row r="37" spans="1:74" ht="11.1" customHeight="1" x14ac:dyDescent="0.2">
      <c r="B37" s="173"/>
      <c r="C37" s="250"/>
      <c r="D37" s="250"/>
      <c r="E37" s="250"/>
      <c r="F37" s="250"/>
      <c r="G37" s="250"/>
      <c r="H37" s="250"/>
      <c r="I37" s="250"/>
      <c r="J37" s="250"/>
      <c r="K37" s="250"/>
      <c r="L37" s="250"/>
      <c r="M37" s="250"/>
      <c r="N37" s="250"/>
      <c r="O37" s="250"/>
      <c r="P37" s="250"/>
      <c r="Q37" s="250"/>
      <c r="R37" s="250"/>
      <c r="S37" s="250"/>
      <c r="T37" s="250"/>
      <c r="U37" s="250"/>
      <c r="V37" s="250"/>
      <c r="W37" s="250"/>
      <c r="X37" s="250"/>
      <c r="Y37" s="250"/>
      <c r="Z37" s="250"/>
      <c r="AA37" s="250"/>
      <c r="AB37" s="250"/>
      <c r="AC37" s="250"/>
      <c r="AD37" s="250"/>
      <c r="AE37" s="250"/>
      <c r="AF37" s="250"/>
      <c r="AG37" s="250"/>
      <c r="AH37" s="250"/>
      <c r="AI37" s="250"/>
      <c r="AJ37" s="250"/>
      <c r="AK37" s="250"/>
      <c r="AL37" s="250"/>
      <c r="AM37" s="250"/>
      <c r="AN37" s="250"/>
      <c r="AO37" s="250"/>
      <c r="AP37" s="250"/>
      <c r="AQ37" s="250"/>
      <c r="AR37" s="250"/>
      <c r="AS37" s="250"/>
      <c r="AT37" s="250"/>
      <c r="AU37" s="250"/>
      <c r="AV37" s="250"/>
      <c r="AW37" s="250"/>
      <c r="AX37" s="250"/>
      <c r="AY37" s="250"/>
      <c r="AZ37" s="403"/>
      <c r="BA37" s="403"/>
      <c r="BB37" s="403"/>
      <c r="BC37" s="403"/>
      <c r="BD37" s="403"/>
      <c r="BE37" s="403"/>
      <c r="BF37" s="403"/>
      <c r="BG37" s="403"/>
      <c r="BH37" s="403"/>
      <c r="BI37" s="403"/>
      <c r="BJ37" s="403"/>
      <c r="BK37" s="403"/>
      <c r="BL37" s="403"/>
      <c r="BM37" s="403"/>
      <c r="BN37" s="403"/>
      <c r="BO37" s="403"/>
      <c r="BP37" s="403"/>
      <c r="BQ37" s="403"/>
      <c r="BR37" s="403"/>
      <c r="BS37" s="403"/>
      <c r="BT37" s="403"/>
      <c r="BU37" s="403"/>
      <c r="BV37" s="403"/>
    </row>
    <row r="38" spans="1:74" ht="11.1" customHeight="1" x14ac:dyDescent="0.2">
      <c r="A38" s="162" t="s">
        <v>935</v>
      </c>
      <c r="B38" s="174" t="s">
        <v>936</v>
      </c>
      <c r="C38" s="251">
        <v>1.881</v>
      </c>
      <c r="D38" s="251">
        <v>2.153</v>
      </c>
      <c r="E38" s="251">
        <v>2.2516287781000002</v>
      </c>
      <c r="F38" s="251">
        <v>2.444</v>
      </c>
      <c r="G38" s="251">
        <v>2.5842083653999999</v>
      </c>
      <c r="H38" s="251">
        <v>2.2890162817999999</v>
      </c>
      <c r="I38" s="251">
        <v>2.3178361189999999</v>
      </c>
      <c r="J38" s="251">
        <v>2.4166677578</v>
      </c>
      <c r="K38" s="251">
        <v>2.2935110802000001</v>
      </c>
      <c r="L38" s="251">
        <v>1.9973659694000001</v>
      </c>
      <c r="M38" s="251">
        <v>1.9082323097</v>
      </c>
      <c r="N38" s="251">
        <v>1.8971099866000001</v>
      </c>
      <c r="O38" s="251">
        <v>1.814754467</v>
      </c>
      <c r="P38" s="251">
        <v>1.7863269224</v>
      </c>
      <c r="Q38" s="251">
        <v>1.8379136531</v>
      </c>
      <c r="R38" s="251">
        <v>1.8945145165999999</v>
      </c>
      <c r="S38" s="251">
        <v>1.5401293713999999</v>
      </c>
      <c r="T38" s="251">
        <v>1.3697580777</v>
      </c>
      <c r="U38" s="251">
        <v>1.1484004968999999</v>
      </c>
      <c r="V38" s="251">
        <v>1.237056492</v>
      </c>
      <c r="W38" s="251">
        <v>1.125</v>
      </c>
      <c r="X38" s="251">
        <v>1.2250000000000001</v>
      </c>
      <c r="Y38" s="251">
        <v>1.2050000000000001</v>
      </c>
      <c r="Z38" s="251">
        <v>1.19</v>
      </c>
      <c r="AA38" s="251">
        <v>1.155</v>
      </c>
      <c r="AB38" s="251">
        <v>1.23</v>
      </c>
      <c r="AC38" s="251">
        <v>1.2350000000000001</v>
      </c>
      <c r="AD38" s="251">
        <v>1.2350000000000001</v>
      </c>
      <c r="AE38" s="251">
        <v>1.39</v>
      </c>
      <c r="AF38" s="251">
        <v>1.67</v>
      </c>
      <c r="AG38" s="251">
        <v>1.7829999999999999</v>
      </c>
      <c r="AH38" s="251">
        <v>1.53</v>
      </c>
      <c r="AI38" s="251">
        <v>1.46</v>
      </c>
      <c r="AJ38" s="251">
        <v>1.4850000000000001</v>
      </c>
      <c r="AK38" s="251">
        <v>2.12</v>
      </c>
      <c r="AL38" s="251">
        <v>2.415</v>
      </c>
      <c r="AM38" s="251">
        <v>2.5437419354999999</v>
      </c>
      <c r="AN38" s="251">
        <v>2.7168571428999999</v>
      </c>
      <c r="AO38" s="251">
        <v>2.3109999999999999</v>
      </c>
      <c r="AP38" s="251">
        <v>2.2160000000000002</v>
      </c>
      <c r="AQ38" s="251">
        <v>2.5430000000000001</v>
      </c>
      <c r="AR38" s="251">
        <v>2.5990000000000002</v>
      </c>
      <c r="AS38" s="251">
        <v>2.6909999999999998</v>
      </c>
      <c r="AT38" s="251">
        <v>2.6909999999999998</v>
      </c>
      <c r="AU38" s="251">
        <v>4.0060000000000002</v>
      </c>
      <c r="AV38" s="251">
        <v>2.78</v>
      </c>
      <c r="AW38" s="251">
        <v>2.7949999999999999</v>
      </c>
      <c r="AX38" s="251">
        <v>2.875</v>
      </c>
      <c r="AY38" s="251">
        <v>3.1949999999999998</v>
      </c>
      <c r="AZ38" s="610" t="s">
        <v>1425</v>
      </c>
      <c r="BA38" s="610" t="s">
        <v>1425</v>
      </c>
      <c r="BB38" s="610" t="s">
        <v>1425</v>
      </c>
      <c r="BC38" s="610" t="s">
        <v>1425</v>
      </c>
      <c r="BD38" s="610" t="s">
        <v>1425</v>
      </c>
      <c r="BE38" s="610" t="s">
        <v>1425</v>
      </c>
      <c r="BF38" s="610" t="s">
        <v>1425</v>
      </c>
      <c r="BG38" s="610" t="s">
        <v>1425</v>
      </c>
      <c r="BH38" s="610" t="s">
        <v>1425</v>
      </c>
      <c r="BI38" s="610" t="s">
        <v>1425</v>
      </c>
      <c r="BJ38" s="610" t="s">
        <v>1425</v>
      </c>
      <c r="BK38" s="610" t="s">
        <v>1425</v>
      </c>
      <c r="BL38" s="610" t="s">
        <v>1425</v>
      </c>
      <c r="BM38" s="610" t="s">
        <v>1425</v>
      </c>
      <c r="BN38" s="610" t="s">
        <v>1425</v>
      </c>
      <c r="BO38" s="610" t="s">
        <v>1425</v>
      </c>
      <c r="BP38" s="610" t="s">
        <v>1425</v>
      </c>
      <c r="BQ38" s="610" t="s">
        <v>1425</v>
      </c>
      <c r="BR38" s="610" t="s">
        <v>1425</v>
      </c>
      <c r="BS38" s="610" t="s">
        <v>1425</v>
      </c>
      <c r="BT38" s="610" t="s">
        <v>1425</v>
      </c>
      <c r="BU38" s="610" t="s">
        <v>1425</v>
      </c>
      <c r="BV38" s="610" t="s">
        <v>1425</v>
      </c>
    </row>
    <row r="39" spans="1:74" ht="11.1" customHeight="1" x14ac:dyDescent="0.2">
      <c r="B39" s="172"/>
      <c r="C39" s="250"/>
      <c r="D39" s="250"/>
      <c r="E39" s="250"/>
      <c r="F39" s="250"/>
      <c r="G39" s="250"/>
      <c r="H39" s="250"/>
      <c r="I39" s="250"/>
      <c r="J39" s="250"/>
      <c r="K39" s="250"/>
      <c r="L39" s="250"/>
      <c r="M39" s="250"/>
      <c r="N39" s="250"/>
      <c r="O39" s="250"/>
      <c r="P39" s="250"/>
      <c r="Q39" s="250"/>
      <c r="R39" s="250"/>
      <c r="S39" s="250"/>
      <c r="T39" s="250"/>
      <c r="U39" s="250"/>
      <c r="V39" s="250"/>
      <c r="W39" s="250"/>
      <c r="X39" s="250"/>
      <c r="Y39" s="250"/>
      <c r="Z39" s="250"/>
      <c r="AA39" s="250"/>
      <c r="AB39" s="250"/>
      <c r="AC39" s="250"/>
      <c r="AD39" s="250"/>
      <c r="AE39" s="250"/>
      <c r="AF39" s="250"/>
      <c r="AG39" s="250"/>
      <c r="AH39" s="250"/>
      <c r="AI39" s="250"/>
      <c r="AJ39" s="250"/>
      <c r="AK39" s="250"/>
      <c r="AL39" s="250"/>
      <c r="AM39" s="250"/>
      <c r="AN39" s="250"/>
      <c r="AO39" s="250"/>
      <c r="AP39" s="250"/>
      <c r="AQ39" s="250"/>
      <c r="AR39" s="250"/>
      <c r="AS39" s="250"/>
      <c r="AT39" s="250"/>
      <c r="AU39" s="250"/>
      <c r="AV39" s="250"/>
      <c r="AW39" s="250"/>
      <c r="AX39" s="250"/>
      <c r="AY39" s="403"/>
      <c r="AZ39" s="403"/>
      <c r="BA39" s="403"/>
      <c r="BB39" s="403"/>
      <c r="BC39" s="403"/>
      <c r="BD39" s="250"/>
      <c r="BE39" s="250"/>
      <c r="BF39" s="250"/>
      <c r="BG39" s="403"/>
      <c r="BH39" s="250"/>
      <c r="BI39" s="403"/>
      <c r="BJ39" s="403"/>
      <c r="BK39" s="403"/>
      <c r="BL39" s="403"/>
      <c r="BM39" s="403"/>
      <c r="BN39" s="403"/>
      <c r="BO39" s="403"/>
      <c r="BP39" s="403"/>
      <c r="BQ39" s="403"/>
      <c r="BR39" s="403"/>
      <c r="BS39" s="403"/>
      <c r="BT39" s="403"/>
      <c r="BU39" s="403"/>
      <c r="BV39" s="403"/>
    </row>
    <row r="40" spans="1:74" ht="12" customHeight="1" x14ac:dyDescent="0.2">
      <c r="B40" s="822" t="s">
        <v>916</v>
      </c>
      <c r="C40" s="800"/>
      <c r="D40" s="800"/>
      <c r="E40" s="800"/>
      <c r="F40" s="800"/>
      <c r="G40" s="800"/>
      <c r="H40" s="800"/>
      <c r="I40" s="800"/>
      <c r="J40" s="800"/>
      <c r="K40" s="800"/>
      <c r="L40" s="800"/>
      <c r="M40" s="800"/>
      <c r="N40" s="800"/>
      <c r="O40" s="800"/>
      <c r="P40" s="800"/>
      <c r="Q40" s="800"/>
    </row>
    <row r="41" spans="1:74" ht="24" customHeight="1" x14ac:dyDescent="0.2">
      <c r="B41" s="814" t="s">
        <v>1170</v>
      </c>
      <c r="C41" s="790"/>
      <c r="D41" s="790"/>
      <c r="E41" s="790"/>
      <c r="F41" s="790"/>
      <c r="G41" s="790"/>
      <c r="H41" s="790"/>
      <c r="I41" s="790"/>
      <c r="J41" s="790"/>
      <c r="K41" s="790"/>
      <c r="L41" s="790"/>
      <c r="M41" s="790"/>
      <c r="N41" s="790"/>
      <c r="O41" s="790"/>
      <c r="P41" s="790"/>
      <c r="Q41" s="786"/>
    </row>
    <row r="42" spans="1:74" ht="13.15" customHeight="1" x14ac:dyDescent="0.2">
      <c r="B42" s="818" t="s">
        <v>1059</v>
      </c>
      <c r="C42" s="786"/>
      <c r="D42" s="786"/>
      <c r="E42" s="786"/>
      <c r="F42" s="786"/>
      <c r="G42" s="786"/>
      <c r="H42" s="786"/>
      <c r="I42" s="786"/>
      <c r="J42" s="786"/>
      <c r="K42" s="786"/>
      <c r="L42" s="786"/>
      <c r="M42" s="786"/>
      <c r="N42" s="786"/>
      <c r="O42" s="786"/>
      <c r="P42" s="786"/>
      <c r="Q42" s="786"/>
    </row>
    <row r="43" spans="1:74" s="433" customFormat="1" ht="12" customHeight="1" x14ac:dyDescent="0.2">
      <c r="A43" s="434"/>
      <c r="B43" s="789" t="s">
        <v>859</v>
      </c>
      <c r="C43" s="790"/>
      <c r="D43" s="790"/>
      <c r="E43" s="790"/>
      <c r="F43" s="790"/>
      <c r="G43" s="790"/>
      <c r="H43" s="790"/>
      <c r="I43" s="790"/>
      <c r="J43" s="790"/>
      <c r="K43" s="790"/>
      <c r="L43" s="790"/>
      <c r="M43" s="790"/>
      <c r="N43" s="790"/>
      <c r="O43" s="790"/>
      <c r="P43" s="790"/>
      <c r="Q43" s="786"/>
      <c r="AY43" s="529"/>
      <c r="AZ43" s="529"/>
      <c r="BA43" s="529"/>
      <c r="BB43" s="529"/>
      <c r="BC43" s="529"/>
      <c r="BD43" s="628"/>
      <c r="BE43" s="628"/>
      <c r="BF43" s="628"/>
      <c r="BG43" s="529"/>
      <c r="BH43" s="529"/>
      <c r="BI43" s="529"/>
      <c r="BJ43" s="529"/>
    </row>
    <row r="44" spans="1:74" s="433" customFormat="1" ht="14.1" customHeight="1" x14ac:dyDescent="0.2">
      <c r="A44" s="434"/>
      <c r="B44" s="815" t="s">
        <v>881</v>
      </c>
      <c r="C44" s="786"/>
      <c r="D44" s="786"/>
      <c r="E44" s="786"/>
      <c r="F44" s="786"/>
      <c r="G44" s="786"/>
      <c r="H44" s="786"/>
      <c r="I44" s="786"/>
      <c r="J44" s="786"/>
      <c r="K44" s="786"/>
      <c r="L44" s="786"/>
      <c r="M44" s="786"/>
      <c r="N44" s="786"/>
      <c r="O44" s="786"/>
      <c r="P44" s="786"/>
      <c r="Q44" s="786"/>
      <c r="AY44" s="529"/>
      <c r="AZ44" s="529"/>
      <c r="BA44" s="529"/>
      <c r="BB44" s="529"/>
      <c r="BC44" s="529"/>
      <c r="BD44" s="628"/>
      <c r="BE44" s="628"/>
      <c r="BF44" s="628"/>
      <c r="BG44" s="529"/>
      <c r="BH44" s="529"/>
      <c r="BI44" s="529"/>
      <c r="BJ44" s="529"/>
    </row>
    <row r="45" spans="1:74" s="433" customFormat="1" ht="12" customHeight="1" x14ac:dyDescent="0.2">
      <c r="A45" s="434"/>
      <c r="B45" s="784" t="s">
        <v>863</v>
      </c>
      <c r="C45" s="785"/>
      <c r="D45" s="785"/>
      <c r="E45" s="785"/>
      <c r="F45" s="785"/>
      <c r="G45" s="785"/>
      <c r="H45" s="785"/>
      <c r="I45" s="785"/>
      <c r="J45" s="785"/>
      <c r="K45" s="785"/>
      <c r="L45" s="785"/>
      <c r="M45" s="785"/>
      <c r="N45" s="785"/>
      <c r="O45" s="785"/>
      <c r="P45" s="785"/>
      <c r="Q45" s="786"/>
      <c r="AY45" s="529"/>
      <c r="AZ45" s="529"/>
      <c r="BA45" s="529"/>
      <c r="BB45" s="529"/>
      <c r="BC45" s="529"/>
      <c r="BD45" s="628"/>
      <c r="BE45" s="628"/>
      <c r="BF45" s="628"/>
      <c r="BG45" s="529"/>
      <c r="BH45" s="529"/>
      <c r="BI45" s="529"/>
      <c r="BJ45" s="529"/>
    </row>
    <row r="46" spans="1:74" s="433" customFormat="1" ht="12" customHeight="1" x14ac:dyDescent="0.2">
      <c r="A46" s="429"/>
      <c r="B46" s="806" t="s">
        <v>959</v>
      </c>
      <c r="C46" s="786"/>
      <c r="D46" s="786"/>
      <c r="E46" s="786"/>
      <c r="F46" s="786"/>
      <c r="G46" s="786"/>
      <c r="H46" s="786"/>
      <c r="I46" s="786"/>
      <c r="J46" s="786"/>
      <c r="K46" s="786"/>
      <c r="L46" s="786"/>
      <c r="M46" s="786"/>
      <c r="N46" s="786"/>
      <c r="O46" s="786"/>
      <c r="P46" s="786"/>
      <c r="Q46" s="786"/>
      <c r="AY46" s="529"/>
      <c r="AZ46" s="529"/>
      <c r="BA46" s="529"/>
      <c r="BB46" s="529"/>
      <c r="BC46" s="529"/>
      <c r="BD46" s="628"/>
      <c r="BE46" s="628"/>
      <c r="BF46" s="628"/>
      <c r="BG46" s="529"/>
      <c r="BH46" s="529"/>
      <c r="BI46" s="529"/>
      <c r="BJ46" s="529"/>
    </row>
    <row r="47" spans="1:74" x14ac:dyDescent="0.2">
      <c r="BK47" s="405"/>
      <c r="BL47" s="405"/>
      <c r="BM47" s="405"/>
      <c r="BN47" s="405"/>
      <c r="BO47" s="405"/>
      <c r="BP47" s="405"/>
      <c r="BQ47" s="405"/>
      <c r="BR47" s="405"/>
      <c r="BS47" s="405"/>
      <c r="BT47" s="405"/>
      <c r="BU47" s="405"/>
      <c r="BV47" s="405"/>
    </row>
    <row r="48" spans="1:74" x14ac:dyDescent="0.2">
      <c r="BK48" s="405"/>
      <c r="BL48" s="405"/>
      <c r="BM48" s="405"/>
      <c r="BN48" s="405"/>
      <c r="BO48" s="405"/>
      <c r="BP48" s="405"/>
      <c r="BQ48" s="405"/>
      <c r="BR48" s="405"/>
      <c r="BS48" s="405"/>
      <c r="BT48" s="405"/>
      <c r="BU48" s="405"/>
      <c r="BV48" s="405"/>
    </row>
    <row r="49" spans="63:74" x14ac:dyDescent="0.2">
      <c r="BK49" s="405"/>
      <c r="BL49" s="405"/>
      <c r="BM49" s="405"/>
      <c r="BN49" s="405"/>
      <c r="BO49" s="405"/>
      <c r="BP49" s="405"/>
      <c r="BQ49" s="405"/>
      <c r="BR49" s="405"/>
      <c r="BS49" s="405"/>
      <c r="BT49" s="405"/>
      <c r="BU49" s="405"/>
      <c r="BV49" s="405"/>
    </row>
    <row r="50" spans="63:74" x14ac:dyDescent="0.2">
      <c r="BK50" s="405"/>
      <c r="BL50" s="405"/>
      <c r="BM50" s="405"/>
      <c r="BN50" s="405"/>
      <c r="BO50" s="405"/>
      <c r="BP50" s="405"/>
      <c r="BQ50" s="405"/>
      <c r="BR50" s="405"/>
      <c r="BS50" s="405"/>
      <c r="BT50" s="405"/>
      <c r="BU50" s="405"/>
      <c r="BV50" s="405"/>
    </row>
    <row r="51" spans="63:74" x14ac:dyDescent="0.2">
      <c r="BK51" s="405"/>
      <c r="BL51" s="405"/>
      <c r="BM51" s="405"/>
      <c r="BN51" s="405"/>
      <c r="BO51" s="405"/>
      <c r="BP51" s="405"/>
      <c r="BQ51" s="405"/>
      <c r="BR51" s="405"/>
      <c r="BS51" s="405"/>
      <c r="BT51" s="405"/>
      <c r="BU51" s="405"/>
      <c r="BV51" s="405"/>
    </row>
    <row r="52" spans="63:74" x14ac:dyDescent="0.2">
      <c r="BK52" s="405"/>
      <c r="BL52" s="405"/>
      <c r="BM52" s="405"/>
      <c r="BN52" s="405"/>
      <c r="BO52" s="405"/>
      <c r="BP52" s="405"/>
      <c r="BQ52" s="405"/>
      <c r="BR52" s="405"/>
      <c r="BS52" s="405"/>
      <c r="BT52" s="405"/>
      <c r="BU52" s="405"/>
      <c r="BV52" s="405"/>
    </row>
    <row r="53" spans="63:74" x14ac:dyDescent="0.2">
      <c r="BK53" s="405"/>
      <c r="BL53" s="405"/>
      <c r="BM53" s="405"/>
      <c r="BN53" s="405"/>
      <c r="BO53" s="405"/>
      <c r="BP53" s="405"/>
      <c r="BQ53" s="405"/>
      <c r="BR53" s="405"/>
      <c r="BS53" s="405"/>
      <c r="BT53" s="405"/>
      <c r="BU53" s="405"/>
      <c r="BV53" s="405"/>
    </row>
    <row r="54" spans="63:74" x14ac:dyDescent="0.2">
      <c r="BK54" s="405"/>
      <c r="BL54" s="405"/>
      <c r="BM54" s="405"/>
      <c r="BN54" s="405"/>
      <c r="BO54" s="405"/>
      <c r="BP54" s="405"/>
      <c r="BQ54" s="405"/>
      <c r="BR54" s="405"/>
      <c r="BS54" s="405"/>
      <c r="BT54" s="405"/>
      <c r="BU54" s="405"/>
      <c r="BV54" s="405"/>
    </row>
    <row r="55" spans="63:74" x14ac:dyDescent="0.2">
      <c r="BK55" s="405"/>
      <c r="BL55" s="405"/>
      <c r="BM55" s="405"/>
      <c r="BN55" s="405"/>
      <c r="BO55" s="405"/>
      <c r="BP55" s="405"/>
      <c r="BQ55" s="405"/>
      <c r="BR55" s="405"/>
      <c r="BS55" s="405"/>
      <c r="BT55" s="405"/>
      <c r="BU55" s="405"/>
      <c r="BV55" s="405"/>
    </row>
    <row r="56" spans="63:74" x14ac:dyDescent="0.2">
      <c r="BK56" s="405"/>
      <c r="BL56" s="405"/>
      <c r="BM56" s="405"/>
      <c r="BN56" s="405"/>
      <c r="BO56" s="405"/>
      <c r="BP56" s="405"/>
      <c r="BQ56" s="405"/>
      <c r="BR56" s="405"/>
      <c r="BS56" s="405"/>
      <c r="BT56" s="405"/>
      <c r="BU56" s="405"/>
      <c r="BV56" s="405"/>
    </row>
    <row r="57" spans="63:74" x14ac:dyDescent="0.2">
      <c r="BK57" s="405"/>
      <c r="BL57" s="405"/>
      <c r="BM57" s="405"/>
      <c r="BN57" s="405"/>
      <c r="BO57" s="405"/>
      <c r="BP57" s="405"/>
      <c r="BQ57" s="405"/>
      <c r="BR57" s="405"/>
      <c r="BS57" s="405"/>
      <c r="BT57" s="405"/>
      <c r="BU57" s="405"/>
      <c r="BV57" s="405"/>
    </row>
    <row r="58" spans="63:74" x14ac:dyDescent="0.2">
      <c r="BK58" s="405"/>
      <c r="BL58" s="405"/>
      <c r="BM58" s="405"/>
      <c r="BN58" s="405"/>
      <c r="BO58" s="405"/>
      <c r="BP58" s="405"/>
      <c r="BQ58" s="405"/>
      <c r="BR58" s="405"/>
      <c r="BS58" s="405"/>
      <c r="BT58" s="405"/>
      <c r="BU58" s="405"/>
      <c r="BV58" s="405"/>
    </row>
    <row r="59" spans="63:74" x14ac:dyDescent="0.2">
      <c r="BK59" s="405"/>
      <c r="BL59" s="405"/>
      <c r="BM59" s="405"/>
      <c r="BN59" s="405"/>
      <c r="BO59" s="405"/>
      <c r="BP59" s="405"/>
      <c r="BQ59" s="405"/>
      <c r="BR59" s="405"/>
      <c r="BS59" s="405"/>
      <c r="BT59" s="405"/>
      <c r="BU59" s="405"/>
      <c r="BV59" s="405"/>
    </row>
    <row r="60" spans="63:74" x14ac:dyDescent="0.2">
      <c r="BK60" s="405"/>
      <c r="BL60" s="405"/>
      <c r="BM60" s="405"/>
      <c r="BN60" s="405"/>
      <c r="BO60" s="405"/>
      <c r="BP60" s="405"/>
      <c r="BQ60" s="405"/>
      <c r="BR60" s="405"/>
      <c r="BS60" s="405"/>
      <c r="BT60" s="405"/>
      <c r="BU60" s="405"/>
      <c r="BV60" s="405"/>
    </row>
    <row r="61" spans="63:74" x14ac:dyDescent="0.2">
      <c r="BK61" s="405"/>
      <c r="BL61" s="405"/>
      <c r="BM61" s="405"/>
      <c r="BN61" s="405"/>
      <c r="BO61" s="405"/>
      <c r="BP61" s="405"/>
      <c r="BQ61" s="405"/>
      <c r="BR61" s="405"/>
      <c r="BS61" s="405"/>
      <c r="BT61" s="405"/>
      <c r="BU61" s="405"/>
      <c r="BV61" s="405"/>
    </row>
    <row r="62" spans="63:74" x14ac:dyDescent="0.2">
      <c r="BK62" s="405"/>
      <c r="BL62" s="405"/>
      <c r="BM62" s="405"/>
      <c r="BN62" s="405"/>
      <c r="BO62" s="405"/>
      <c r="BP62" s="405"/>
      <c r="BQ62" s="405"/>
      <c r="BR62" s="405"/>
      <c r="BS62" s="405"/>
      <c r="BT62" s="405"/>
      <c r="BU62" s="405"/>
      <c r="BV62" s="405"/>
    </row>
    <row r="63" spans="63:74" x14ac:dyDescent="0.2">
      <c r="BK63" s="405"/>
      <c r="BL63" s="405"/>
      <c r="BM63" s="405"/>
      <c r="BN63" s="405"/>
      <c r="BO63" s="405"/>
      <c r="BP63" s="405"/>
      <c r="BQ63" s="405"/>
      <c r="BR63" s="405"/>
      <c r="BS63" s="405"/>
      <c r="BT63" s="405"/>
      <c r="BU63" s="405"/>
      <c r="BV63" s="405"/>
    </row>
    <row r="64" spans="63:74" x14ac:dyDescent="0.2">
      <c r="BK64" s="405"/>
      <c r="BL64" s="405"/>
      <c r="BM64" s="405"/>
      <c r="BN64" s="405"/>
      <c r="BO64" s="405"/>
      <c r="BP64" s="405"/>
      <c r="BQ64" s="405"/>
      <c r="BR64" s="405"/>
      <c r="BS64" s="405"/>
      <c r="BT64" s="405"/>
      <c r="BU64" s="405"/>
      <c r="BV64" s="405"/>
    </row>
    <row r="65" spans="63:74" x14ac:dyDescent="0.2">
      <c r="BK65" s="405"/>
      <c r="BL65" s="405"/>
      <c r="BM65" s="405"/>
      <c r="BN65" s="405"/>
      <c r="BO65" s="405"/>
      <c r="BP65" s="405"/>
      <c r="BQ65" s="405"/>
      <c r="BR65" s="405"/>
      <c r="BS65" s="405"/>
      <c r="BT65" s="405"/>
      <c r="BU65" s="405"/>
      <c r="BV65" s="405"/>
    </row>
    <row r="66" spans="63:74" x14ac:dyDescent="0.2">
      <c r="BK66" s="405"/>
      <c r="BL66" s="405"/>
      <c r="BM66" s="405"/>
      <c r="BN66" s="405"/>
      <c r="BO66" s="405"/>
      <c r="BP66" s="405"/>
      <c r="BQ66" s="405"/>
      <c r="BR66" s="405"/>
      <c r="BS66" s="405"/>
      <c r="BT66" s="405"/>
      <c r="BU66" s="405"/>
      <c r="BV66" s="405"/>
    </row>
    <row r="67" spans="63:74" x14ac:dyDescent="0.2">
      <c r="BK67" s="405"/>
      <c r="BL67" s="405"/>
      <c r="BM67" s="405"/>
      <c r="BN67" s="405"/>
      <c r="BO67" s="405"/>
      <c r="BP67" s="405"/>
      <c r="BQ67" s="405"/>
      <c r="BR67" s="405"/>
      <c r="BS67" s="405"/>
      <c r="BT67" s="405"/>
      <c r="BU67" s="405"/>
      <c r="BV67" s="405"/>
    </row>
    <row r="68" spans="63:74" x14ac:dyDescent="0.2">
      <c r="BK68" s="405"/>
      <c r="BL68" s="405"/>
      <c r="BM68" s="405"/>
      <c r="BN68" s="405"/>
      <c r="BO68" s="405"/>
      <c r="BP68" s="405"/>
      <c r="BQ68" s="405"/>
      <c r="BR68" s="405"/>
      <c r="BS68" s="405"/>
      <c r="BT68" s="405"/>
      <c r="BU68" s="405"/>
      <c r="BV68" s="405"/>
    </row>
    <row r="69" spans="63:74" x14ac:dyDescent="0.2">
      <c r="BK69" s="405"/>
      <c r="BL69" s="405"/>
      <c r="BM69" s="405"/>
      <c r="BN69" s="405"/>
      <c r="BO69" s="405"/>
      <c r="BP69" s="405"/>
      <c r="BQ69" s="405"/>
      <c r="BR69" s="405"/>
      <c r="BS69" s="405"/>
      <c r="BT69" s="405"/>
      <c r="BU69" s="405"/>
      <c r="BV69" s="405"/>
    </row>
    <row r="70" spans="63:74" x14ac:dyDescent="0.2">
      <c r="BK70" s="405"/>
      <c r="BL70" s="405"/>
      <c r="BM70" s="405"/>
      <c r="BN70" s="405"/>
      <c r="BO70" s="405"/>
      <c r="BP70" s="405"/>
      <c r="BQ70" s="405"/>
      <c r="BR70" s="405"/>
      <c r="BS70" s="405"/>
      <c r="BT70" s="405"/>
      <c r="BU70" s="405"/>
      <c r="BV70" s="405"/>
    </row>
    <row r="71" spans="63:74" x14ac:dyDescent="0.2">
      <c r="BK71" s="405"/>
      <c r="BL71" s="405"/>
      <c r="BM71" s="405"/>
      <c r="BN71" s="405"/>
      <c r="BO71" s="405"/>
      <c r="BP71" s="405"/>
      <c r="BQ71" s="405"/>
      <c r="BR71" s="405"/>
      <c r="BS71" s="405"/>
      <c r="BT71" s="405"/>
      <c r="BU71" s="405"/>
      <c r="BV71" s="405"/>
    </row>
    <row r="72" spans="63:74" x14ac:dyDescent="0.2">
      <c r="BK72" s="405"/>
      <c r="BL72" s="405"/>
      <c r="BM72" s="405"/>
      <c r="BN72" s="405"/>
      <c r="BO72" s="405"/>
      <c r="BP72" s="405"/>
      <c r="BQ72" s="405"/>
      <c r="BR72" s="405"/>
      <c r="BS72" s="405"/>
      <c r="BT72" s="405"/>
      <c r="BU72" s="405"/>
      <c r="BV72" s="405"/>
    </row>
    <row r="73" spans="63:74" x14ac:dyDescent="0.2">
      <c r="BK73" s="405"/>
      <c r="BL73" s="405"/>
      <c r="BM73" s="405"/>
      <c r="BN73" s="405"/>
      <c r="BO73" s="405"/>
      <c r="BP73" s="405"/>
      <c r="BQ73" s="405"/>
      <c r="BR73" s="405"/>
      <c r="BS73" s="405"/>
      <c r="BT73" s="405"/>
      <c r="BU73" s="405"/>
      <c r="BV73" s="405"/>
    </row>
    <row r="74" spans="63:74" x14ac:dyDescent="0.2">
      <c r="BK74" s="405"/>
      <c r="BL74" s="405"/>
      <c r="BM74" s="405"/>
      <c r="BN74" s="405"/>
      <c r="BO74" s="405"/>
      <c r="BP74" s="405"/>
      <c r="BQ74" s="405"/>
      <c r="BR74" s="405"/>
      <c r="BS74" s="405"/>
      <c r="BT74" s="405"/>
      <c r="BU74" s="405"/>
      <c r="BV74" s="405"/>
    </row>
    <row r="75" spans="63:74" x14ac:dyDescent="0.2">
      <c r="BK75" s="405"/>
      <c r="BL75" s="405"/>
      <c r="BM75" s="405"/>
      <c r="BN75" s="405"/>
      <c r="BO75" s="405"/>
      <c r="BP75" s="405"/>
      <c r="BQ75" s="405"/>
      <c r="BR75" s="405"/>
      <c r="BS75" s="405"/>
      <c r="BT75" s="405"/>
      <c r="BU75" s="405"/>
      <c r="BV75" s="405"/>
    </row>
    <row r="76" spans="63:74" x14ac:dyDescent="0.2">
      <c r="BK76" s="405"/>
      <c r="BL76" s="405"/>
      <c r="BM76" s="405"/>
      <c r="BN76" s="405"/>
      <c r="BO76" s="405"/>
      <c r="BP76" s="405"/>
      <c r="BQ76" s="405"/>
      <c r="BR76" s="405"/>
      <c r="BS76" s="405"/>
      <c r="BT76" s="405"/>
      <c r="BU76" s="405"/>
      <c r="BV76" s="405"/>
    </row>
    <row r="77" spans="63:74" x14ac:dyDescent="0.2">
      <c r="BK77" s="405"/>
      <c r="BL77" s="405"/>
      <c r="BM77" s="405"/>
      <c r="BN77" s="405"/>
      <c r="BO77" s="405"/>
      <c r="BP77" s="405"/>
      <c r="BQ77" s="405"/>
      <c r="BR77" s="405"/>
      <c r="BS77" s="405"/>
      <c r="BT77" s="405"/>
      <c r="BU77" s="405"/>
      <c r="BV77" s="405"/>
    </row>
    <row r="78" spans="63:74" x14ac:dyDescent="0.2">
      <c r="BK78" s="405"/>
      <c r="BL78" s="405"/>
      <c r="BM78" s="405"/>
      <c r="BN78" s="405"/>
      <c r="BO78" s="405"/>
      <c r="BP78" s="405"/>
      <c r="BQ78" s="405"/>
      <c r="BR78" s="405"/>
      <c r="BS78" s="405"/>
      <c r="BT78" s="405"/>
      <c r="BU78" s="405"/>
      <c r="BV78" s="405"/>
    </row>
    <row r="79" spans="63:74" x14ac:dyDescent="0.2">
      <c r="BK79" s="405"/>
      <c r="BL79" s="405"/>
      <c r="BM79" s="405"/>
      <c r="BN79" s="405"/>
      <c r="BO79" s="405"/>
      <c r="BP79" s="405"/>
      <c r="BQ79" s="405"/>
      <c r="BR79" s="405"/>
      <c r="BS79" s="405"/>
      <c r="BT79" s="405"/>
      <c r="BU79" s="405"/>
      <c r="BV79" s="405"/>
    </row>
    <row r="80" spans="63:74" x14ac:dyDescent="0.2">
      <c r="BK80" s="405"/>
      <c r="BL80" s="405"/>
      <c r="BM80" s="405"/>
      <c r="BN80" s="405"/>
      <c r="BO80" s="405"/>
      <c r="BP80" s="405"/>
      <c r="BQ80" s="405"/>
      <c r="BR80" s="405"/>
      <c r="BS80" s="405"/>
      <c r="BT80" s="405"/>
      <c r="BU80" s="405"/>
      <c r="BV80" s="405"/>
    </row>
    <row r="81" spans="63:74" x14ac:dyDescent="0.2">
      <c r="BK81" s="405"/>
      <c r="BL81" s="405"/>
      <c r="BM81" s="405"/>
      <c r="BN81" s="405"/>
      <c r="BO81" s="405"/>
      <c r="BP81" s="405"/>
      <c r="BQ81" s="405"/>
      <c r="BR81" s="405"/>
      <c r="BS81" s="405"/>
      <c r="BT81" s="405"/>
      <c r="BU81" s="405"/>
      <c r="BV81" s="405"/>
    </row>
    <row r="82" spans="63:74" x14ac:dyDescent="0.2">
      <c r="BK82" s="405"/>
      <c r="BL82" s="405"/>
      <c r="BM82" s="405"/>
      <c r="BN82" s="405"/>
      <c r="BO82" s="405"/>
      <c r="BP82" s="405"/>
      <c r="BQ82" s="405"/>
      <c r="BR82" s="405"/>
      <c r="BS82" s="405"/>
      <c r="BT82" s="405"/>
      <c r="BU82" s="405"/>
      <c r="BV82" s="405"/>
    </row>
    <row r="83" spans="63:74" x14ac:dyDescent="0.2">
      <c r="BK83" s="405"/>
      <c r="BL83" s="405"/>
      <c r="BM83" s="405"/>
      <c r="BN83" s="405"/>
      <c r="BO83" s="405"/>
      <c r="BP83" s="405"/>
      <c r="BQ83" s="405"/>
      <c r="BR83" s="405"/>
      <c r="BS83" s="405"/>
      <c r="BT83" s="405"/>
      <c r="BU83" s="405"/>
      <c r="BV83" s="405"/>
    </row>
    <row r="84" spans="63:74" x14ac:dyDescent="0.2">
      <c r="BK84" s="405"/>
      <c r="BL84" s="405"/>
      <c r="BM84" s="405"/>
      <c r="BN84" s="405"/>
      <c r="BO84" s="405"/>
      <c r="BP84" s="405"/>
      <c r="BQ84" s="405"/>
      <c r="BR84" s="405"/>
      <c r="BS84" s="405"/>
      <c r="BT84" s="405"/>
      <c r="BU84" s="405"/>
      <c r="BV84" s="405"/>
    </row>
    <row r="85" spans="63:74" x14ac:dyDescent="0.2">
      <c r="BK85" s="405"/>
      <c r="BL85" s="405"/>
      <c r="BM85" s="405"/>
      <c r="BN85" s="405"/>
      <c r="BO85" s="405"/>
      <c r="BP85" s="405"/>
      <c r="BQ85" s="405"/>
      <c r="BR85" s="405"/>
      <c r="BS85" s="405"/>
      <c r="BT85" s="405"/>
      <c r="BU85" s="405"/>
      <c r="BV85" s="405"/>
    </row>
    <row r="86" spans="63:74" x14ac:dyDescent="0.2">
      <c r="BK86" s="405"/>
      <c r="BL86" s="405"/>
      <c r="BM86" s="405"/>
      <c r="BN86" s="405"/>
      <c r="BO86" s="405"/>
      <c r="BP86" s="405"/>
      <c r="BQ86" s="405"/>
      <c r="BR86" s="405"/>
      <c r="BS86" s="405"/>
      <c r="BT86" s="405"/>
      <c r="BU86" s="405"/>
      <c r="BV86" s="405"/>
    </row>
    <row r="87" spans="63:74" x14ac:dyDescent="0.2">
      <c r="BK87" s="405"/>
      <c r="BL87" s="405"/>
      <c r="BM87" s="405"/>
      <c r="BN87" s="405"/>
      <c r="BO87" s="405"/>
      <c r="BP87" s="405"/>
      <c r="BQ87" s="405"/>
      <c r="BR87" s="405"/>
      <c r="BS87" s="405"/>
      <c r="BT87" s="405"/>
      <c r="BU87" s="405"/>
      <c r="BV87" s="405"/>
    </row>
    <row r="88" spans="63:74" x14ac:dyDescent="0.2">
      <c r="BK88" s="405"/>
      <c r="BL88" s="405"/>
      <c r="BM88" s="405"/>
      <c r="BN88" s="405"/>
      <c r="BO88" s="405"/>
      <c r="BP88" s="405"/>
      <c r="BQ88" s="405"/>
      <c r="BR88" s="405"/>
      <c r="BS88" s="405"/>
      <c r="BT88" s="405"/>
      <c r="BU88" s="405"/>
      <c r="BV88" s="405"/>
    </row>
    <row r="89" spans="63:74" x14ac:dyDescent="0.2">
      <c r="BK89" s="405"/>
      <c r="BL89" s="405"/>
      <c r="BM89" s="405"/>
      <c r="BN89" s="405"/>
      <c r="BO89" s="405"/>
      <c r="BP89" s="405"/>
      <c r="BQ89" s="405"/>
      <c r="BR89" s="405"/>
      <c r="BS89" s="405"/>
      <c r="BT89" s="405"/>
      <c r="BU89" s="405"/>
      <c r="BV89" s="405"/>
    </row>
    <row r="90" spans="63:74" x14ac:dyDescent="0.2">
      <c r="BK90" s="405"/>
      <c r="BL90" s="405"/>
      <c r="BM90" s="405"/>
      <c r="BN90" s="405"/>
      <c r="BO90" s="405"/>
      <c r="BP90" s="405"/>
      <c r="BQ90" s="405"/>
      <c r="BR90" s="405"/>
      <c r="BS90" s="405"/>
      <c r="BT90" s="405"/>
      <c r="BU90" s="405"/>
      <c r="BV90" s="405"/>
    </row>
    <row r="91" spans="63:74" x14ac:dyDescent="0.2">
      <c r="BK91" s="405"/>
      <c r="BL91" s="405"/>
      <c r="BM91" s="405"/>
      <c r="BN91" s="405"/>
      <c r="BO91" s="405"/>
      <c r="BP91" s="405"/>
      <c r="BQ91" s="405"/>
      <c r="BR91" s="405"/>
      <c r="BS91" s="405"/>
      <c r="BT91" s="405"/>
      <c r="BU91" s="405"/>
      <c r="BV91" s="405"/>
    </row>
    <row r="92" spans="63:74" x14ac:dyDescent="0.2">
      <c r="BK92" s="405"/>
      <c r="BL92" s="405"/>
      <c r="BM92" s="405"/>
      <c r="BN92" s="405"/>
      <c r="BO92" s="405"/>
      <c r="BP92" s="405"/>
      <c r="BQ92" s="405"/>
      <c r="BR92" s="405"/>
      <c r="BS92" s="405"/>
      <c r="BT92" s="405"/>
      <c r="BU92" s="405"/>
      <c r="BV92" s="405"/>
    </row>
    <row r="93" spans="63:74" x14ac:dyDescent="0.2">
      <c r="BK93" s="405"/>
      <c r="BL93" s="405"/>
      <c r="BM93" s="405"/>
      <c r="BN93" s="405"/>
      <c r="BO93" s="405"/>
      <c r="BP93" s="405"/>
      <c r="BQ93" s="405"/>
      <c r="BR93" s="405"/>
      <c r="BS93" s="405"/>
      <c r="BT93" s="405"/>
      <c r="BU93" s="405"/>
      <c r="BV93" s="405"/>
    </row>
    <row r="94" spans="63:74" x14ac:dyDescent="0.2">
      <c r="BK94" s="405"/>
      <c r="BL94" s="405"/>
      <c r="BM94" s="405"/>
      <c r="BN94" s="405"/>
      <c r="BO94" s="405"/>
      <c r="BP94" s="405"/>
      <c r="BQ94" s="405"/>
      <c r="BR94" s="405"/>
      <c r="BS94" s="405"/>
      <c r="BT94" s="405"/>
      <c r="BU94" s="405"/>
      <c r="BV94" s="405"/>
    </row>
    <row r="95" spans="63:74" x14ac:dyDescent="0.2">
      <c r="BK95" s="405"/>
      <c r="BL95" s="405"/>
      <c r="BM95" s="405"/>
      <c r="BN95" s="405"/>
      <c r="BO95" s="405"/>
      <c r="BP95" s="405"/>
      <c r="BQ95" s="405"/>
      <c r="BR95" s="405"/>
      <c r="BS95" s="405"/>
      <c r="BT95" s="405"/>
      <c r="BU95" s="405"/>
      <c r="BV95" s="405"/>
    </row>
    <row r="96" spans="63:74" x14ac:dyDescent="0.2">
      <c r="BK96" s="405"/>
      <c r="BL96" s="405"/>
      <c r="BM96" s="405"/>
      <c r="BN96" s="405"/>
      <c r="BO96" s="405"/>
      <c r="BP96" s="405"/>
      <c r="BQ96" s="405"/>
      <c r="BR96" s="405"/>
      <c r="BS96" s="405"/>
      <c r="BT96" s="405"/>
      <c r="BU96" s="405"/>
      <c r="BV96" s="405"/>
    </row>
    <row r="97" spans="63:74" x14ac:dyDescent="0.2">
      <c r="BK97" s="405"/>
      <c r="BL97" s="405"/>
      <c r="BM97" s="405"/>
      <c r="BN97" s="405"/>
      <c r="BO97" s="405"/>
      <c r="BP97" s="405"/>
      <c r="BQ97" s="405"/>
      <c r="BR97" s="405"/>
      <c r="BS97" s="405"/>
      <c r="BT97" s="405"/>
      <c r="BU97" s="405"/>
      <c r="BV97" s="405"/>
    </row>
    <row r="98" spans="63:74" x14ac:dyDescent="0.2">
      <c r="BK98" s="405"/>
      <c r="BL98" s="405"/>
      <c r="BM98" s="405"/>
      <c r="BN98" s="405"/>
      <c r="BO98" s="405"/>
      <c r="BP98" s="405"/>
      <c r="BQ98" s="405"/>
      <c r="BR98" s="405"/>
      <c r="BS98" s="405"/>
      <c r="BT98" s="405"/>
      <c r="BU98" s="405"/>
      <c r="BV98" s="405"/>
    </row>
    <row r="99" spans="63:74" x14ac:dyDescent="0.2">
      <c r="BK99" s="405"/>
      <c r="BL99" s="405"/>
      <c r="BM99" s="405"/>
      <c r="BN99" s="405"/>
      <c r="BO99" s="405"/>
      <c r="BP99" s="405"/>
      <c r="BQ99" s="405"/>
      <c r="BR99" s="405"/>
      <c r="BS99" s="405"/>
      <c r="BT99" s="405"/>
      <c r="BU99" s="405"/>
      <c r="BV99" s="405"/>
    </row>
    <row r="100" spans="63:74" x14ac:dyDescent="0.2">
      <c r="BK100" s="405"/>
      <c r="BL100" s="405"/>
      <c r="BM100" s="405"/>
      <c r="BN100" s="405"/>
      <c r="BO100" s="405"/>
      <c r="BP100" s="405"/>
      <c r="BQ100" s="405"/>
      <c r="BR100" s="405"/>
      <c r="BS100" s="405"/>
      <c r="BT100" s="405"/>
      <c r="BU100" s="405"/>
      <c r="BV100" s="405"/>
    </row>
    <row r="101" spans="63:74" x14ac:dyDescent="0.2">
      <c r="BK101" s="405"/>
      <c r="BL101" s="405"/>
      <c r="BM101" s="405"/>
      <c r="BN101" s="405"/>
      <c r="BO101" s="405"/>
      <c r="BP101" s="405"/>
      <c r="BQ101" s="405"/>
      <c r="BR101" s="405"/>
      <c r="BS101" s="405"/>
      <c r="BT101" s="405"/>
      <c r="BU101" s="405"/>
      <c r="BV101" s="405"/>
    </row>
    <row r="102" spans="63:74" x14ac:dyDescent="0.2">
      <c r="BK102" s="405"/>
      <c r="BL102" s="405"/>
      <c r="BM102" s="405"/>
      <c r="BN102" s="405"/>
      <c r="BO102" s="405"/>
      <c r="BP102" s="405"/>
      <c r="BQ102" s="405"/>
      <c r="BR102" s="405"/>
      <c r="BS102" s="405"/>
      <c r="BT102" s="405"/>
      <c r="BU102" s="405"/>
      <c r="BV102" s="405"/>
    </row>
    <row r="103" spans="63:74" x14ac:dyDescent="0.2">
      <c r="BK103" s="405"/>
      <c r="BL103" s="405"/>
      <c r="BM103" s="405"/>
      <c r="BN103" s="405"/>
      <c r="BO103" s="405"/>
      <c r="BP103" s="405"/>
      <c r="BQ103" s="405"/>
      <c r="BR103" s="405"/>
      <c r="BS103" s="405"/>
      <c r="BT103" s="405"/>
      <c r="BU103" s="405"/>
      <c r="BV103" s="405"/>
    </row>
    <row r="104" spans="63:74" x14ac:dyDescent="0.2">
      <c r="BK104" s="405"/>
      <c r="BL104" s="405"/>
      <c r="BM104" s="405"/>
      <c r="BN104" s="405"/>
      <c r="BO104" s="405"/>
      <c r="BP104" s="405"/>
      <c r="BQ104" s="405"/>
      <c r="BR104" s="405"/>
      <c r="BS104" s="405"/>
      <c r="BT104" s="405"/>
      <c r="BU104" s="405"/>
      <c r="BV104" s="405"/>
    </row>
    <row r="105" spans="63:74" x14ac:dyDescent="0.2">
      <c r="BK105" s="405"/>
      <c r="BL105" s="405"/>
      <c r="BM105" s="405"/>
      <c r="BN105" s="405"/>
      <c r="BO105" s="405"/>
      <c r="BP105" s="405"/>
      <c r="BQ105" s="405"/>
      <c r="BR105" s="405"/>
      <c r="BS105" s="405"/>
      <c r="BT105" s="405"/>
      <c r="BU105" s="405"/>
      <c r="BV105" s="405"/>
    </row>
    <row r="106" spans="63:74" x14ac:dyDescent="0.2">
      <c r="BK106" s="405"/>
      <c r="BL106" s="405"/>
      <c r="BM106" s="405"/>
      <c r="BN106" s="405"/>
      <c r="BO106" s="405"/>
      <c r="BP106" s="405"/>
      <c r="BQ106" s="405"/>
      <c r="BR106" s="405"/>
      <c r="BS106" s="405"/>
      <c r="BT106" s="405"/>
      <c r="BU106" s="405"/>
      <c r="BV106" s="405"/>
    </row>
    <row r="107" spans="63:74" x14ac:dyDescent="0.2">
      <c r="BK107" s="405"/>
      <c r="BL107" s="405"/>
      <c r="BM107" s="405"/>
      <c r="BN107" s="405"/>
      <c r="BO107" s="405"/>
      <c r="BP107" s="405"/>
      <c r="BQ107" s="405"/>
      <c r="BR107" s="405"/>
      <c r="BS107" s="405"/>
      <c r="BT107" s="405"/>
      <c r="BU107" s="405"/>
      <c r="BV107" s="405"/>
    </row>
    <row r="108" spans="63:74" x14ac:dyDescent="0.2">
      <c r="BK108" s="405"/>
      <c r="BL108" s="405"/>
      <c r="BM108" s="405"/>
      <c r="BN108" s="405"/>
      <c r="BO108" s="405"/>
      <c r="BP108" s="405"/>
      <c r="BQ108" s="405"/>
      <c r="BR108" s="405"/>
      <c r="BS108" s="405"/>
      <c r="BT108" s="405"/>
      <c r="BU108" s="405"/>
      <c r="BV108" s="405"/>
    </row>
    <row r="109" spans="63:74" x14ac:dyDescent="0.2">
      <c r="BK109" s="405"/>
      <c r="BL109" s="405"/>
      <c r="BM109" s="405"/>
      <c r="BN109" s="405"/>
      <c r="BO109" s="405"/>
      <c r="BP109" s="405"/>
      <c r="BQ109" s="405"/>
      <c r="BR109" s="405"/>
      <c r="BS109" s="405"/>
      <c r="BT109" s="405"/>
      <c r="BU109" s="405"/>
      <c r="BV109" s="405"/>
    </row>
    <row r="110" spans="63:74" x14ac:dyDescent="0.2">
      <c r="BK110" s="405"/>
      <c r="BL110" s="405"/>
      <c r="BM110" s="405"/>
      <c r="BN110" s="405"/>
      <c r="BO110" s="405"/>
      <c r="BP110" s="405"/>
      <c r="BQ110" s="405"/>
      <c r="BR110" s="405"/>
      <c r="BS110" s="405"/>
      <c r="BT110" s="405"/>
      <c r="BU110" s="405"/>
      <c r="BV110" s="405"/>
    </row>
    <row r="111" spans="63:74" x14ac:dyDescent="0.2">
      <c r="BK111" s="405"/>
      <c r="BL111" s="405"/>
      <c r="BM111" s="405"/>
      <c r="BN111" s="405"/>
      <c r="BO111" s="405"/>
      <c r="BP111" s="405"/>
      <c r="BQ111" s="405"/>
      <c r="BR111" s="405"/>
      <c r="BS111" s="405"/>
      <c r="BT111" s="405"/>
      <c r="BU111" s="405"/>
      <c r="BV111" s="405"/>
    </row>
    <row r="112" spans="63:74" x14ac:dyDescent="0.2">
      <c r="BK112" s="405"/>
      <c r="BL112" s="405"/>
      <c r="BM112" s="405"/>
      <c r="BN112" s="405"/>
      <c r="BO112" s="405"/>
      <c r="BP112" s="405"/>
      <c r="BQ112" s="405"/>
      <c r="BR112" s="405"/>
      <c r="BS112" s="405"/>
      <c r="BT112" s="405"/>
      <c r="BU112" s="405"/>
      <c r="BV112" s="405"/>
    </row>
    <row r="113" spans="63:74" x14ac:dyDescent="0.2">
      <c r="BK113" s="405"/>
      <c r="BL113" s="405"/>
      <c r="BM113" s="405"/>
      <c r="BN113" s="405"/>
      <c r="BO113" s="405"/>
      <c r="BP113" s="405"/>
      <c r="BQ113" s="405"/>
      <c r="BR113" s="405"/>
      <c r="BS113" s="405"/>
      <c r="BT113" s="405"/>
      <c r="BU113" s="405"/>
      <c r="BV113" s="405"/>
    </row>
    <row r="114" spans="63:74" x14ac:dyDescent="0.2">
      <c r="BK114" s="405"/>
      <c r="BL114" s="405"/>
      <c r="BM114" s="405"/>
      <c r="BN114" s="405"/>
      <c r="BO114" s="405"/>
      <c r="BP114" s="405"/>
      <c r="BQ114" s="405"/>
      <c r="BR114" s="405"/>
      <c r="BS114" s="405"/>
      <c r="BT114" s="405"/>
      <c r="BU114" s="405"/>
      <c r="BV114" s="405"/>
    </row>
    <row r="115" spans="63:74" x14ac:dyDescent="0.2">
      <c r="BK115" s="405"/>
      <c r="BL115" s="405"/>
      <c r="BM115" s="405"/>
      <c r="BN115" s="405"/>
      <c r="BO115" s="405"/>
      <c r="BP115" s="405"/>
      <c r="BQ115" s="405"/>
      <c r="BR115" s="405"/>
      <c r="BS115" s="405"/>
      <c r="BT115" s="405"/>
      <c r="BU115" s="405"/>
      <c r="BV115" s="405"/>
    </row>
    <row r="116" spans="63:74" x14ac:dyDescent="0.2">
      <c r="BK116" s="405"/>
      <c r="BL116" s="405"/>
      <c r="BM116" s="405"/>
      <c r="BN116" s="405"/>
      <c r="BO116" s="405"/>
      <c r="BP116" s="405"/>
      <c r="BQ116" s="405"/>
      <c r="BR116" s="405"/>
      <c r="BS116" s="405"/>
      <c r="BT116" s="405"/>
      <c r="BU116" s="405"/>
      <c r="BV116" s="405"/>
    </row>
    <row r="117" spans="63:74" x14ac:dyDescent="0.2">
      <c r="BK117" s="405"/>
      <c r="BL117" s="405"/>
      <c r="BM117" s="405"/>
      <c r="BN117" s="405"/>
      <c r="BO117" s="405"/>
      <c r="BP117" s="405"/>
      <c r="BQ117" s="405"/>
      <c r="BR117" s="405"/>
      <c r="BS117" s="405"/>
      <c r="BT117" s="405"/>
      <c r="BU117" s="405"/>
      <c r="BV117" s="405"/>
    </row>
    <row r="118" spans="63:74" x14ac:dyDescent="0.2">
      <c r="BK118" s="405"/>
      <c r="BL118" s="405"/>
      <c r="BM118" s="405"/>
      <c r="BN118" s="405"/>
      <c r="BO118" s="405"/>
      <c r="BP118" s="405"/>
      <c r="BQ118" s="405"/>
      <c r="BR118" s="405"/>
      <c r="BS118" s="405"/>
      <c r="BT118" s="405"/>
      <c r="BU118" s="405"/>
      <c r="BV118" s="405"/>
    </row>
    <row r="119" spans="63:74" x14ac:dyDescent="0.2">
      <c r="BK119" s="405"/>
      <c r="BL119" s="405"/>
      <c r="BM119" s="405"/>
      <c r="BN119" s="405"/>
      <c r="BO119" s="405"/>
      <c r="BP119" s="405"/>
      <c r="BQ119" s="405"/>
      <c r="BR119" s="405"/>
      <c r="BS119" s="405"/>
      <c r="BT119" s="405"/>
      <c r="BU119" s="405"/>
      <c r="BV119" s="405"/>
    </row>
    <row r="120" spans="63:74" x14ac:dyDescent="0.2">
      <c r="BK120" s="405"/>
      <c r="BL120" s="405"/>
      <c r="BM120" s="405"/>
      <c r="BN120" s="405"/>
      <c r="BO120" s="405"/>
      <c r="BP120" s="405"/>
      <c r="BQ120" s="405"/>
      <c r="BR120" s="405"/>
      <c r="BS120" s="405"/>
      <c r="BT120" s="405"/>
      <c r="BU120" s="405"/>
      <c r="BV120" s="405"/>
    </row>
    <row r="121" spans="63:74" x14ac:dyDescent="0.2">
      <c r="BK121" s="405"/>
      <c r="BL121" s="405"/>
      <c r="BM121" s="405"/>
      <c r="BN121" s="405"/>
      <c r="BO121" s="405"/>
      <c r="BP121" s="405"/>
      <c r="BQ121" s="405"/>
      <c r="BR121" s="405"/>
      <c r="BS121" s="405"/>
      <c r="BT121" s="405"/>
      <c r="BU121" s="405"/>
      <c r="BV121" s="405"/>
    </row>
    <row r="122" spans="63:74" x14ac:dyDescent="0.2">
      <c r="BK122" s="405"/>
      <c r="BL122" s="405"/>
      <c r="BM122" s="405"/>
      <c r="BN122" s="405"/>
      <c r="BO122" s="405"/>
      <c r="BP122" s="405"/>
      <c r="BQ122" s="405"/>
      <c r="BR122" s="405"/>
      <c r="BS122" s="405"/>
      <c r="BT122" s="405"/>
      <c r="BU122" s="405"/>
      <c r="BV122" s="405"/>
    </row>
    <row r="123" spans="63:74" x14ac:dyDescent="0.2">
      <c r="BK123" s="405"/>
      <c r="BL123" s="405"/>
      <c r="BM123" s="405"/>
      <c r="BN123" s="405"/>
      <c r="BO123" s="405"/>
      <c r="BP123" s="405"/>
      <c r="BQ123" s="405"/>
      <c r="BR123" s="405"/>
      <c r="BS123" s="405"/>
      <c r="BT123" s="405"/>
      <c r="BU123" s="405"/>
      <c r="BV123" s="405"/>
    </row>
    <row r="124" spans="63:74" x14ac:dyDescent="0.2">
      <c r="BK124" s="405"/>
      <c r="BL124" s="405"/>
      <c r="BM124" s="405"/>
      <c r="BN124" s="405"/>
      <c r="BO124" s="405"/>
      <c r="BP124" s="405"/>
      <c r="BQ124" s="405"/>
      <c r="BR124" s="405"/>
      <c r="BS124" s="405"/>
      <c r="BT124" s="405"/>
      <c r="BU124" s="405"/>
      <c r="BV124" s="405"/>
    </row>
    <row r="125" spans="63:74" x14ac:dyDescent="0.2">
      <c r="BK125" s="405"/>
      <c r="BL125" s="405"/>
      <c r="BM125" s="405"/>
      <c r="BN125" s="405"/>
      <c r="BO125" s="405"/>
      <c r="BP125" s="405"/>
      <c r="BQ125" s="405"/>
      <c r="BR125" s="405"/>
      <c r="BS125" s="405"/>
      <c r="BT125" s="405"/>
      <c r="BU125" s="405"/>
      <c r="BV125" s="405"/>
    </row>
    <row r="126" spans="63:74" x14ac:dyDescent="0.2">
      <c r="BK126" s="405"/>
      <c r="BL126" s="405"/>
      <c r="BM126" s="405"/>
      <c r="BN126" s="405"/>
      <c r="BO126" s="405"/>
      <c r="BP126" s="405"/>
      <c r="BQ126" s="405"/>
      <c r="BR126" s="405"/>
      <c r="BS126" s="405"/>
      <c r="BT126" s="405"/>
      <c r="BU126" s="405"/>
      <c r="BV126" s="405"/>
    </row>
    <row r="127" spans="63:74" x14ac:dyDescent="0.2">
      <c r="BK127" s="405"/>
      <c r="BL127" s="405"/>
      <c r="BM127" s="405"/>
      <c r="BN127" s="405"/>
      <c r="BO127" s="405"/>
      <c r="BP127" s="405"/>
      <c r="BQ127" s="405"/>
      <c r="BR127" s="405"/>
      <c r="BS127" s="405"/>
      <c r="BT127" s="405"/>
      <c r="BU127" s="405"/>
      <c r="BV127" s="405"/>
    </row>
    <row r="128" spans="63:74" x14ac:dyDescent="0.2">
      <c r="BK128" s="405"/>
      <c r="BL128" s="405"/>
      <c r="BM128" s="405"/>
      <c r="BN128" s="405"/>
      <c r="BO128" s="405"/>
      <c r="BP128" s="405"/>
      <c r="BQ128" s="405"/>
      <c r="BR128" s="405"/>
      <c r="BS128" s="405"/>
      <c r="BT128" s="405"/>
      <c r="BU128" s="405"/>
      <c r="BV128" s="405"/>
    </row>
  </sheetData>
  <mergeCells count="15">
    <mergeCell ref="A1:A2"/>
    <mergeCell ref="AM3:AX3"/>
    <mergeCell ref="AY3:BJ3"/>
    <mergeCell ref="BK3:BV3"/>
    <mergeCell ref="B1:AL1"/>
    <mergeCell ref="C3:N3"/>
    <mergeCell ref="O3:Z3"/>
    <mergeCell ref="AA3:AL3"/>
    <mergeCell ref="B46:Q46"/>
    <mergeCell ref="B40:Q40"/>
    <mergeCell ref="B43:Q43"/>
    <mergeCell ref="B44:Q44"/>
    <mergeCell ref="B45:Q45"/>
    <mergeCell ref="B41:Q41"/>
    <mergeCell ref="B42:Q42"/>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AC5" activePane="bottomRight" state="frozen"/>
      <selection activeCell="BF63" sqref="BF63"/>
      <selection pane="topRight" activeCell="BF63" sqref="BF63"/>
      <selection pane="bottomLeft" activeCell="BF63" sqref="BF63"/>
      <selection pane="bottomRight" activeCell="AY29" sqref="AY29"/>
    </sheetView>
  </sheetViews>
  <sheetFormatPr defaultColWidth="8.5703125" defaultRowHeight="11.25" x14ac:dyDescent="0.2"/>
  <cols>
    <col min="1" max="1" width="11.5703125" style="162" customWidth="1"/>
    <col min="2" max="2" width="35.85546875" style="153" customWidth="1"/>
    <col min="3" max="50" width="6.5703125" style="153" customWidth="1"/>
    <col min="51" max="55" width="6.5703125" style="487" customWidth="1"/>
    <col min="56" max="58" width="6.5703125" style="623" customWidth="1"/>
    <col min="59" max="62" width="6.5703125" style="487" customWidth="1"/>
    <col min="63" max="74" width="6.5703125" style="153" customWidth="1"/>
    <col min="75" max="16384" width="8.5703125" style="153"/>
  </cols>
  <sheetData>
    <row r="1" spans="1:74" ht="12.75" customHeight="1" x14ac:dyDescent="0.2">
      <c r="A1" s="792" t="s">
        <v>817</v>
      </c>
      <c r="B1" s="825" t="s">
        <v>960</v>
      </c>
      <c r="C1" s="825"/>
      <c r="D1" s="825"/>
      <c r="E1" s="825"/>
      <c r="F1" s="825"/>
      <c r="G1" s="825"/>
      <c r="H1" s="825"/>
      <c r="I1" s="825"/>
      <c r="J1" s="825"/>
      <c r="K1" s="825"/>
      <c r="L1" s="825"/>
      <c r="M1" s="825"/>
      <c r="N1" s="825"/>
      <c r="O1" s="825"/>
      <c r="P1" s="825"/>
      <c r="Q1" s="825"/>
      <c r="R1" s="825"/>
      <c r="S1" s="825"/>
      <c r="T1" s="825"/>
      <c r="U1" s="825"/>
      <c r="V1" s="825"/>
      <c r="W1" s="825"/>
      <c r="X1" s="825"/>
      <c r="Y1" s="825"/>
      <c r="Z1" s="825"/>
      <c r="AA1" s="825"/>
      <c r="AB1" s="825"/>
      <c r="AC1" s="825"/>
      <c r="AD1" s="825"/>
      <c r="AE1" s="825"/>
      <c r="AF1" s="825"/>
      <c r="AG1" s="825"/>
      <c r="AH1" s="825"/>
      <c r="AI1" s="825"/>
      <c r="AJ1" s="825"/>
      <c r="AK1" s="825"/>
      <c r="AL1" s="825"/>
      <c r="AM1" s="825"/>
      <c r="AN1" s="825"/>
      <c r="AO1" s="825"/>
      <c r="AP1" s="825"/>
      <c r="AQ1" s="825"/>
      <c r="AR1" s="825"/>
      <c r="AS1" s="825"/>
      <c r="AT1" s="825"/>
      <c r="AU1" s="825"/>
      <c r="AV1" s="825"/>
      <c r="AW1" s="825"/>
      <c r="AX1" s="825"/>
      <c r="AY1" s="825"/>
      <c r="AZ1" s="825"/>
      <c r="BA1" s="825"/>
      <c r="BB1" s="825"/>
      <c r="BC1" s="825"/>
      <c r="BD1" s="825"/>
      <c r="BE1" s="825"/>
      <c r="BF1" s="825"/>
      <c r="BG1" s="825"/>
      <c r="BH1" s="825"/>
      <c r="BI1" s="825"/>
      <c r="BJ1" s="825"/>
      <c r="BK1" s="825"/>
      <c r="BL1" s="825"/>
      <c r="BM1" s="825"/>
      <c r="BN1" s="825"/>
      <c r="BO1" s="825"/>
      <c r="BP1" s="825"/>
      <c r="BQ1" s="825"/>
      <c r="BR1" s="825"/>
      <c r="BS1" s="825"/>
      <c r="BT1" s="825"/>
      <c r="BU1" s="825"/>
      <c r="BV1" s="825"/>
    </row>
    <row r="2" spans="1:74" ht="12.75" customHeight="1" x14ac:dyDescent="0.2">
      <c r="A2" s="793"/>
      <c r="B2" s="532" t="str">
        <f>"U.S. Energy Information Administration  |  Short-Term Energy Outlook  - "&amp;Dates!D1</f>
        <v>U.S. Energy Information Administration  |  Short-Term Energy Outlook  - February 2020</v>
      </c>
      <c r="C2" s="533"/>
      <c r="D2" s="533"/>
      <c r="E2" s="533"/>
      <c r="F2" s="533"/>
      <c r="G2" s="533"/>
      <c r="H2" s="533"/>
      <c r="I2" s="596"/>
      <c r="J2" s="597"/>
      <c r="K2" s="597"/>
      <c r="L2" s="597"/>
      <c r="M2" s="597"/>
      <c r="N2" s="597"/>
      <c r="O2" s="597"/>
      <c r="P2" s="597"/>
      <c r="Q2" s="597"/>
      <c r="R2" s="597"/>
      <c r="S2" s="597"/>
      <c r="T2" s="597"/>
      <c r="U2" s="597"/>
      <c r="V2" s="597"/>
      <c r="W2" s="597"/>
      <c r="X2" s="597"/>
      <c r="Y2" s="597"/>
      <c r="Z2" s="597"/>
      <c r="AA2" s="597"/>
      <c r="AB2" s="597"/>
      <c r="AC2" s="597"/>
      <c r="AD2" s="597"/>
      <c r="AE2" s="597"/>
      <c r="AF2" s="597"/>
      <c r="AG2" s="597"/>
      <c r="AH2" s="597"/>
      <c r="AI2" s="597"/>
      <c r="AJ2" s="597"/>
      <c r="AK2" s="597"/>
      <c r="AL2" s="597"/>
      <c r="AM2" s="598"/>
      <c r="AN2" s="598"/>
      <c r="AO2" s="598"/>
      <c r="AP2" s="598"/>
      <c r="AQ2" s="598"/>
      <c r="AR2" s="598"/>
      <c r="AS2" s="598"/>
      <c r="AT2" s="598"/>
      <c r="AU2" s="598"/>
      <c r="AV2" s="598"/>
      <c r="AW2" s="598"/>
      <c r="AX2" s="598"/>
      <c r="AY2" s="599"/>
      <c r="AZ2" s="599"/>
      <c r="BA2" s="599"/>
      <c r="BB2" s="599"/>
      <c r="BC2" s="599"/>
      <c r="BD2" s="635"/>
      <c r="BE2" s="635"/>
      <c r="BF2" s="635"/>
      <c r="BG2" s="599"/>
      <c r="BH2" s="599"/>
      <c r="BI2" s="599"/>
      <c r="BJ2" s="599"/>
      <c r="BK2" s="598"/>
      <c r="BL2" s="598"/>
      <c r="BM2" s="598"/>
      <c r="BN2" s="598"/>
      <c r="BO2" s="598"/>
      <c r="BP2" s="598"/>
      <c r="BQ2" s="598"/>
      <c r="BR2" s="598"/>
      <c r="BS2" s="598"/>
      <c r="BT2" s="598"/>
      <c r="BU2" s="598"/>
      <c r="BV2" s="600"/>
    </row>
    <row r="3" spans="1:74" ht="12.75" x14ac:dyDescent="0.2">
      <c r="B3" s="468"/>
      <c r="C3" s="801">
        <f>Dates!D3</f>
        <v>2016</v>
      </c>
      <c r="D3" s="797"/>
      <c r="E3" s="797"/>
      <c r="F3" s="797"/>
      <c r="G3" s="797"/>
      <c r="H3" s="797"/>
      <c r="I3" s="797"/>
      <c r="J3" s="797"/>
      <c r="K3" s="797"/>
      <c r="L3" s="797"/>
      <c r="M3" s="797"/>
      <c r="N3" s="798"/>
      <c r="O3" s="801">
        <f>C3+1</f>
        <v>2017</v>
      </c>
      <c r="P3" s="802"/>
      <c r="Q3" s="802"/>
      <c r="R3" s="802"/>
      <c r="S3" s="802"/>
      <c r="T3" s="802"/>
      <c r="U3" s="802"/>
      <c r="V3" s="802"/>
      <c r="W3" s="802"/>
      <c r="X3" s="797"/>
      <c r="Y3" s="797"/>
      <c r="Z3" s="798"/>
      <c r="AA3" s="794">
        <f>O3+1</f>
        <v>2018</v>
      </c>
      <c r="AB3" s="797"/>
      <c r="AC3" s="797"/>
      <c r="AD3" s="797"/>
      <c r="AE3" s="797"/>
      <c r="AF3" s="797"/>
      <c r="AG3" s="797"/>
      <c r="AH3" s="797"/>
      <c r="AI3" s="797"/>
      <c r="AJ3" s="797"/>
      <c r="AK3" s="797"/>
      <c r="AL3" s="798"/>
      <c r="AM3" s="794">
        <f>AA3+1</f>
        <v>2019</v>
      </c>
      <c r="AN3" s="797"/>
      <c r="AO3" s="797"/>
      <c r="AP3" s="797"/>
      <c r="AQ3" s="797"/>
      <c r="AR3" s="797"/>
      <c r="AS3" s="797"/>
      <c r="AT3" s="797"/>
      <c r="AU3" s="797"/>
      <c r="AV3" s="797"/>
      <c r="AW3" s="797"/>
      <c r="AX3" s="798"/>
      <c r="AY3" s="794">
        <f>AM3+1</f>
        <v>2020</v>
      </c>
      <c r="AZ3" s="795"/>
      <c r="BA3" s="795"/>
      <c r="BB3" s="795"/>
      <c r="BC3" s="795"/>
      <c r="BD3" s="795"/>
      <c r="BE3" s="795"/>
      <c r="BF3" s="795"/>
      <c r="BG3" s="795"/>
      <c r="BH3" s="795"/>
      <c r="BI3" s="795"/>
      <c r="BJ3" s="796"/>
      <c r="BK3" s="794">
        <f>AY3+1</f>
        <v>2021</v>
      </c>
      <c r="BL3" s="797"/>
      <c r="BM3" s="797"/>
      <c r="BN3" s="797"/>
      <c r="BO3" s="797"/>
      <c r="BP3" s="797"/>
      <c r="BQ3" s="797"/>
      <c r="BR3" s="797"/>
      <c r="BS3" s="797"/>
      <c r="BT3" s="797"/>
      <c r="BU3" s="797"/>
      <c r="BV3" s="798"/>
    </row>
    <row r="4" spans="1:74" x14ac:dyDescent="0.2">
      <c r="B4" s="469"/>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Y5" s="153"/>
      <c r="BG5" s="623"/>
      <c r="BH5" s="623"/>
      <c r="BI5" s="623"/>
    </row>
    <row r="6" spans="1:74" ht="11.1" customHeight="1" x14ac:dyDescent="0.2">
      <c r="A6" s="162" t="s">
        <v>612</v>
      </c>
      <c r="B6" s="172" t="s">
        <v>242</v>
      </c>
      <c r="C6" s="250">
        <v>23.601204934999998</v>
      </c>
      <c r="D6" s="250">
        <v>24.388401931000001</v>
      </c>
      <c r="E6" s="250">
        <v>24.246670452</v>
      </c>
      <c r="F6" s="250">
        <v>23.723987000000001</v>
      </c>
      <c r="G6" s="250">
        <v>23.772106322999999</v>
      </c>
      <c r="H6" s="250">
        <v>24.457600667000001</v>
      </c>
      <c r="I6" s="250">
        <v>24.322868387</v>
      </c>
      <c r="J6" s="250">
        <v>24.994347225999999</v>
      </c>
      <c r="K6" s="250">
        <v>24.326320333000002</v>
      </c>
      <c r="L6" s="250">
        <v>24.104573452</v>
      </c>
      <c r="M6" s="250">
        <v>24.183995667000001</v>
      </c>
      <c r="N6" s="250">
        <v>24.709296419000001</v>
      </c>
      <c r="O6" s="250">
        <v>23.661752037999999</v>
      </c>
      <c r="P6" s="250">
        <v>23.626843447999999</v>
      </c>
      <c r="Q6" s="250">
        <v>24.520094554</v>
      </c>
      <c r="R6" s="250">
        <v>23.783985876999999</v>
      </c>
      <c r="S6" s="250">
        <v>24.577054264000001</v>
      </c>
      <c r="T6" s="250">
        <v>25.105873544000001</v>
      </c>
      <c r="U6" s="250">
        <v>24.599604232000001</v>
      </c>
      <c r="V6" s="250">
        <v>24.809163554000001</v>
      </c>
      <c r="W6" s="250">
        <v>24.094938544000001</v>
      </c>
      <c r="X6" s="250">
        <v>24.429589296</v>
      </c>
      <c r="Y6" s="250">
        <v>24.857898877</v>
      </c>
      <c r="Z6" s="250">
        <v>24.762715877000002</v>
      </c>
      <c r="AA6" s="250">
        <v>24.790336111999999</v>
      </c>
      <c r="AB6" s="250">
        <v>24.009858333</v>
      </c>
      <c r="AC6" s="250">
        <v>24.989651886000001</v>
      </c>
      <c r="AD6" s="250">
        <v>24.242991379999999</v>
      </c>
      <c r="AE6" s="250">
        <v>24.625820176000001</v>
      </c>
      <c r="AF6" s="250">
        <v>25.158941380000002</v>
      </c>
      <c r="AG6" s="250">
        <v>25.166762433999999</v>
      </c>
      <c r="AH6" s="250">
        <v>25.812587111999999</v>
      </c>
      <c r="AI6" s="250">
        <v>24.593212714</v>
      </c>
      <c r="AJ6" s="250">
        <v>25.248149499</v>
      </c>
      <c r="AK6" s="250">
        <v>25.16048438</v>
      </c>
      <c r="AL6" s="250">
        <v>24.345257015000001</v>
      </c>
      <c r="AM6" s="250">
        <v>24.780287530999999</v>
      </c>
      <c r="AN6" s="250">
        <v>24.733013047</v>
      </c>
      <c r="AO6" s="250">
        <v>24.530764047000002</v>
      </c>
      <c r="AP6" s="250">
        <v>24.557170047</v>
      </c>
      <c r="AQ6" s="250">
        <v>24.597565047</v>
      </c>
      <c r="AR6" s="250">
        <v>25.004041047000001</v>
      </c>
      <c r="AS6" s="250">
        <v>25.244804046999999</v>
      </c>
      <c r="AT6" s="250">
        <v>25.691084047</v>
      </c>
      <c r="AU6" s="250">
        <v>24.693078047</v>
      </c>
      <c r="AV6" s="250">
        <v>25.211002498999999</v>
      </c>
      <c r="AW6" s="250">
        <v>24.956853647999999</v>
      </c>
      <c r="AX6" s="250">
        <v>24.530712917999999</v>
      </c>
      <c r="AY6" s="250">
        <v>24.067351214999999</v>
      </c>
      <c r="AZ6" s="403">
        <v>24.636022240999999</v>
      </c>
      <c r="BA6" s="403">
        <v>24.610053297</v>
      </c>
      <c r="BB6" s="403">
        <v>24.440650743999999</v>
      </c>
      <c r="BC6" s="403">
        <v>24.621141055999999</v>
      </c>
      <c r="BD6" s="403">
        <v>25.269520191000002</v>
      </c>
      <c r="BE6" s="403">
        <v>25.372874112000002</v>
      </c>
      <c r="BF6" s="403">
        <v>25.860013752</v>
      </c>
      <c r="BG6" s="403">
        <v>24.974543325999999</v>
      </c>
      <c r="BH6" s="403">
        <v>25.405777316999998</v>
      </c>
      <c r="BI6" s="403">
        <v>25.216034664999999</v>
      </c>
      <c r="BJ6" s="403">
        <v>25.180183876000001</v>
      </c>
      <c r="BK6" s="403">
        <v>25.041746954000001</v>
      </c>
      <c r="BL6" s="403">
        <v>24.934802241</v>
      </c>
      <c r="BM6" s="403">
        <v>24.747923297</v>
      </c>
      <c r="BN6" s="403">
        <v>24.619700743999999</v>
      </c>
      <c r="BO6" s="403">
        <v>24.737651056000001</v>
      </c>
      <c r="BP6" s="403">
        <v>25.269000191</v>
      </c>
      <c r="BQ6" s="403">
        <v>25.508814112</v>
      </c>
      <c r="BR6" s="403">
        <v>25.805143751999999</v>
      </c>
      <c r="BS6" s="403">
        <v>25.091833326</v>
      </c>
      <c r="BT6" s="403">
        <v>25.443577316999999</v>
      </c>
      <c r="BU6" s="403">
        <v>25.262284664999999</v>
      </c>
      <c r="BV6" s="403">
        <v>25.309233876</v>
      </c>
    </row>
    <row r="7" spans="1:74" ht="11.1" customHeight="1" x14ac:dyDescent="0.2">
      <c r="A7" s="162" t="s">
        <v>289</v>
      </c>
      <c r="B7" s="173" t="s">
        <v>348</v>
      </c>
      <c r="C7" s="250">
        <v>2.4761290322999998</v>
      </c>
      <c r="D7" s="250">
        <v>2.4413448276</v>
      </c>
      <c r="E7" s="250">
        <v>2.4094193547999998</v>
      </c>
      <c r="F7" s="250">
        <v>2.3670666667</v>
      </c>
      <c r="G7" s="250">
        <v>2.4102580644999998</v>
      </c>
      <c r="H7" s="250">
        <v>2.4984333332999999</v>
      </c>
      <c r="I7" s="250">
        <v>2.5070322581000002</v>
      </c>
      <c r="J7" s="250">
        <v>2.6375161290000002</v>
      </c>
      <c r="K7" s="250">
        <v>2.5638999999999998</v>
      </c>
      <c r="L7" s="250">
        <v>2.4526774194000001</v>
      </c>
      <c r="M7" s="250">
        <v>2.4955333333</v>
      </c>
      <c r="N7" s="250">
        <v>2.5727419354999999</v>
      </c>
      <c r="O7" s="250">
        <v>2.3491935484000002</v>
      </c>
      <c r="P7" s="250">
        <v>2.3231071429000001</v>
      </c>
      <c r="Q7" s="250">
        <v>2.3748064516</v>
      </c>
      <c r="R7" s="250">
        <v>2.1580333333000001</v>
      </c>
      <c r="S7" s="250">
        <v>2.4113870968</v>
      </c>
      <c r="T7" s="250">
        <v>2.4358333333000002</v>
      </c>
      <c r="U7" s="250">
        <v>2.4634838710000002</v>
      </c>
      <c r="V7" s="250">
        <v>2.5596129032000001</v>
      </c>
      <c r="W7" s="250">
        <v>2.4741333333000002</v>
      </c>
      <c r="X7" s="250">
        <v>2.4806451613</v>
      </c>
      <c r="Y7" s="250">
        <v>2.5618666666999999</v>
      </c>
      <c r="Z7" s="250">
        <v>2.4510645161000002</v>
      </c>
      <c r="AA7" s="250">
        <v>2.3811290323000001</v>
      </c>
      <c r="AB7" s="250">
        <v>2.4005357143000001</v>
      </c>
      <c r="AC7" s="250">
        <v>2.2574838709999998</v>
      </c>
      <c r="AD7" s="250">
        <v>2.2749999999999999</v>
      </c>
      <c r="AE7" s="250">
        <v>2.4300322580999998</v>
      </c>
      <c r="AF7" s="250">
        <v>2.3934666667000002</v>
      </c>
      <c r="AG7" s="250">
        <v>2.5691935483999999</v>
      </c>
      <c r="AH7" s="250">
        <v>2.5594516128999998</v>
      </c>
      <c r="AI7" s="250">
        <v>2.6122999999999998</v>
      </c>
      <c r="AJ7" s="250">
        <v>2.6579677418999998</v>
      </c>
      <c r="AK7" s="250">
        <v>2.5371000000000001</v>
      </c>
      <c r="AL7" s="250">
        <v>2.3301612903</v>
      </c>
      <c r="AM7" s="250">
        <v>2.4613</v>
      </c>
      <c r="AN7" s="250">
        <v>2.5249000000000001</v>
      </c>
      <c r="AO7" s="250">
        <v>2.3731</v>
      </c>
      <c r="AP7" s="250">
        <v>2.4801000000000002</v>
      </c>
      <c r="AQ7" s="250">
        <v>2.3868999999999998</v>
      </c>
      <c r="AR7" s="250">
        <v>2.4613999999999998</v>
      </c>
      <c r="AS7" s="250">
        <v>2.5154000000000001</v>
      </c>
      <c r="AT7" s="250">
        <v>2.6667999999999998</v>
      </c>
      <c r="AU7" s="250">
        <v>2.6036000000000001</v>
      </c>
      <c r="AV7" s="250">
        <v>2.5838064516000001</v>
      </c>
      <c r="AW7" s="250">
        <v>2.5706831710000002</v>
      </c>
      <c r="AX7" s="250">
        <v>2.5763669610000002</v>
      </c>
      <c r="AY7" s="250">
        <v>2.5221871500000002</v>
      </c>
      <c r="AZ7" s="403">
        <v>2.5706692809999998</v>
      </c>
      <c r="BA7" s="403">
        <v>2.458192344</v>
      </c>
      <c r="BB7" s="403">
        <v>2.3974233169999999</v>
      </c>
      <c r="BC7" s="403">
        <v>2.459627308</v>
      </c>
      <c r="BD7" s="403">
        <v>2.5220558359999998</v>
      </c>
      <c r="BE7" s="403">
        <v>2.543422386</v>
      </c>
      <c r="BF7" s="403">
        <v>2.602814333</v>
      </c>
      <c r="BG7" s="403">
        <v>2.55176896</v>
      </c>
      <c r="BH7" s="403">
        <v>2.523945275</v>
      </c>
      <c r="BI7" s="403">
        <v>2.546217414</v>
      </c>
      <c r="BJ7" s="403">
        <v>2.551176495</v>
      </c>
      <c r="BK7" s="403">
        <v>2.5221871500000002</v>
      </c>
      <c r="BL7" s="403">
        <v>2.5706692809999998</v>
      </c>
      <c r="BM7" s="403">
        <v>2.458192344</v>
      </c>
      <c r="BN7" s="403">
        <v>2.3974233169999999</v>
      </c>
      <c r="BO7" s="403">
        <v>2.459627308</v>
      </c>
      <c r="BP7" s="403">
        <v>2.5220558359999998</v>
      </c>
      <c r="BQ7" s="403">
        <v>2.543422386</v>
      </c>
      <c r="BR7" s="403">
        <v>2.602814333</v>
      </c>
      <c r="BS7" s="403">
        <v>2.55176896</v>
      </c>
      <c r="BT7" s="403">
        <v>2.523945275</v>
      </c>
      <c r="BU7" s="403">
        <v>2.546217414</v>
      </c>
      <c r="BV7" s="403">
        <v>2.551176495</v>
      </c>
    </row>
    <row r="8" spans="1:74" ht="11.1" customHeight="1" x14ac:dyDescent="0.2">
      <c r="A8" s="162" t="s">
        <v>613</v>
      </c>
      <c r="B8" s="173" t="s">
        <v>349</v>
      </c>
      <c r="C8" s="250">
        <v>2.0526129032</v>
      </c>
      <c r="D8" s="250">
        <v>2.0907931033999998</v>
      </c>
      <c r="E8" s="250">
        <v>2.0993870968000001</v>
      </c>
      <c r="F8" s="250">
        <v>2.0070333332999999</v>
      </c>
      <c r="G8" s="250">
        <v>2.0240322581000001</v>
      </c>
      <c r="H8" s="250">
        <v>2.1033333333000002</v>
      </c>
      <c r="I8" s="250">
        <v>2.030516129</v>
      </c>
      <c r="J8" s="250">
        <v>2.0723870968</v>
      </c>
      <c r="K8" s="250">
        <v>1.9959333333</v>
      </c>
      <c r="L8" s="250">
        <v>1.9921290323</v>
      </c>
      <c r="M8" s="250">
        <v>2.0199333333</v>
      </c>
      <c r="N8" s="250">
        <v>2.1429354839000001</v>
      </c>
      <c r="O8" s="250">
        <v>1.9794516128999999</v>
      </c>
      <c r="P8" s="250">
        <v>2.1030714285999998</v>
      </c>
      <c r="Q8" s="250">
        <v>2.0749032258</v>
      </c>
      <c r="R8" s="250">
        <v>2.0203666667000002</v>
      </c>
      <c r="S8" s="250">
        <v>2.0891612902999999</v>
      </c>
      <c r="T8" s="250">
        <v>2.0985333332999998</v>
      </c>
      <c r="U8" s="250">
        <v>2.0069354839</v>
      </c>
      <c r="V8" s="250">
        <v>1.9880967742</v>
      </c>
      <c r="W8" s="250">
        <v>1.9699333333</v>
      </c>
      <c r="X8" s="250">
        <v>1.9490322580999999</v>
      </c>
      <c r="Y8" s="250">
        <v>1.9785333332999999</v>
      </c>
      <c r="Z8" s="250">
        <v>1.9779354839000001</v>
      </c>
      <c r="AA8" s="250">
        <v>1.8541290322999999</v>
      </c>
      <c r="AB8" s="250">
        <v>1.9206785714000001</v>
      </c>
      <c r="AC8" s="250">
        <v>1.9658709676999999</v>
      </c>
      <c r="AD8" s="250">
        <v>1.9215333333</v>
      </c>
      <c r="AE8" s="250">
        <v>1.9384838710000001</v>
      </c>
      <c r="AF8" s="250">
        <v>1.9652666667000001</v>
      </c>
      <c r="AG8" s="250">
        <v>1.9053548387000001</v>
      </c>
      <c r="AH8" s="250">
        <v>1.8848064516</v>
      </c>
      <c r="AI8" s="250">
        <v>1.8881666667000001</v>
      </c>
      <c r="AJ8" s="250">
        <v>1.8458387097</v>
      </c>
      <c r="AK8" s="250">
        <v>1.8669333333</v>
      </c>
      <c r="AL8" s="250">
        <v>1.7017096774</v>
      </c>
      <c r="AM8" s="250">
        <v>1.8569354839000001</v>
      </c>
      <c r="AN8" s="250">
        <v>2.0044599999999999</v>
      </c>
      <c r="AO8" s="250">
        <v>1.9432970000000001</v>
      </c>
      <c r="AP8" s="250">
        <v>1.954855</v>
      </c>
      <c r="AQ8" s="250">
        <v>1.941649</v>
      </c>
      <c r="AR8" s="250">
        <v>1.9290419999999999</v>
      </c>
      <c r="AS8" s="250">
        <v>1.977681</v>
      </c>
      <c r="AT8" s="250">
        <v>1.9521679999999999</v>
      </c>
      <c r="AU8" s="250">
        <v>1.8584099999999999</v>
      </c>
      <c r="AV8" s="250">
        <v>1.845615</v>
      </c>
      <c r="AW8" s="250">
        <v>1.7865594300000001</v>
      </c>
      <c r="AX8" s="250">
        <v>1.901357237</v>
      </c>
      <c r="AY8" s="250">
        <v>1.8422027569999999</v>
      </c>
      <c r="AZ8" s="403">
        <v>1.905735913</v>
      </c>
      <c r="BA8" s="403">
        <v>1.8974139059999999</v>
      </c>
      <c r="BB8" s="403">
        <v>1.8948903800000001</v>
      </c>
      <c r="BC8" s="403">
        <v>1.9078967010000001</v>
      </c>
      <c r="BD8" s="403">
        <v>1.9392173079999999</v>
      </c>
      <c r="BE8" s="403">
        <v>1.9350046789999999</v>
      </c>
      <c r="BF8" s="403">
        <v>1.9181323720000001</v>
      </c>
      <c r="BG8" s="403">
        <v>1.8841573190000001</v>
      </c>
      <c r="BH8" s="403">
        <v>1.9033149949999999</v>
      </c>
      <c r="BI8" s="403">
        <v>1.8823802039999999</v>
      </c>
      <c r="BJ8" s="403">
        <v>1.9920003340000001</v>
      </c>
      <c r="BK8" s="403">
        <v>1.8422027569999999</v>
      </c>
      <c r="BL8" s="403">
        <v>1.905735913</v>
      </c>
      <c r="BM8" s="403">
        <v>1.8974139059999999</v>
      </c>
      <c r="BN8" s="403">
        <v>1.8948903800000001</v>
      </c>
      <c r="BO8" s="403">
        <v>1.9078967010000001</v>
      </c>
      <c r="BP8" s="403">
        <v>1.9392173079999999</v>
      </c>
      <c r="BQ8" s="403">
        <v>1.9350046789999999</v>
      </c>
      <c r="BR8" s="403">
        <v>1.9181323720000001</v>
      </c>
      <c r="BS8" s="403">
        <v>1.8841573190000001</v>
      </c>
      <c r="BT8" s="403">
        <v>1.9033149949999999</v>
      </c>
      <c r="BU8" s="403">
        <v>1.8823802039999999</v>
      </c>
      <c r="BV8" s="403">
        <v>1.9920003340000001</v>
      </c>
    </row>
    <row r="9" spans="1:74" ht="11.1" customHeight="1" x14ac:dyDescent="0.2">
      <c r="A9" s="162" t="s">
        <v>287</v>
      </c>
      <c r="B9" s="173" t="s">
        <v>350</v>
      </c>
      <c r="C9" s="250">
        <v>19.062802999999999</v>
      </c>
      <c r="D9" s="250">
        <v>19.846603999999999</v>
      </c>
      <c r="E9" s="250">
        <v>19.728204000000002</v>
      </c>
      <c r="F9" s="250">
        <v>19.340226999999999</v>
      </c>
      <c r="G9" s="250">
        <v>19.328156</v>
      </c>
      <c r="H9" s="250">
        <v>19.846174000000001</v>
      </c>
      <c r="I9" s="250">
        <v>19.775659999999998</v>
      </c>
      <c r="J9" s="250">
        <v>20.274784</v>
      </c>
      <c r="K9" s="250">
        <v>19.756827000000001</v>
      </c>
      <c r="L9" s="250">
        <v>19.650106999999998</v>
      </c>
      <c r="M9" s="250">
        <v>19.658868999999999</v>
      </c>
      <c r="N9" s="250">
        <v>19.983958999999999</v>
      </c>
      <c r="O9" s="250">
        <v>19.322845999999998</v>
      </c>
      <c r="P9" s="250">
        <v>19.190404000000001</v>
      </c>
      <c r="Q9" s="250">
        <v>20.060123999999998</v>
      </c>
      <c r="R9" s="250">
        <v>19.595324999999999</v>
      </c>
      <c r="S9" s="250">
        <v>20.066244999999999</v>
      </c>
      <c r="T9" s="250">
        <v>20.561246000000001</v>
      </c>
      <c r="U9" s="250">
        <v>20.118924</v>
      </c>
      <c r="V9" s="250">
        <v>20.251193000000001</v>
      </c>
      <c r="W9" s="250">
        <v>19.640611</v>
      </c>
      <c r="X9" s="250">
        <v>19.989650999999999</v>
      </c>
      <c r="Y9" s="250">
        <v>20.307238000000002</v>
      </c>
      <c r="Z9" s="250">
        <v>20.323454999999999</v>
      </c>
      <c r="AA9" s="250">
        <v>20.545141000000001</v>
      </c>
      <c r="AB9" s="250">
        <v>19.678706999999999</v>
      </c>
      <c r="AC9" s="250">
        <v>20.756360000000001</v>
      </c>
      <c r="AD9" s="250">
        <v>20.036521</v>
      </c>
      <c r="AE9" s="250">
        <v>20.247367000000001</v>
      </c>
      <c r="AF9" s="250">
        <v>20.790271000000001</v>
      </c>
      <c r="AG9" s="250">
        <v>20.682276999999999</v>
      </c>
      <c r="AH9" s="250">
        <v>21.358391999999998</v>
      </c>
      <c r="AI9" s="250">
        <v>20.082809000000001</v>
      </c>
      <c r="AJ9" s="250">
        <v>20.734406</v>
      </c>
      <c r="AK9" s="250">
        <v>20.746514000000001</v>
      </c>
      <c r="AL9" s="250">
        <v>20.303449000000001</v>
      </c>
      <c r="AM9" s="250">
        <v>20.452114999999999</v>
      </c>
      <c r="AN9" s="250">
        <v>20.193715999999998</v>
      </c>
      <c r="AO9" s="250">
        <v>20.204429999999999</v>
      </c>
      <c r="AP9" s="250">
        <v>20.112278</v>
      </c>
      <c r="AQ9" s="250">
        <v>20.259079</v>
      </c>
      <c r="AR9" s="250">
        <v>20.603662</v>
      </c>
      <c r="AS9" s="250">
        <v>20.741786000000001</v>
      </c>
      <c r="AT9" s="250">
        <v>21.062179</v>
      </c>
      <c r="AU9" s="250">
        <v>20.221131</v>
      </c>
      <c r="AV9" s="250">
        <v>20.771643999999998</v>
      </c>
      <c r="AW9" s="250">
        <v>20.589673999999999</v>
      </c>
      <c r="AX9" s="250">
        <v>20.043051673000001</v>
      </c>
      <c r="AY9" s="250">
        <v>19.693024261000001</v>
      </c>
      <c r="AZ9" s="403">
        <v>20.14968</v>
      </c>
      <c r="BA9" s="403">
        <v>20.244509999999998</v>
      </c>
      <c r="BB9" s="403">
        <v>20.138400000000001</v>
      </c>
      <c r="BC9" s="403">
        <v>20.243680000000001</v>
      </c>
      <c r="BD9" s="403">
        <v>20.798310000000001</v>
      </c>
      <c r="BE9" s="403">
        <v>20.884509999999999</v>
      </c>
      <c r="BF9" s="403">
        <v>21.329129999999999</v>
      </c>
      <c r="BG9" s="403">
        <v>20.528680000000001</v>
      </c>
      <c r="BH9" s="403">
        <v>20.968579999999999</v>
      </c>
      <c r="BI9" s="403">
        <v>20.7775</v>
      </c>
      <c r="BJ9" s="403">
        <v>20.62707</v>
      </c>
      <c r="BK9" s="403">
        <v>20.66742</v>
      </c>
      <c r="BL9" s="403">
        <v>20.448460000000001</v>
      </c>
      <c r="BM9" s="403">
        <v>20.382380000000001</v>
      </c>
      <c r="BN9" s="403">
        <v>20.317450000000001</v>
      </c>
      <c r="BO9" s="403">
        <v>20.360189999999999</v>
      </c>
      <c r="BP9" s="403">
        <v>20.797789999999999</v>
      </c>
      <c r="BQ9" s="403">
        <v>21.02045</v>
      </c>
      <c r="BR9" s="403">
        <v>21.274260000000002</v>
      </c>
      <c r="BS9" s="403">
        <v>20.645969999999998</v>
      </c>
      <c r="BT9" s="403">
        <v>21.00638</v>
      </c>
      <c r="BU9" s="403">
        <v>20.82375</v>
      </c>
      <c r="BV9" s="403">
        <v>20.756119999999999</v>
      </c>
    </row>
    <row r="10" spans="1:74" ht="11.1" customHeight="1" x14ac:dyDescent="0.2">
      <c r="AY10" s="153"/>
      <c r="AZ10" s="153"/>
      <c r="BA10" s="153"/>
      <c r="BB10" s="153"/>
      <c r="BC10" s="153"/>
      <c r="BD10" s="153"/>
      <c r="BE10" s="153"/>
      <c r="BF10" s="153"/>
      <c r="BG10" s="153"/>
      <c r="BH10" s="153"/>
      <c r="BI10" s="153"/>
      <c r="BJ10" s="153"/>
    </row>
    <row r="11" spans="1:74" ht="11.1" customHeight="1" x14ac:dyDescent="0.2">
      <c r="A11" s="162" t="s">
        <v>614</v>
      </c>
      <c r="B11" s="172" t="s">
        <v>392</v>
      </c>
      <c r="C11" s="250">
        <v>6.7179968951999998</v>
      </c>
      <c r="D11" s="250">
        <v>7.0975083370999998</v>
      </c>
      <c r="E11" s="250">
        <v>7.0475093499000003</v>
      </c>
      <c r="F11" s="250">
        <v>7.0446803902999999</v>
      </c>
      <c r="G11" s="250">
        <v>6.9689412392000003</v>
      </c>
      <c r="H11" s="250">
        <v>7.1553006851000003</v>
      </c>
      <c r="I11" s="250">
        <v>7.0733150463000003</v>
      </c>
      <c r="J11" s="250">
        <v>7.1837868303999999</v>
      </c>
      <c r="K11" s="250">
        <v>7.1067922219000002</v>
      </c>
      <c r="L11" s="250">
        <v>6.9175075065999998</v>
      </c>
      <c r="M11" s="250">
        <v>6.9608800157999999</v>
      </c>
      <c r="N11" s="250">
        <v>7.1035656396000002</v>
      </c>
      <c r="O11" s="250">
        <v>6.4795967604999998</v>
      </c>
      <c r="P11" s="250">
        <v>6.7900854828000003</v>
      </c>
      <c r="Q11" s="250">
        <v>6.9687738466000004</v>
      </c>
      <c r="R11" s="250">
        <v>6.7507507307000001</v>
      </c>
      <c r="S11" s="250">
        <v>6.8395869747000004</v>
      </c>
      <c r="T11" s="250">
        <v>7.0275469648</v>
      </c>
      <c r="U11" s="250">
        <v>6.9420615182000001</v>
      </c>
      <c r="V11" s="250">
        <v>7.0508941401999996</v>
      </c>
      <c r="W11" s="250">
        <v>6.9837461424000002</v>
      </c>
      <c r="X11" s="250">
        <v>6.8987516185000004</v>
      </c>
      <c r="Y11" s="250">
        <v>6.8606141776999996</v>
      </c>
      <c r="Z11" s="250">
        <v>6.8301246917</v>
      </c>
      <c r="AA11" s="250">
        <v>6.4895768826999998</v>
      </c>
      <c r="AB11" s="250">
        <v>6.7503806923000003</v>
      </c>
      <c r="AC11" s="250">
        <v>6.8155866559999998</v>
      </c>
      <c r="AD11" s="250">
        <v>6.7840830418999998</v>
      </c>
      <c r="AE11" s="250">
        <v>6.7385645811000003</v>
      </c>
      <c r="AF11" s="250">
        <v>6.9038772636000001</v>
      </c>
      <c r="AG11" s="250">
        <v>6.8738654534999997</v>
      </c>
      <c r="AH11" s="250">
        <v>6.9358089440999997</v>
      </c>
      <c r="AI11" s="250">
        <v>6.9314854039</v>
      </c>
      <c r="AJ11" s="250">
        <v>6.9637305187000003</v>
      </c>
      <c r="AK11" s="250">
        <v>6.8323574992999996</v>
      </c>
      <c r="AL11" s="250">
        <v>6.9221365101999996</v>
      </c>
      <c r="AM11" s="250">
        <v>6.4558407958000004</v>
      </c>
      <c r="AN11" s="250">
        <v>6.7605601870000003</v>
      </c>
      <c r="AO11" s="250">
        <v>6.6021813027</v>
      </c>
      <c r="AP11" s="250">
        <v>6.7584116170000001</v>
      </c>
      <c r="AQ11" s="250">
        <v>6.9791079548999999</v>
      </c>
      <c r="AR11" s="250">
        <v>6.6400708453000004</v>
      </c>
      <c r="AS11" s="250">
        <v>6.9260505309999996</v>
      </c>
      <c r="AT11" s="250">
        <v>6.7951265431000003</v>
      </c>
      <c r="AU11" s="250">
        <v>6.8403363412999996</v>
      </c>
      <c r="AV11" s="250">
        <v>6.9805542164999999</v>
      </c>
      <c r="AW11" s="250">
        <v>6.7983526269999999</v>
      </c>
      <c r="AX11" s="250">
        <v>6.7727373210000001</v>
      </c>
      <c r="AY11" s="250">
        <v>6.4150097370000001</v>
      </c>
      <c r="AZ11" s="403">
        <v>6.7110946350000003</v>
      </c>
      <c r="BA11" s="403">
        <v>6.7808703230000003</v>
      </c>
      <c r="BB11" s="403">
        <v>6.7536629049999997</v>
      </c>
      <c r="BC11" s="403">
        <v>6.7155356199999998</v>
      </c>
      <c r="BD11" s="403">
        <v>6.8731266560000002</v>
      </c>
      <c r="BE11" s="403">
        <v>6.8760380769999996</v>
      </c>
      <c r="BF11" s="403">
        <v>6.9179135360000004</v>
      </c>
      <c r="BG11" s="403">
        <v>6.9391420300000002</v>
      </c>
      <c r="BH11" s="403">
        <v>6.9698930600000004</v>
      </c>
      <c r="BI11" s="403">
        <v>6.8539148130000003</v>
      </c>
      <c r="BJ11" s="403">
        <v>6.9486563090000004</v>
      </c>
      <c r="BK11" s="403">
        <v>6.4719416709999997</v>
      </c>
      <c r="BL11" s="403">
        <v>6.756587541</v>
      </c>
      <c r="BM11" s="403">
        <v>6.8283060730000003</v>
      </c>
      <c r="BN11" s="403">
        <v>6.8008438590000004</v>
      </c>
      <c r="BO11" s="403">
        <v>6.7570665200000004</v>
      </c>
      <c r="BP11" s="403">
        <v>6.9152810760000003</v>
      </c>
      <c r="BQ11" s="403">
        <v>6.9178529119999999</v>
      </c>
      <c r="BR11" s="403">
        <v>6.9559554500000003</v>
      </c>
      <c r="BS11" s="403">
        <v>6.9789813980000002</v>
      </c>
      <c r="BT11" s="403">
        <v>7.0108905579999998</v>
      </c>
      <c r="BU11" s="403">
        <v>6.8886652789999996</v>
      </c>
      <c r="BV11" s="403">
        <v>6.983067439</v>
      </c>
    </row>
    <row r="12" spans="1:74" ht="11.1" customHeight="1" x14ac:dyDescent="0.2">
      <c r="A12" s="162" t="s">
        <v>615</v>
      </c>
      <c r="B12" s="173" t="s">
        <v>352</v>
      </c>
      <c r="C12" s="250">
        <v>2.7888755590000001</v>
      </c>
      <c r="D12" s="250">
        <v>3.0602297119999999</v>
      </c>
      <c r="E12" s="250">
        <v>3.0772460170999998</v>
      </c>
      <c r="F12" s="250">
        <v>3.0549279854</v>
      </c>
      <c r="G12" s="250">
        <v>2.9553329641000001</v>
      </c>
      <c r="H12" s="250">
        <v>3.0654432124</v>
      </c>
      <c r="I12" s="250">
        <v>2.9958787982000001</v>
      </c>
      <c r="J12" s="250">
        <v>3.1106568393999998</v>
      </c>
      <c r="K12" s="250">
        <v>3.1579761361999998</v>
      </c>
      <c r="L12" s="250">
        <v>3.0161624805999998</v>
      </c>
      <c r="M12" s="250">
        <v>2.9960879078999998</v>
      </c>
      <c r="N12" s="250">
        <v>3.0575365904999998</v>
      </c>
      <c r="O12" s="250">
        <v>2.7551703780999999</v>
      </c>
      <c r="P12" s="250">
        <v>2.9603702111999999</v>
      </c>
      <c r="Q12" s="250">
        <v>3.1314185023999999</v>
      </c>
      <c r="R12" s="250">
        <v>2.8742730064000002</v>
      </c>
      <c r="S12" s="250">
        <v>2.9932573311000001</v>
      </c>
      <c r="T12" s="250">
        <v>3.099726355</v>
      </c>
      <c r="U12" s="250">
        <v>3.0236724565999999</v>
      </c>
      <c r="V12" s="250">
        <v>3.1535135234</v>
      </c>
      <c r="W12" s="250">
        <v>3.1552546331000002</v>
      </c>
      <c r="X12" s="250">
        <v>3.1147178979999999</v>
      </c>
      <c r="Y12" s="250">
        <v>3.0781942396000002</v>
      </c>
      <c r="Z12" s="250">
        <v>3.0038817240000002</v>
      </c>
      <c r="AA12" s="250">
        <v>2.827773004</v>
      </c>
      <c r="AB12" s="250">
        <v>3.0211161075000001</v>
      </c>
      <c r="AC12" s="250">
        <v>3.0723911657</v>
      </c>
      <c r="AD12" s="250">
        <v>3.0443554796000001</v>
      </c>
      <c r="AE12" s="250">
        <v>2.9832440534</v>
      </c>
      <c r="AF12" s="250">
        <v>3.0828646153000001</v>
      </c>
      <c r="AG12" s="250">
        <v>3.0617049692</v>
      </c>
      <c r="AH12" s="250">
        <v>3.1249111299000001</v>
      </c>
      <c r="AI12" s="250">
        <v>3.1730987222999998</v>
      </c>
      <c r="AJ12" s="250">
        <v>3.1757798518999998</v>
      </c>
      <c r="AK12" s="250">
        <v>3.0655773662999999</v>
      </c>
      <c r="AL12" s="250">
        <v>3.0936127205999999</v>
      </c>
      <c r="AM12" s="250">
        <v>2.91363057</v>
      </c>
      <c r="AN12" s="250">
        <v>3.1508228260000002</v>
      </c>
      <c r="AO12" s="250">
        <v>2.9738039469999999</v>
      </c>
      <c r="AP12" s="250">
        <v>3.1203114830000001</v>
      </c>
      <c r="AQ12" s="250">
        <v>3.3371715800000001</v>
      </c>
      <c r="AR12" s="250">
        <v>2.9615706300000002</v>
      </c>
      <c r="AS12" s="250">
        <v>3.2132220469999999</v>
      </c>
      <c r="AT12" s="250">
        <v>3.114131355</v>
      </c>
      <c r="AU12" s="250">
        <v>3.225156186</v>
      </c>
      <c r="AV12" s="250">
        <v>3.301579947</v>
      </c>
      <c r="AW12" s="250">
        <v>3.1180704779999999</v>
      </c>
      <c r="AX12" s="250">
        <v>3.0327182540000002</v>
      </c>
      <c r="AY12" s="250">
        <v>2.9298563130000002</v>
      </c>
      <c r="AZ12" s="403">
        <v>3.1317421740000002</v>
      </c>
      <c r="BA12" s="403">
        <v>3.1860702519999999</v>
      </c>
      <c r="BB12" s="403">
        <v>3.158296354</v>
      </c>
      <c r="BC12" s="403">
        <v>3.0964239600000001</v>
      </c>
      <c r="BD12" s="403">
        <v>3.2019416710000002</v>
      </c>
      <c r="BE12" s="403">
        <v>3.182223435</v>
      </c>
      <c r="BF12" s="403">
        <v>3.2504956360000001</v>
      </c>
      <c r="BG12" s="403">
        <v>3.3034539509999998</v>
      </c>
      <c r="BH12" s="403">
        <v>3.309394046</v>
      </c>
      <c r="BI12" s="403">
        <v>3.1983246510000001</v>
      </c>
      <c r="BJ12" s="403">
        <v>3.231199567</v>
      </c>
      <c r="BK12" s="403">
        <v>2.966820196</v>
      </c>
      <c r="BL12" s="403">
        <v>3.171253106</v>
      </c>
      <c r="BM12" s="403">
        <v>3.2262666019999999</v>
      </c>
      <c r="BN12" s="403">
        <v>3.1981423000000002</v>
      </c>
      <c r="BO12" s="403">
        <v>3.1354893069999998</v>
      </c>
      <c r="BP12" s="403">
        <v>3.2423382589999998</v>
      </c>
      <c r="BQ12" s="403">
        <v>3.2223712519999999</v>
      </c>
      <c r="BR12" s="403">
        <v>3.2915047949999998</v>
      </c>
      <c r="BS12" s="403">
        <v>3.3451312459999998</v>
      </c>
      <c r="BT12" s="403">
        <v>3.3511462829999998</v>
      </c>
      <c r="BU12" s="403">
        <v>3.2386756050000001</v>
      </c>
      <c r="BV12" s="403">
        <v>3.2719652809999999</v>
      </c>
    </row>
    <row r="13" spans="1:74" ht="11.1" customHeight="1" x14ac:dyDescent="0.2">
      <c r="AY13" s="153"/>
      <c r="AZ13" s="153"/>
      <c r="BA13" s="153"/>
      <c r="BB13" s="153"/>
      <c r="BC13" s="153"/>
      <c r="BD13" s="153"/>
      <c r="BE13" s="153"/>
      <c r="BF13" s="153"/>
      <c r="BG13" s="153"/>
      <c r="BH13" s="153"/>
      <c r="BI13" s="153"/>
      <c r="BJ13" s="153"/>
    </row>
    <row r="14" spans="1:74" ht="11.1" customHeight="1" x14ac:dyDescent="0.2">
      <c r="A14" s="162" t="s">
        <v>616</v>
      </c>
      <c r="B14" s="172" t="s">
        <v>393</v>
      </c>
      <c r="C14" s="250">
        <v>13.619310085</v>
      </c>
      <c r="D14" s="250">
        <v>14.605329230000001</v>
      </c>
      <c r="E14" s="250">
        <v>14.657373528999999</v>
      </c>
      <c r="F14" s="250">
        <v>14.757886919000001</v>
      </c>
      <c r="G14" s="250">
        <v>14.400971820000001</v>
      </c>
      <c r="H14" s="250">
        <v>14.84247216</v>
      </c>
      <c r="I14" s="250">
        <v>14.837139886999999</v>
      </c>
      <c r="J14" s="250">
        <v>15.376993573</v>
      </c>
      <c r="K14" s="250">
        <v>15.313855011999999</v>
      </c>
      <c r="L14" s="250">
        <v>15.06924991</v>
      </c>
      <c r="M14" s="250">
        <v>14.833466761</v>
      </c>
      <c r="N14" s="250">
        <v>14.813440957999999</v>
      </c>
      <c r="O14" s="250">
        <v>14.275524955</v>
      </c>
      <c r="P14" s="250">
        <v>14.690360605</v>
      </c>
      <c r="Q14" s="250">
        <v>14.920690130000001</v>
      </c>
      <c r="R14" s="250">
        <v>14.663295844</v>
      </c>
      <c r="S14" s="250">
        <v>15.085871441</v>
      </c>
      <c r="T14" s="250">
        <v>15.574634537</v>
      </c>
      <c r="U14" s="250">
        <v>15.476284868</v>
      </c>
      <c r="V14" s="250">
        <v>15.422334047</v>
      </c>
      <c r="W14" s="250">
        <v>15.825986014</v>
      </c>
      <c r="X14" s="250">
        <v>15.378098058999999</v>
      </c>
      <c r="Y14" s="250">
        <v>15.383176251</v>
      </c>
      <c r="Z14" s="250">
        <v>14.992383868999999</v>
      </c>
      <c r="AA14" s="250">
        <v>14.123173647</v>
      </c>
      <c r="AB14" s="250">
        <v>15.364826859000001</v>
      </c>
      <c r="AC14" s="250">
        <v>15.043174752000001</v>
      </c>
      <c r="AD14" s="250">
        <v>14.993595723</v>
      </c>
      <c r="AE14" s="250">
        <v>14.811555188</v>
      </c>
      <c r="AF14" s="250">
        <v>15.165375531</v>
      </c>
      <c r="AG14" s="250">
        <v>15.572888741</v>
      </c>
      <c r="AH14" s="250">
        <v>15.475558211999999</v>
      </c>
      <c r="AI14" s="250">
        <v>15.244240759</v>
      </c>
      <c r="AJ14" s="250">
        <v>15.351318150000001</v>
      </c>
      <c r="AK14" s="250">
        <v>14.923511425999999</v>
      </c>
      <c r="AL14" s="250">
        <v>14.376524570999999</v>
      </c>
      <c r="AM14" s="250">
        <v>14.561920951999999</v>
      </c>
      <c r="AN14" s="250">
        <v>14.982472246</v>
      </c>
      <c r="AO14" s="250">
        <v>14.574751299000001</v>
      </c>
      <c r="AP14" s="250">
        <v>15.055406100000001</v>
      </c>
      <c r="AQ14" s="250">
        <v>14.554351123</v>
      </c>
      <c r="AR14" s="250">
        <v>14.819482431000001</v>
      </c>
      <c r="AS14" s="250">
        <v>15.591522493999999</v>
      </c>
      <c r="AT14" s="250">
        <v>15.171895515999999</v>
      </c>
      <c r="AU14" s="250">
        <v>15.150674382</v>
      </c>
      <c r="AV14" s="250">
        <v>15.122504829</v>
      </c>
      <c r="AW14" s="250">
        <v>14.965073195</v>
      </c>
      <c r="AX14" s="250">
        <v>14.730167916999999</v>
      </c>
      <c r="AY14" s="250">
        <v>13.937660486</v>
      </c>
      <c r="AZ14" s="403">
        <v>14.955388835000001</v>
      </c>
      <c r="BA14" s="403">
        <v>14.709464978</v>
      </c>
      <c r="BB14" s="403">
        <v>14.739585843</v>
      </c>
      <c r="BC14" s="403">
        <v>14.515827392</v>
      </c>
      <c r="BD14" s="403">
        <v>15.042997747999999</v>
      </c>
      <c r="BE14" s="403">
        <v>15.237370090000001</v>
      </c>
      <c r="BF14" s="403">
        <v>15.074182003000001</v>
      </c>
      <c r="BG14" s="403">
        <v>15.546877619</v>
      </c>
      <c r="BH14" s="403">
        <v>15.320885771</v>
      </c>
      <c r="BI14" s="403">
        <v>14.949580362000001</v>
      </c>
      <c r="BJ14" s="403">
        <v>14.708977894</v>
      </c>
      <c r="BK14" s="403">
        <v>14.057149799999999</v>
      </c>
      <c r="BL14" s="403">
        <v>14.947036021000001</v>
      </c>
      <c r="BM14" s="403">
        <v>14.716239242</v>
      </c>
      <c r="BN14" s="403">
        <v>14.746280982</v>
      </c>
      <c r="BO14" s="403">
        <v>14.535342879</v>
      </c>
      <c r="BP14" s="403">
        <v>15.048991335</v>
      </c>
      <c r="BQ14" s="403">
        <v>15.238225622</v>
      </c>
      <c r="BR14" s="403">
        <v>15.093146135</v>
      </c>
      <c r="BS14" s="403">
        <v>15.549197878999999</v>
      </c>
      <c r="BT14" s="403">
        <v>15.331583347</v>
      </c>
      <c r="BU14" s="403">
        <v>14.972861801000001</v>
      </c>
      <c r="BV14" s="403">
        <v>14.718287186</v>
      </c>
    </row>
    <row r="15" spans="1:74" ht="11.1" customHeight="1" x14ac:dyDescent="0.2">
      <c r="AY15" s="153"/>
      <c r="AZ15" s="153"/>
      <c r="BA15" s="153"/>
      <c r="BB15" s="153"/>
      <c r="BC15" s="153"/>
      <c r="BD15" s="153"/>
      <c r="BE15" s="153"/>
      <c r="BF15" s="153"/>
      <c r="BG15" s="153"/>
      <c r="BH15" s="153"/>
      <c r="BI15" s="153"/>
      <c r="BJ15" s="153"/>
    </row>
    <row r="16" spans="1:74" ht="11.1" customHeight="1" x14ac:dyDescent="0.2">
      <c r="A16" s="162" t="s">
        <v>617</v>
      </c>
      <c r="B16" s="172" t="s">
        <v>957</v>
      </c>
      <c r="C16" s="250">
        <v>4.3383003685999997</v>
      </c>
      <c r="D16" s="250">
        <v>4.5892005902999999</v>
      </c>
      <c r="E16" s="250">
        <v>4.4679884918999999</v>
      </c>
      <c r="F16" s="250">
        <v>4.3414205541999999</v>
      </c>
      <c r="G16" s="250">
        <v>4.4165551125000002</v>
      </c>
      <c r="H16" s="250">
        <v>4.6298264995</v>
      </c>
      <c r="I16" s="250">
        <v>4.7729672304999999</v>
      </c>
      <c r="J16" s="250">
        <v>4.9488184493</v>
      </c>
      <c r="K16" s="250">
        <v>4.7300148365999997</v>
      </c>
      <c r="L16" s="250">
        <v>4.7568352209000002</v>
      </c>
      <c r="M16" s="250">
        <v>4.7828592903000002</v>
      </c>
      <c r="N16" s="250">
        <v>4.7835407217999997</v>
      </c>
      <c r="O16" s="250">
        <v>4.3704491524</v>
      </c>
      <c r="P16" s="250">
        <v>4.668258099</v>
      </c>
      <c r="Q16" s="250">
        <v>4.5264611117999998</v>
      </c>
      <c r="R16" s="250">
        <v>4.6501315878999998</v>
      </c>
      <c r="S16" s="250">
        <v>4.6783095914999997</v>
      </c>
      <c r="T16" s="250">
        <v>4.9362969355999997</v>
      </c>
      <c r="U16" s="250">
        <v>5.0102991032000004</v>
      </c>
      <c r="V16" s="250">
        <v>4.9928551119</v>
      </c>
      <c r="W16" s="250">
        <v>5.0119688472000004</v>
      </c>
      <c r="X16" s="250">
        <v>4.9115938812</v>
      </c>
      <c r="Y16" s="250">
        <v>4.8960586059000004</v>
      </c>
      <c r="Z16" s="250">
        <v>4.8337476991999999</v>
      </c>
      <c r="AA16" s="250">
        <v>4.7462373710000003</v>
      </c>
      <c r="AB16" s="250">
        <v>4.8913856029999998</v>
      </c>
      <c r="AC16" s="250">
        <v>4.7254398259999997</v>
      </c>
      <c r="AD16" s="250">
        <v>4.6344326699999998</v>
      </c>
      <c r="AE16" s="250">
        <v>4.8248883789999999</v>
      </c>
      <c r="AF16" s="250">
        <v>5.0269587739999997</v>
      </c>
      <c r="AG16" s="250">
        <v>5.0935418649999997</v>
      </c>
      <c r="AH16" s="250">
        <v>5.1969405819999999</v>
      </c>
      <c r="AI16" s="250">
        <v>5.0096335160000001</v>
      </c>
      <c r="AJ16" s="250">
        <v>4.9345728270000002</v>
      </c>
      <c r="AK16" s="250">
        <v>4.9931053289999996</v>
      </c>
      <c r="AL16" s="250">
        <v>5.0106382109999998</v>
      </c>
      <c r="AM16" s="250">
        <v>4.7234233349999997</v>
      </c>
      <c r="AN16" s="250">
        <v>4.9603157040000001</v>
      </c>
      <c r="AO16" s="250">
        <v>4.8247747829999996</v>
      </c>
      <c r="AP16" s="250">
        <v>4.738371656</v>
      </c>
      <c r="AQ16" s="250">
        <v>4.8699253340000004</v>
      </c>
      <c r="AR16" s="250">
        <v>5.0788932429999996</v>
      </c>
      <c r="AS16" s="250">
        <v>5.1305338430000003</v>
      </c>
      <c r="AT16" s="250">
        <v>5.232049526</v>
      </c>
      <c r="AU16" s="250">
        <v>5.1473806619999998</v>
      </c>
      <c r="AV16" s="250">
        <v>5.0519844899999997</v>
      </c>
      <c r="AW16" s="250">
        <v>5.1227039449999996</v>
      </c>
      <c r="AX16" s="250">
        <v>5.1799083149999996</v>
      </c>
      <c r="AY16" s="250">
        <v>4.6469378680000002</v>
      </c>
      <c r="AZ16" s="403">
        <v>5.003375632</v>
      </c>
      <c r="BA16" s="403">
        <v>4.8669303890000002</v>
      </c>
      <c r="BB16" s="403">
        <v>4.8049498320000001</v>
      </c>
      <c r="BC16" s="403">
        <v>4.9383996210000003</v>
      </c>
      <c r="BD16" s="403">
        <v>5.1501236190000004</v>
      </c>
      <c r="BE16" s="403">
        <v>5.3035726360000002</v>
      </c>
      <c r="BF16" s="403">
        <v>5.4070208339999999</v>
      </c>
      <c r="BG16" s="403">
        <v>5.3222668339999997</v>
      </c>
      <c r="BH16" s="403">
        <v>5.1507649039999999</v>
      </c>
      <c r="BI16" s="403">
        <v>5.2482984630000002</v>
      </c>
      <c r="BJ16" s="403">
        <v>5.3322112280000002</v>
      </c>
      <c r="BK16" s="403">
        <v>4.8622178549999999</v>
      </c>
      <c r="BL16" s="403">
        <v>5.1079718420000004</v>
      </c>
      <c r="BM16" s="403">
        <v>4.968596131</v>
      </c>
      <c r="BN16" s="403">
        <v>4.8793765660000004</v>
      </c>
      <c r="BO16" s="403">
        <v>5.0165522170000001</v>
      </c>
      <c r="BP16" s="403">
        <v>5.2337985749999998</v>
      </c>
      <c r="BQ16" s="403">
        <v>5.3894549899999999</v>
      </c>
      <c r="BR16" s="403">
        <v>5.4960601310000001</v>
      </c>
      <c r="BS16" s="403">
        <v>5.40883702</v>
      </c>
      <c r="BT16" s="403">
        <v>5.2072226309999996</v>
      </c>
      <c r="BU16" s="403">
        <v>5.2816238169999998</v>
      </c>
      <c r="BV16" s="403">
        <v>5.3418286149999998</v>
      </c>
    </row>
    <row r="17" spans="1:74" ht="11.1" customHeight="1" x14ac:dyDescent="0.2">
      <c r="A17" s="162" t="s">
        <v>618</v>
      </c>
      <c r="B17" s="173" t="s">
        <v>380</v>
      </c>
      <c r="C17" s="250">
        <v>3.3144827344999999</v>
      </c>
      <c r="D17" s="250">
        <v>3.5286767471</v>
      </c>
      <c r="E17" s="250">
        <v>3.3934728340999998</v>
      </c>
      <c r="F17" s="250">
        <v>3.2253029586999999</v>
      </c>
      <c r="G17" s="250">
        <v>3.2832191002000002</v>
      </c>
      <c r="H17" s="250">
        <v>3.5064701724999998</v>
      </c>
      <c r="I17" s="250">
        <v>3.6492570892999998</v>
      </c>
      <c r="J17" s="250">
        <v>3.8000317854999999</v>
      </c>
      <c r="K17" s="250">
        <v>3.5640238302</v>
      </c>
      <c r="L17" s="250">
        <v>3.4976923097000001</v>
      </c>
      <c r="M17" s="250">
        <v>3.5549572482</v>
      </c>
      <c r="N17" s="250">
        <v>3.6204166643</v>
      </c>
      <c r="O17" s="250">
        <v>3.3505438430000001</v>
      </c>
      <c r="P17" s="250">
        <v>3.5713068571000002</v>
      </c>
      <c r="Q17" s="250">
        <v>3.4699289791000001</v>
      </c>
      <c r="R17" s="250">
        <v>3.5490848711999998</v>
      </c>
      <c r="S17" s="250">
        <v>3.5861291225</v>
      </c>
      <c r="T17" s="250">
        <v>3.8402199400999999</v>
      </c>
      <c r="U17" s="250">
        <v>3.8878357955</v>
      </c>
      <c r="V17" s="250">
        <v>3.8878357955</v>
      </c>
      <c r="W17" s="250">
        <v>3.8878357955</v>
      </c>
      <c r="X17" s="250">
        <v>3.7289533715999998</v>
      </c>
      <c r="Y17" s="250">
        <v>3.7289533715999998</v>
      </c>
      <c r="Z17" s="250">
        <v>3.7289533715999998</v>
      </c>
      <c r="AA17" s="250">
        <v>3.5729373299999998</v>
      </c>
      <c r="AB17" s="250">
        <v>3.7320101239999999</v>
      </c>
      <c r="AC17" s="250">
        <v>3.5854783729999999</v>
      </c>
      <c r="AD17" s="250">
        <v>3.494982604</v>
      </c>
      <c r="AE17" s="250">
        <v>3.6996185239999999</v>
      </c>
      <c r="AF17" s="250">
        <v>3.9054285549999999</v>
      </c>
      <c r="AG17" s="250">
        <v>3.8869305340000002</v>
      </c>
      <c r="AH17" s="250">
        <v>4.0156630010000001</v>
      </c>
      <c r="AI17" s="250">
        <v>3.8139429119999999</v>
      </c>
      <c r="AJ17" s="250">
        <v>3.7374210790000002</v>
      </c>
      <c r="AK17" s="250">
        <v>3.7966041590000001</v>
      </c>
      <c r="AL17" s="250">
        <v>3.8046921130000002</v>
      </c>
      <c r="AM17" s="250">
        <v>3.5440567289999998</v>
      </c>
      <c r="AN17" s="250">
        <v>3.7950637970000001</v>
      </c>
      <c r="AO17" s="250">
        <v>3.6788619929999999</v>
      </c>
      <c r="AP17" s="250">
        <v>3.592988675</v>
      </c>
      <c r="AQ17" s="250">
        <v>3.738787876</v>
      </c>
      <c r="AR17" s="250">
        <v>3.9515062759999999</v>
      </c>
      <c r="AS17" s="250">
        <v>3.9176143840000002</v>
      </c>
      <c r="AT17" s="250">
        <v>4.0446139639999998</v>
      </c>
      <c r="AU17" s="250">
        <v>3.945454577</v>
      </c>
      <c r="AV17" s="250">
        <v>3.8486259020000002</v>
      </c>
      <c r="AW17" s="250">
        <v>3.9200077100000001</v>
      </c>
      <c r="AX17" s="250">
        <v>3.9677454939999999</v>
      </c>
      <c r="AY17" s="250">
        <v>3.4613469659999998</v>
      </c>
      <c r="AZ17" s="403">
        <v>3.832094509</v>
      </c>
      <c r="BA17" s="403">
        <v>3.714911528</v>
      </c>
      <c r="BB17" s="403">
        <v>3.6534796809999999</v>
      </c>
      <c r="BC17" s="403">
        <v>3.801242003</v>
      </c>
      <c r="BD17" s="403">
        <v>4.016727629</v>
      </c>
      <c r="BE17" s="403">
        <v>4.0841810360000004</v>
      </c>
      <c r="BF17" s="403">
        <v>4.2132671830000001</v>
      </c>
      <c r="BG17" s="403">
        <v>4.1139431450000004</v>
      </c>
      <c r="BH17" s="403">
        <v>3.941038099</v>
      </c>
      <c r="BI17" s="403">
        <v>4.039246092</v>
      </c>
      <c r="BJ17" s="403">
        <v>4.1136700499999996</v>
      </c>
      <c r="BK17" s="403">
        <v>3.6702408270000002</v>
      </c>
      <c r="BL17" s="403">
        <v>3.9305047430000002</v>
      </c>
      <c r="BM17" s="403">
        <v>3.8103124400000001</v>
      </c>
      <c r="BN17" s="403">
        <v>3.7216609780000001</v>
      </c>
      <c r="BO17" s="403">
        <v>3.8732179150000001</v>
      </c>
      <c r="BP17" s="403">
        <v>4.0942373270000001</v>
      </c>
      <c r="BQ17" s="403">
        <v>4.1634229740000004</v>
      </c>
      <c r="BR17" s="403">
        <v>4.2958241209999999</v>
      </c>
      <c r="BS17" s="403">
        <v>4.1939493890000001</v>
      </c>
      <c r="BT17" s="403">
        <v>3.990962036</v>
      </c>
      <c r="BU17" s="403">
        <v>4.0660500490000002</v>
      </c>
      <c r="BV17" s="403">
        <v>4.116743241</v>
      </c>
    </row>
    <row r="18" spans="1:74" ht="11.1" customHeight="1" x14ac:dyDescent="0.2">
      <c r="AY18" s="153"/>
      <c r="AZ18" s="153"/>
      <c r="BA18" s="153"/>
      <c r="BB18" s="153"/>
      <c r="BC18" s="153"/>
      <c r="BD18" s="153"/>
      <c r="BE18" s="153"/>
      <c r="BF18" s="153"/>
      <c r="BG18" s="153"/>
      <c r="BH18" s="153"/>
      <c r="BI18" s="153"/>
      <c r="BJ18" s="153"/>
    </row>
    <row r="19" spans="1:74" ht="11.1" customHeight="1" x14ac:dyDescent="0.2">
      <c r="A19" s="162" t="s">
        <v>619</v>
      </c>
      <c r="B19" s="172" t="s">
        <v>394</v>
      </c>
      <c r="C19" s="250">
        <v>7.9590645406</v>
      </c>
      <c r="D19" s="250">
        <v>7.7524195942</v>
      </c>
      <c r="E19" s="250">
        <v>8.0544177075000007</v>
      </c>
      <c r="F19" s="250">
        <v>7.9526468281999998</v>
      </c>
      <c r="G19" s="250">
        <v>8.5568788315000006</v>
      </c>
      <c r="H19" s="250">
        <v>8.8188586317999995</v>
      </c>
      <c r="I19" s="250">
        <v>8.7546016855000008</v>
      </c>
      <c r="J19" s="250">
        <v>9.0326020115999999</v>
      </c>
      <c r="K19" s="250">
        <v>8.4412597172999995</v>
      </c>
      <c r="L19" s="250">
        <v>8.3692492241000007</v>
      </c>
      <c r="M19" s="250">
        <v>8.0011063861</v>
      </c>
      <c r="N19" s="250">
        <v>8.0710399108999997</v>
      </c>
      <c r="O19" s="250">
        <v>8.2058837847999992</v>
      </c>
      <c r="P19" s="250">
        <v>8.1407604724000002</v>
      </c>
      <c r="Q19" s="250">
        <v>8.1216029861999992</v>
      </c>
      <c r="R19" s="250">
        <v>8.2197128478000003</v>
      </c>
      <c r="S19" s="250">
        <v>8.7862070147000004</v>
      </c>
      <c r="T19" s="250">
        <v>9.1869460650000008</v>
      </c>
      <c r="U19" s="250">
        <v>9.1266334439999994</v>
      </c>
      <c r="V19" s="250">
        <v>9.1045227452000006</v>
      </c>
      <c r="W19" s="250">
        <v>8.8928993702000003</v>
      </c>
      <c r="X19" s="250">
        <v>8.7281906708000001</v>
      </c>
      <c r="Y19" s="250">
        <v>8.4231740767000005</v>
      </c>
      <c r="Z19" s="250">
        <v>8.3641090770000002</v>
      </c>
      <c r="AA19" s="250">
        <v>8.0801336922000004</v>
      </c>
      <c r="AB19" s="250">
        <v>7.6861221763999996</v>
      </c>
      <c r="AC19" s="250">
        <v>8.1409462911000006</v>
      </c>
      <c r="AD19" s="250">
        <v>8.1371263555999995</v>
      </c>
      <c r="AE19" s="250">
        <v>8.4607030100999996</v>
      </c>
      <c r="AF19" s="250">
        <v>8.9518932934999995</v>
      </c>
      <c r="AG19" s="250">
        <v>8.9642107527999997</v>
      </c>
      <c r="AH19" s="250">
        <v>8.7812455487999994</v>
      </c>
      <c r="AI19" s="250">
        <v>8.6506282560999992</v>
      </c>
      <c r="AJ19" s="250">
        <v>8.5526121538000002</v>
      </c>
      <c r="AK19" s="250">
        <v>8.3764867963</v>
      </c>
      <c r="AL19" s="250">
        <v>8.3824375534000009</v>
      </c>
      <c r="AM19" s="250">
        <v>8.1889086376000009</v>
      </c>
      <c r="AN19" s="250">
        <v>8.2317628396</v>
      </c>
      <c r="AO19" s="250">
        <v>8.1482200481000007</v>
      </c>
      <c r="AP19" s="250">
        <v>8.2406568346999993</v>
      </c>
      <c r="AQ19" s="250">
        <v>8.4891271831000008</v>
      </c>
      <c r="AR19" s="250">
        <v>8.9172640950000002</v>
      </c>
      <c r="AS19" s="250">
        <v>9.0491045757999995</v>
      </c>
      <c r="AT19" s="250">
        <v>8.9310236435999997</v>
      </c>
      <c r="AU19" s="250">
        <v>8.8463712443000002</v>
      </c>
      <c r="AV19" s="250">
        <v>8.4798741612999997</v>
      </c>
      <c r="AW19" s="250">
        <v>8.44921203</v>
      </c>
      <c r="AX19" s="250">
        <v>8.6521731499999994</v>
      </c>
      <c r="AY19" s="250">
        <v>8.3310742649999998</v>
      </c>
      <c r="AZ19" s="403">
        <v>8.2662728679999997</v>
      </c>
      <c r="BA19" s="403">
        <v>8.2205915479999998</v>
      </c>
      <c r="BB19" s="403">
        <v>8.4259414400000008</v>
      </c>
      <c r="BC19" s="403">
        <v>8.6690980149999994</v>
      </c>
      <c r="BD19" s="403">
        <v>9.0294326980000008</v>
      </c>
      <c r="BE19" s="403">
        <v>9.0693841650000007</v>
      </c>
      <c r="BF19" s="403">
        <v>9.0407167319999999</v>
      </c>
      <c r="BG19" s="403">
        <v>8.9309089820000001</v>
      </c>
      <c r="BH19" s="403">
        <v>8.7072134610000003</v>
      </c>
      <c r="BI19" s="403">
        <v>8.4388520529999997</v>
      </c>
      <c r="BJ19" s="403">
        <v>8.4763903779999996</v>
      </c>
      <c r="BK19" s="403">
        <v>8.1396603939999999</v>
      </c>
      <c r="BL19" s="403">
        <v>8.1614915060000008</v>
      </c>
      <c r="BM19" s="403">
        <v>8.1121880169999994</v>
      </c>
      <c r="BN19" s="403">
        <v>8.2762204920000002</v>
      </c>
      <c r="BO19" s="403">
        <v>8.7094501550000007</v>
      </c>
      <c r="BP19" s="403">
        <v>9.0617714940000003</v>
      </c>
      <c r="BQ19" s="403">
        <v>9.102422056</v>
      </c>
      <c r="BR19" s="403">
        <v>9.1233513070000001</v>
      </c>
      <c r="BS19" s="403">
        <v>8.9652108730000002</v>
      </c>
      <c r="BT19" s="403">
        <v>8.6501817869999993</v>
      </c>
      <c r="BU19" s="403">
        <v>8.2934100209999997</v>
      </c>
      <c r="BV19" s="403">
        <v>8.3286399679999992</v>
      </c>
    </row>
    <row r="20" spans="1:74" ht="11.1" customHeight="1" x14ac:dyDescent="0.2">
      <c r="AY20" s="153"/>
      <c r="AZ20" s="153"/>
      <c r="BA20" s="153"/>
      <c r="BB20" s="153"/>
      <c r="BC20" s="153"/>
      <c r="BD20" s="153"/>
      <c r="BE20" s="153"/>
      <c r="BF20" s="153"/>
      <c r="BG20" s="153"/>
      <c r="BH20" s="153"/>
      <c r="BI20" s="153"/>
      <c r="BJ20" s="153"/>
    </row>
    <row r="21" spans="1:74" ht="11.1" customHeight="1" x14ac:dyDescent="0.2">
      <c r="A21" s="162" t="s">
        <v>620</v>
      </c>
      <c r="B21" s="172" t="s">
        <v>395</v>
      </c>
      <c r="C21" s="250">
        <v>32.491869680999997</v>
      </c>
      <c r="D21" s="250">
        <v>35.315351249999999</v>
      </c>
      <c r="E21" s="250">
        <v>34.241725615999997</v>
      </c>
      <c r="F21" s="250">
        <v>34.568234306999997</v>
      </c>
      <c r="G21" s="250">
        <v>33.593833963000002</v>
      </c>
      <c r="H21" s="250">
        <v>32.494104276999998</v>
      </c>
      <c r="I21" s="250">
        <v>32.138545092999998</v>
      </c>
      <c r="J21" s="250">
        <v>33.404695558999997</v>
      </c>
      <c r="K21" s="250">
        <v>33.017231475000003</v>
      </c>
      <c r="L21" s="250">
        <v>32.200072376000001</v>
      </c>
      <c r="M21" s="250">
        <v>34.495779358</v>
      </c>
      <c r="N21" s="250">
        <v>35.418805945000003</v>
      </c>
      <c r="O21" s="250">
        <v>34.109663646000001</v>
      </c>
      <c r="P21" s="250">
        <v>34.643498088999998</v>
      </c>
      <c r="Q21" s="250">
        <v>35.517435972999998</v>
      </c>
      <c r="R21" s="250">
        <v>34.253732519000003</v>
      </c>
      <c r="S21" s="250">
        <v>34.982102845</v>
      </c>
      <c r="T21" s="250">
        <v>34.864290918000002</v>
      </c>
      <c r="U21" s="250">
        <v>33.671214503999998</v>
      </c>
      <c r="V21" s="250">
        <v>33.576190814</v>
      </c>
      <c r="W21" s="250">
        <v>34.96690615</v>
      </c>
      <c r="X21" s="250">
        <v>33.914282331999999</v>
      </c>
      <c r="Y21" s="250">
        <v>36.506436966999999</v>
      </c>
      <c r="Z21" s="250">
        <v>35.360959555000001</v>
      </c>
      <c r="AA21" s="250">
        <v>35.447510530999999</v>
      </c>
      <c r="AB21" s="250">
        <v>36.642094264999997</v>
      </c>
      <c r="AC21" s="250">
        <v>35.877352948000002</v>
      </c>
      <c r="AD21" s="250">
        <v>35.782558342000002</v>
      </c>
      <c r="AE21" s="250">
        <v>35.525526374999998</v>
      </c>
      <c r="AF21" s="250">
        <v>35.069635660000003</v>
      </c>
      <c r="AG21" s="250">
        <v>34.880416639000003</v>
      </c>
      <c r="AH21" s="250">
        <v>34.442185858000002</v>
      </c>
      <c r="AI21" s="250">
        <v>34.975900349</v>
      </c>
      <c r="AJ21" s="250">
        <v>34.401242762000003</v>
      </c>
      <c r="AK21" s="250">
        <v>35.687354542000001</v>
      </c>
      <c r="AL21" s="250">
        <v>36.844144819999997</v>
      </c>
      <c r="AM21" s="250">
        <v>36.117908440999997</v>
      </c>
      <c r="AN21" s="250">
        <v>37.002272161999997</v>
      </c>
      <c r="AO21" s="250">
        <v>36.217210111</v>
      </c>
      <c r="AP21" s="250">
        <v>36.380083810000002</v>
      </c>
      <c r="AQ21" s="250">
        <v>35.874174721000003</v>
      </c>
      <c r="AR21" s="250">
        <v>35.473862894</v>
      </c>
      <c r="AS21" s="250">
        <v>35.557096231999999</v>
      </c>
      <c r="AT21" s="250">
        <v>35.168498786000001</v>
      </c>
      <c r="AU21" s="250">
        <v>35.531087816000003</v>
      </c>
      <c r="AV21" s="250">
        <v>34.829916232999999</v>
      </c>
      <c r="AW21" s="250">
        <v>36.746414031</v>
      </c>
      <c r="AX21" s="250">
        <v>37.612028793</v>
      </c>
      <c r="AY21" s="250">
        <v>36.497077468000001</v>
      </c>
      <c r="AZ21" s="403">
        <v>37.623009443999997</v>
      </c>
      <c r="BA21" s="403">
        <v>36.706249913000001</v>
      </c>
      <c r="BB21" s="403">
        <v>36.754140698999997</v>
      </c>
      <c r="BC21" s="403">
        <v>36.475497699000002</v>
      </c>
      <c r="BD21" s="403">
        <v>36.311131568999997</v>
      </c>
      <c r="BE21" s="403">
        <v>36.136968719999999</v>
      </c>
      <c r="BF21" s="403">
        <v>35.727595012000002</v>
      </c>
      <c r="BG21" s="403">
        <v>36.449015252999999</v>
      </c>
      <c r="BH21" s="403">
        <v>35.761544704999999</v>
      </c>
      <c r="BI21" s="403">
        <v>37.385765311</v>
      </c>
      <c r="BJ21" s="403">
        <v>38.490176982999998</v>
      </c>
      <c r="BK21" s="403">
        <v>37.605004737000002</v>
      </c>
      <c r="BL21" s="403">
        <v>38.955177337000002</v>
      </c>
      <c r="BM21" s="403">
        <v>38.301768359999997</v>
      </c>
      <c r="BN21" s="403">
        <v>38.134807893999998</v>
      </c>
      <c r="BO21" s="403">
        <v>37.707161239999998</v>
      </c>
      <c r="BP21" s="403">
        <v>37.392219212000001</v>
      </c>
      <c r="BQ21" s="403">
        <v>37.141851637000002</v>
      </c>
      <c r="BR21" s="403">
        <v>36.711474516999999</v>
      </c>
      <c r="BS21" s="403">
        <v>37.463539697000002</v>
      </c>
      <c r="BT21" s="403">
        <v>36.726632696999999</v>
      </c>
      <c r="BU21" s="403">
        <v>38.386552334000001</v>
      </c>
      <c r="BV21" s="403">
        <v>39.499887940000001</v>
      </c>
    </row>
    <row r="22" spans="1:74" ht="11.1" customHeight="1" x14ac:dyDescent="0.2">
      <c r="A22" s="162" t="s">
        <v>296</v>
      </c>
      <c r="B22" s="173" t="s">
        <v>344</v>
      </c>
      <c r="C22" s="250">
        <v>11.669654116</v>
      </c>
      <c r="D22" s="250">
        <v>13.697185601999999</v>
      </c>
      <c r="E22" s="250">
        <v>13.112451495</v>
      </c>
      <c r="F22" s="250">
        <v>13.673284133999999</v>
      </c>
      <c r="G22" s="250">
        <v>13.387712549</v>
      </c>
      <c r="H22" s="250">
        <v>12.933787663</v>
      </c>
      <c r="I22" s="250">
        <v>12.380446909</v>
      </c>
      <c r="J22" s="250">
        <v>13.040167523999999</v>
      </c>
      <c r="K22" s="250">
        <v>13.134076529</v>
      </c>
      <c r="L22" s="250">
        <v>12.006944054</v>
      </c>
      <c r="M22" s="250">
        <v>13.428744706</v>
      </c>
      <c r="N22" s="250">
        <v>14.050825086</v>
      </c>
      <c r="O22" s="250">
        <v>13.113177082</v>
      </c>
      <c r="P22" s="250">
        <v>13.174905278000001</v>
      </c>
      <c r="Q22" s="250">
        <v>13.812413640999999</v>
      </c>
      <c r="R22" s="250">
        <v>13.428385386</v>
      </c>
      <c r="S22" s="250">
        <v>14.056099744999999</v>
      </c>
      <c r="T22" s="250">
        <v>13.963389136</v>
      </c>
      <c r="U22" s="250">
        <v>13.054608418999999</v>
      </c>
      <c r="V22" s="250">
        <v>12.886119937</v>
      </c>
      <c r="W22" s="250">
        <v>14.222384134</v>
      </c>
      <c r="X22" s="250">
        <v>13.184165341</v>
      </c>
      <c r="Y22" s="250">
        <v>14.715356455</v>
      </c>
      <c r="Z22" s="250">
        <v>13.219516443</v>
      </c>
      <c r="AA22" s="250">
        <v>13.703578621</v>
      </c>
      <c r="AB22" s="250">
        <v>14.120864545</v>
      </c>
      <c r="AC22" s="250">
        <v>14.03744075</v>
      </c>
      <c r="AD22" s="250">
        <v>14.332096161000001</v>
      </c>
      <c r="AE22" s="250">
        <v>14.128112786000001</v>
      </c>
      <c r="AF22" s="250">
        <v>13.971399134</v>
      </c>
      <c r="AG22" s="250">
        <v>13.919222718</v>
      </c>
      <c r="AH22" s="250">
        <v>13.495468989000001</v>
      </c>
      <c r="AI22" s="250">
        <v>14.231429350000001</v>
      </c>
      <c r="AJ22" s="250">
        <v>13.401391683</v>
      </c>
      <c r="AK22" s="250">
        <v>14.245969315</v>
      </c>
      <c r="AL22" s="250">
        <v>14.648039119</v>
      </c>
      <c r="AM22" s="250">
        <v>14.125032126000001</v>
      </c>
      <c r="AN22" s="250">
        <v>14.553454388</v>
      </c>
      <c r="AO22" s="250">
        <v>14.465985649</v>
      </c>
      <c r="AP22" s="250">
        <v>14.867746849</v>
      </c>
      <c r="AQ22" s="250">
        <v>14.655750034</v>
      </c>
      <c r="AR22" s="250">
        <v>14.492261306</v>
      </c>
      <c r="AS22" s="250">
        <v>14.436264142000001</v>
      </c>
      <c r="AT22" s="250">
        <v>13.997377704</v>
      </c>
      <c r="AU22" s="250">
        <v>14.752776985000001</v>
      </c>
      <c r="AV22" s="250">
        <v>13.895076673</v>
      </c>
      <c r="AW22" s="250">
        <v>14.761991782000001</v>
      </c>
      <c r="AX22" s="250">
        <v>15.172961741</v>
      </c>
      <c r="AY22" s="250">
        <v>14.607114975</v>
      </c>
      <c r="AZ22" s="403">
        <v>14.874489019</v>
      </c>
      <c r="BA22" s="403">
        <v>14.517912825</v>
      </c>
      <c r="BB22" s="403">
        <v>15.058943706000001</v>
      </c>
      <c r="BC22" s="403">
        <v>14.95963383</v>
      </c>
      <c r="BD22" s="403">
        <v>14.877233382</v>
      </c>
      <c r="BE22" s="403">
        <v>14.880048023000001</v>
      </c>
      <c r="BF22" s="403">
        <v>14.423175228</v>
      </c>
      <c r="BG22" s="403">
        <v>15.21279691</v>
      </c>
      <c r="BH22" s="403">
        <v>14.346563973</v>
      </c>
      <c r="BI22" s="403">
        <v>15.254201981</v>
      </c>
      <c r="BJ22" s="403">
        <v>15.686671376</v>
      </c>
      <c r="BK22" s="403">
        <v>15.233405614</v>
      </c>
      <c r="BL22" s="403">
        <v>15.692604403000001</v>
      </c>
      <c r="BM22" s="403">
        <v>15.596234742</v>
      </c>
      <c r="BN22" s="403">
        <v>15.920160551</v>
      </c>
      <c r="BO22" s="403">
        <v>15.690817609</v>
      </c>
      <c r="BP22" s="403">
        <v>15.514417944</v>
      </c>
      <c r="BQ22" s="403">
        <v>15.454555098</v>
      </c>
      <c r="BR22" s="403">
        <v>14.982520757</v>
      </c>
      <c r="BS22" s="403">
        <v>15.798759693999999</v>
      </c>
      <c r="BT22" s="403">
        <v>14.876465309</v>
      </c>
      <c r="BU22" s="403">
        <v>15.814223727</v>
      </c>
      <c r="BV22" s="403">
        <v>16.261044828999999</v>
      </c>
    </row>
    <row r="23" spans="1:74" ht="11.1" customHeight="1" x14ac:dyDescent="0.2">
      <c r="A23" s="162" t="s">
        <v>291</v>
      </c>
      <c r="B23" s="173" t="s">
        <v>621</v>
      </c>
      <c r="C23" s="250">
        <v>4.3649354839000001</v>
      </c>
      <c r="D23" s="250">
        <v>4.6503103448000003</v>
      </c>
      <c r="E23" s="250">
        <v>4.3763225806000001</v>
      </c>
      <c r="F23" s="250">
        <v>3.9476</v>
      </c>
      <c r="G23" s="250">
        <v>3.5540322580999999</v>
      </c>
      <c r="H23" s="250">
        <v>3.5358000000000001</v>
      </c>
      <c r="I23" s="250">
        <v>3.7540322581000001</v>
      </c>
      <c r="J23" s="250">
        <v>3.8355483870999998</v>
      </c>
      <c r="K23" s="250">
        <v>3.6974666667</v>
      </c>
      <c r="L23" s="250">
        <v>3.7525483871</v>
      </c>
      <c r="M23" s="250">
        <v>4.1321000000000003</v>
      </c>
      <c r="N23" s="250">
        <v>4.5711290323</v>
      </c>
      <c r="O23" s="250">
        <v>4.1518064515999997</v>
      </c>
      <c r="P23" s="250">
        <v>4.5375714285999997</v>
      </c>
      <c r="Q23" s="250">
        <v>4.2543225806000002</v>
      </c>
      <c r="R23" s="250">
        <v>3.8262333332999998</v>
      </c>
      <c r="S23" s="250">
        <v>3.5390000000000001</v>
      </c>
      <c r="T23" s="250">
        <v>3.5089333332999999</v>
      </c>
      <c r="U23" s="250">
        <v>3.6216451613</v>
      </c>
      <c r="V23" s="250">
        <v>3.7319032258</v>
      </c>
      <c r="W23" s="250">
        <v>3.6640000000000001</v>
      </c>
      <c r="X23" s="250">
        <v>3.6344516129</v>
      </c>
      <c r="Y23" s="250">
        <v>4.1334333333000002</v>
      </c>
      <c r="Z23" s="250">
        <v>4.5358064516000001</v>
      </c>
      <c r="AA23" s="250">
        <v>4.2957741934999998</v>
      </c>
      <c r="AB23" s="250">
        <v>4.5983928571000003</v>
      </c>
      <c r="AC23" s="250">
        <v>4.0703870968000002</v>
      </c>
      <c r="AD23" s="250">
        <v>3.6341333332999999</v>
      </c>
      <c r="AE23" s="250">
        <v>3.4660645160999999</v>
      </c>
      <c r="AF23" s="250">
        <v>3.2684333333</v>
      </c>
      <c r="AG23" s="250">
        <v>3.5340645160999999</v>
      </c>
      <c r="AH23" s="250">
        <v>3.6288064516</v>
      </c>
      <c r="AI23" s="250">
        <v>3.5268999999999999</v>
      </c>
      <c r="AJ23" s="250">
        <v>3.6527419354999999</v>
      </c>
      <c r="AK23" s="250">
        <v>3.8920666666999999</v>
      </c>
      <c r="AL23" s="250">
        <v>4.2278387097000003</v>
      </c>
      <c r="AM23" s="250">
        <v>4.0896129031999999</v>
      </c>
      <c r="AN23" s="250">
        <v>4.3378214285999999</v>
      </c>
      <c r="AO23" s="250">
        <v>3.8529677419000001</v>
      </c>
      <c r="AP23" s="250">
        <v>3.5878000000000001</v>
      </c>
      <c r="AQ23" s="250">
        <v>3.3220645161000002</v>
      </c>
      <c r="AR23" s="250">
        <v>3.3139666666999998</v>
      </c>
      <c r="AS23" s="250">
        <v>3.4063870968000001</v>
      </c>
      <c r="AT23" s="250">
        <v>3.4400645161000001</v>
      </c>
      <c r="AU23" s="250">
        <v>3.4891999999999999</v>
      </c>
      <c r="AV23" s="250">
        <v>3.3642580645</v>
      </c>
      <c r="AW23" s="250">
        <v>3.7607882730000002</v>
      </c>
      <c r="AX23" s="250">
        <v>4.2922879610000004</v>
      </c>
      <c r="AY23" s="250">
        <v>3.99318135</v>
      </c>
      <c r="AZ23" s="403">
        <v>4.2596914889999997</v>
      </c>
      <c r="BA23" s="403">
        <v>3.9032983859999999</v>
      </c>
      <c r="BB23" s="403">
        <v>3.5132173779999998</v>
      </c>
      <c r="BC23" s="403">
        <v>3.2117101159999999</v>
      </c>
      <c r="BD23" s="403">
        <v>3.2388056440000002</v>
      </c>
      <c r="BE23" s="403">
        <v>3.370031558</v>
      </c>
      <c r="BF23" s="403">
        <v>3.4677293229999999</v>
      </c>
      <c r="BG23" s="403">
        <v>3.3703960579999999</v>
      </c>
      <c r="BH23" s="403">
        <v>3.3923527419999999</v>
      </c>
      <c r="BI23" s="403">
        <v>3.6478163939999999</v>
      </c>
      <c r="BJ23" s="403">
        <v>4.1740364449999996</v>
      </c>
      <c r="BK23" s="403">
        <v>3.9589270870000002</v>
      </c>
      <c r="BL23" s="403">
        <v>4.2127305379999997</v>
      </c>
      <c r="BM23" s="403">
        <v>3.8612431030000001</v>
      </c>
      <c r="BN23" s="403">
        <v>3.4765314680000001</v>
      </c>
      <c r="BO23" s="403">
        <v>3.1752834820000002</v>
      </c>
      <c r="BP23" s="403">
        <v>3.194224245</v>
      </c>
      <c r="BQ23" s="403">
        <v>3.3236438659999998</v>
      </c>
      <c r="BR23" s="403">
        <v>3.4199968439999999</v>
      </c>
      <c r="BS23" s="403">
        <v>3.3240033480000002</v>
      </c>
      <c r="BT23" s="403">
        <v>3.3456578029999999</v>
      </c>
      <c r="BU23" s="403">
        <v>3.5976050580000001</v>
      </c>
      <c r="BV23" s="403">
        <v>4.1165818139999999</v>
      </c>
    </row>
    <row r="24" spans="1:74" ht="11.1" customHeight="1" x14ac:dyDescent="0.2">
      <c r="A24" s="162" t="s">
        <v>622</v>
      </c>
      <c r="B24" s="173" t="s">
        <v>345</v>
      </c>
      <c r="C24" s="250">
        <v>4.1111770972999997</v>
      </c>
      <c r="D24" s="250">
        <v>4.4268258208000004</v>
      </c>
      <c r="E24" s="250">
        <v>4.4362192873000001</v>
      </c>
      <c r="F24" s="250">
        <v>4.3144364224</v>
      </c>
      <c r="G24" s="250">
        <v>4.2779275581</v>
      </c>
      <c r="H24" s="250">
        <v>4.2981334562000004</v>
      </c>
      <c r="I24" s="250">
        <v>4.0076148307999997</v>
      </c>
      <c r="J24" s="250">
        <v>4.2751005050000002</v>
      </c>
      <c r="K24" s="250">
        <v>3.9472619528999999</v>
      </c>
      <c r="L24" s="250">
        <v>4.2368896834000003</v>
      </c>
      <c r="M24" s="250">
        <v>4.3290191340000002</v>
      </c>
      <c r="N24" s="250">
        <v>4.1465072392</v>
      </c>
      <c r="O24" s="250">
        <v>3.9354843245</v>
      </c>
      <c r="P24" s="250">
        <v>4.3909469026999997</v>
      </c>
      <c r="Q24" s="250">
        <v>4.3929119154</v>
      </c>
      <c r="R24" s="250">
        <v>4.3899185046999998</v>
      </c>
      <c r="S24" s="250">
        <v>4.5567019452000004</v>
      </c>
      <c r="T24" s="250">
        <v>4.3566476283000002</v>
      </c>
      <c r="U24" s="250">
        <v>4.0606855716999997</v>
      </c>
      <c r="V24" s="250">
        <v>4.2136138983000002</v>
      </c>
      <c r="W24" s="250">
        <v>4.3141079510000004</v>
      </c>
      <c r="X24" s="250">
        <v>4.3744941416999996</v>
      </c>
      <c r="Y24" s="250">
        <v>4.5789314934999998</v>
      </c>
      <c r="Z24" s="250">
        <v>4.4941830224999997</v>
      </c>
      <c r="AA24" s="250">
        <v>4.3626166470000003</v>
      </c>
      <c r="AB24" s="250">
        <v>4.6318396530000001</v>
      </c>
      <c r="AC24" s="250">
        <v>4.704115367</v>
      </c>
      <c r="AD24" s="250">
        <v>4.6666470840000001</v>
      </c>
      <c r="AE24" s="250">
        <v>4.7258917629999999</v>
      </c>
      <c r="AF24" s="250">
        <v>4.7275415000000001</v>
      </c>
      <c r="AG24" s="250">
        <v>4.4050448429999998</v>
      </c>
      <c r="AH24" s="250">
        <v>4.3132168530000001</v>
      </c>
      <c r="AI24" s="250">
        <v>4.317958731</v>
      </c>
      <c r="AJ24" s="250">
        <v>4.5353406209999996</v>
      </c>
      <c r="AK24" s="250">
        <v>4.4773372809999996</v>
      </c>
      <c r="AL24" s="250">
        <v>4.7889569080000003</v>
      </c>
      <c r="AM24" s="250">
        <v>4.7344944269999996</v>
      </c>
      <c r="AN24" s="250">
        <v>4.8730298760000004</v>
      </c>
      <c r="AO24" s="250">
        <v>4.8610506879999997</v>
      </c>
      <c r="AP24" s="250">
        <v>4.764069493</v>
      </c>
      <c r="AQ24" s="250">
        <v>4.8215734829999999</v>
      </c>
      <c r="AR24" s="250">
        <v>4.6508610560000001</v>
      </c>
      <c r="AS24" s="250">
        <v>4.6008011550000001</v>
      </c>
      <c r="AT24" s="250">
        <v>4.495919539</v>
      </c>
      <c r="AU24" s="250">
        <v>4.3409627889999998</v>
      </c>
      <c r="AV24" s="250">
        <v>4.487082945</v>
      </c>
      <c r="AW24" s="250">
        <v>4.9954728230000001</v>
      </c>
      <c r="AX24" s="250">
        <v>4.8348695020000001</v>
      </c>
      <c r="AY24" s="250">
        <v>4.704051765</v>
      </c>
      <c r="AZ24" s="403">
        <v>5.0449807179999997</v>
      </c>
      <c r="BA24" s="403">
        <v>5.0403348320000001</v>
      </c>
      <c r="BB24" s="403">
        <v>4.965963543</v>
      </c>
      <c r="BC24" s="403">
        <v>5.039076348</v>
      </c>
      <c r="BD24" s="403">
        <v>4.9581114370000003</v>
      </c>
      <c r="BE24" s="403">
        <v>4.7020743549999997</v>
      </c>
      <c r="BF24" s="403">
        <v>4.5975801189999999</v>
      </c>
      <c r="BG24" s="403">
        <v>4.6758701690000004</v>
      </c>
      <c r="BH24" s="403">
        <v>4.7993673020000003</v>
      </c>
      <c r="BI24" s="403">
        <v>5.0003251779999998</v>
      </c>
      <c r="BJ24" s="403">
        <v>5.0573039690000003</v>
      </c>
      <c r="BK24" s="403">
        <v>4.8871637979999996</v>
      </c>
      <c r="BL24" s="403">
        <v>5.241363905</v>
      </c>
      <c r="BM24" s="403">
        <v>5.2365371720000002</v>
      </c>
      <c r="BN24" s="403">
        <v>5.1592708719999996</v>
      </c>
      <c r="BO24" s="403">
        <v>5.2352296989999996</v>
      </c>
      <c r="BP24" s="403">
        <v>5.1511131109999999</v>
      </c>
      <c r="BQ24" s="403">
        <v>4.8851094149999996</v>
      </c>
      <c r="BR24" s="403">
        <v>4.7765475889999998</v>
      </c>
      <c r="BS24" s="403">
        <v>4.8578851930000004</v>
      </c>
      <c r="BT24" s="403">
        <v>4.9861896310000002</v>
      </c>
      <c r="BU24" s="403">
        <v>5.1949700830000003</v>
      </c>
      <c r="BV24" s="403">
        <v>5.2541668560000003</v>
      </c>
    </row>
    <row r="25" spans="1:74" ht="11.1" customHeight="1" x14ac:dyDescent="0.2">
      <c r="AY25" s="153"/>
      <c r="AZ25" s="153"/>
      <c r="BA25" s="153"/>
      <c r="BB25" s="153"/>
      <c r="BC25" s="153"/>
      <c r="BD25" s="153"/>
      <c r="BE25" s="153"/>
      <c r="BF25" s="153"/>
      <c r="BG25" s="153"/>
      <c r="BH25" s="153"/>
      <c r="BI25" s="153"/>
      <c r="BJ25" s="153"/>
    </row>
    <row r="26" spans="1:74" ht="11.1" customHeight="1" x14ac:dyDescent="0.2">
      <c r="A26" s="162" t="s">
        <v>623</v>
      </c>
      <c r="B26" s="172" t="s">
        <v>396</v>
      </c>
      <c r="C26" s="250">
        <v>4.1845504592999996</v>
      </c>
      <c r="D26" s="250">
        <v>4.2296331571000003</v>
      </c>
      <c r="E26" s="250">
        <v>4.2000369978999998</v>
      </c>
      <c r="F26" s="250">
        <v>4.1845768777999997</v>
      </c>
      <c r="G26" s="250">
        <v>4.2318586550999999</v>
      </c>
      <c r="H26" s="250">
        <v>4.2296652150999998</v>
      </c>
      <c r="I26" s="250">
        <v>4.0341441405999996</v>
      </c>
      <c r="J26" s="250">
        <v>4.1636740821</v>
      </c>
      <c r="K26" s="250">
        <v>4.0299594486999997</v>
      </c>
      <c r="L26" s="250">
        <v>4.0879367393999999</v>
      </c>
      <c r="M26" s="250">
        <v>4.3629469900000002</v>
      </c>
      <c r="N26" s="250">
        <v>4.1526532088000003</v>
      </c>
      <c r="O26" s="250">
        <v>4.1544891872000003</v>
      </c>
      <c r="P26" s="250">
        <v>4.3581374326000004</v>
      </c>
      <c r="Q26" s="250">
        <v>4.3717085899999999</v>
      </c>
      <c r="R26" s="250">
        <v>4.2880059580000003</v>
      </c>
      <c r="S26" s="250">
        <v>4.1839638726999997</v>
      </c>
      <c r="T26" s="250">
        <v>4.2075142766999996</v>
      </c>
      <c r="U26" s="250">
        <v>4.0371505662000002</v>
      </c>
      <c r="V26" s="250">
        <v>4.1321596584</v>
      </c>
      <c r="W26" s="250">
        <v>4.2236927140000002</v>
      </c>
      <c r="X26" s="250">
        <v>4.1467697702999997</v>
      </c>
      <c r="Y26" s="250">
        <v>4.1456841030999998</v>
      </c>
      <c r="Z26" s="250">
        <v>4.3161988197000003</v>
      </c>
      <c r="AA26" s="250">
        <v>4.4451048640000002</v>
      </c>
      <c r="AB26" s="250">
        <v>4.4482706609999996</v>
      </c>
      <c r="AC26" s="250">
        <v>4.4042106060000004</v>
      </c>
      <c r="AD26" s="250">
        <v>4.3428488109999996</v>
      </c>
      <c r="AE26" s="250">
        <v>4.4405233129999999</v>
      </c>
      <c r="AF26" s="250">
        <v>4.5155723669999999</v>
      </c>
      <c r="AG26" s="250">
        <v>4.2449339750000004</v>
      </c>
      <c r="AH26" s="250">
        <v>4.3447291610000001</v>
      </c>
      <c r="AI26" s="250">
        <v>4.4097017279999999</v>
      </c>
      <c r="AJ26" s="250">
        <v>4.5483966950000001</v>
      </c>
      <c r="AK26" s="250">
        <v>4.592025821</v>
      </c>
      <c r="AL26" s="250">
        <v>4.4996173820000003</v>
      </c>
      <c r="AM26" s="250">
        <v>4.4885543569999999</v>
      </c>
      <c r="AN26" s="250">
        <v>4.5396563179999996</v>
      </c>
      <c r="AO26" s="250">
        <v>4.5175500389999996</v>
      </c>
      <c r="AP26" s="250">
        <v>4.5192379640000002</v>
      </c>
      <c r="AQ26" s="250">
        <v>4.4759070589999999</v>
      </c>
      <c r="AR26" s="250">
        <v>4.5495358680000004</v>
      </c>
      <c r="AS26" s="250">
        <v>4.4006513480000002</v>
      </c>
      <c r="AT26" s="250">
        <v>4.4157823839999999</v>
      </c>
      <c r="AU26" s="250">
        <v>4.4848348959999997</v>
      </c>
      <c r="AV26" s="250">
        <v>4.6320684380000001</v>
      </c>
      <c r="AW26" s="250">
        <v>4.6765978910000001</v>
      </c>
      <c r="AX26" s="250">
        <v>4.5813937070000001</v>
      </c>
      <c r="AY26" s="250">
        <v>4.6023759479999997</v>
      </c>
      <c r="AZ26" s="403">
        <v>4.6540817859999999</v>
      </c>
      <c r="BA26" s="403">
        <v>4.6303110480000003</v>
      </c>
      <c r="BB26" s="403">
        <v>4.6325558740000004</v>
      </c>
      <c r="BC26" s="403">
        <v>4.5876560660000001</v>
      </c>
      <c r="BD26" s="403">
        <v>4.6621511629999999</v>
      </c>
      <c r="BE26" s="403">
        <v>4.509331414</v>
      </c>
      <c r="BF26" s="403">
        <v>4.5259744949999998</v>
      </c>
      <c r="BG26" s="403">
        <v>4.5971213400000002</v>
      </c>
      <c r="BH26" s="403">
        <v>4.7496491809999997</v>
      </c>
      <c r="BI26" s="403">
        <v>4.7953431289999999</v>
      </c>
      <c r="BJ26" s="403">
        <v>4.6953895120000002</v>
      </c>
      <c r="BK26" s="403">
        <v>4.7238420129999996</v>
      </c>
      <c r="BL26" s="403">
        <v>4.7769070669999998</v>
      </c>
      <c r="BM26" s="403">
        <v>4.7516914679999998</v>
      </c>
      <c r="BN26" s="403">
        <v>4.7546169860000003</v>
      </c>
      <c r="BO26" s="403">
        <v>4.7077874089999998</v>
      </c>
      <c r="BP26" s="403">
        <v>4.7832839859999998</v>
      </c>
      <c r="BQ26" s="403">
        <v>4.6266888689999996</v>
      </c>
      <c r="BR26" s="403">
        <v>4.6445468019999998</v>
      </c>
      <c r="BS26" s="403">
        <v>4.7177982680000001</v>
      </c>
      <c r="BT26" s="403">
        <v>4.8751853570000003</v>
      </c>
      <c r="BU26" s="403">
        <v>4.9226694560000004</v>
      </c>
      <c r="BV26" s="403">
        <v>4.8177559680000002</v>
      </c>
    </row>
    <row r="27" spans="1:74" ht="11.1" customHeight="1" x14ac:dyDescent="0.2">
      <c r="AY27" s="153"/>
      <c r="AZ27" s="153"/>
      <c r="BA27" s="153"/>
      <c r="BB27" s="153"/>
      <c r="BC27" s="153"/>
      <c r="BD27" s="153"/>
      <c r="BE27" s="153"/>
      <c r="BF27" s="153"/>
      <c r="BG27" s="153"/>
      <c r="BH27" s="153"/>
      <c r="BI27" s="153"/>
      <c r="BJ27" s="153"/>
    </row>
    <row r="28" spans="1:74" ht="11.1" customHeight="1" x14ac:dyDescent="0.2">
      <c r="A28" s="162" t="s">
        <v>293</v>
      </c>
      <c r="B28" s="172" t="s">
        <v>547</v>
      </c>
      <c r="C28" s="250">
        <v>45.501620584000001</v>
      </c>
      <c r="D28" s="250">
        <v>47.755606684</v>
      </c>
      <c r="E28" s="250">
        <v>47.136101295000003</v>
      </c>
      <c r="F28" s="250">
        <v>46.198778963000002</v>
      </c>
      <c r="G28" s="250">
        <v>45.543209085999997</v>
      </c>
      <c r="H28" s="250">
        <v>46.606955839000001</v>
      </c>
      <c r="I28" s="250">
        <v>46.589666563999998</v>
      </c>
      <c r="J28" s="250">
        <v>48.163910831999999</v>
      </c>
      <c r="K28" s="250">
        <v>47.227695203000003</v>
      </c>
      <c r="L28" s="250">
        <v>46.695114681</v>
      </c>
      <c r="M28" s="250">
        <v>47.256906852</v>
      </c>
      <c r="N28" s="250">
        <v>48.224158553999999</v>
      </c>
      <c r="O28" s="250">
        <v>45.962734961000002</v>
      </c>
      <c r="P28" s="250">
        <v>46.952313601999997</v>
      </c>
      <c r="Q28" s="250">
        <v>47.714637031000002</v>
      </c>
      <c r="R28" s="250">
        <v>46.017662688999998</v>
      </c>
      <c r="S28" s="250">
        <v>47.105372424999999</v>
      </c>
      <c r="T28" s="250">
        <v>48.075417135000002</v>
      </c>
      <c r="U28" s="250">
        <v>47.586856709000003</v>
      </c>
      <c r="V28" s="250">
        <v>47.861550061999999</v>
      </c>
      <c r="W28" s="250">
        <v>47.45497142</v>
      </c>
      <c r="X28" s="250">
        <v>47.247683404999997</v>
      </c>
      <c r="Y28" s="250">
        <v>48.390482497999997</v>
      </c>
      <c r="Z28" s="250">
        <v>48.299259128000003</v>
      </c>
      <c r="AA28" s="250">
        <v>47.250758388000001</v>
      </c>
      <c r="AB28" s="250">
        <v>48.097154996999997</v>
      </c>
      <c r="AC28" s="250">
        <v>48.069375336</v>
      </c>
      <c r="AD28" s="250">
        <v>46.787004809000003</v>
      </c>
      <c r="AE28" s="250">
        <v>46.917223876000001</v>
      </c>
      <c r="AF28" s="250">
        <v>47.552732798000001</v>
      </c>
      <c r="AG28" s="250">
        <v>48.182400903000001</v>
      </c>
      <c r="AH28" s="250">
        <v>48.838005908</v>
      </c>
      <c r="AI28" s="250">
        <v>47.142182986999998</v>
      </c>
      <c r="AJ28" s="250">
        <v>47.968171529000003</v>
      </c>
      <c r="AK28" s="250">
        <v>47.887353629000003</v>
      </c>
      <c r="AL28" s="250">
        <v>46.906409607000001</v>
      </c>
      <c r="AM28" s="250">
        <v>47.481389344</v>
      </c>
      <c r="AN28" s="250">
        <v>48.050563744000002</v>
      </c>
      <c r="AO28" s="250">
        <v>46.801573883000003</v>
      </c>
      <c r="AP28" s="250">
        <v>47.047074438999999</v>
      </c>
      <c r="AQ28" s="250">
        <v>46.251161779</v>
      </c>
      <c r="AR28" s="250">
        <v>46.882039016999997</v>
      </c>
      <c r="AS28" s="250">
        <v>48.149740326</v>
      </c>
      <c r="AT28" s="250">
        <v>48.335265669999998</v>
      </c>
      <c r="AU28" s="250">
        <v>47.044663894000003</v>
      </c>
      <c r="AV28" s="250">
        <v>47.552852221999999</v>
      </c>
      <c r="AW28" s="250">
        <v>47.649194758</v>
      </c>
      <c r="AX28" s="250">
        <v>47.549102712</v>
      </c>
      <c r="AY28" s="250">
        <v>45.874438718</v>
      </c>
      <c r="AZ28" s="403">
        <v>47.919418319000002</v>
      </c>
      <c r="BA28" s="403">
        <v>47.143378761000001</v>
      </c>
      <c r="BB28" s="403">
        <v>46.436068888000001</v>
      </c>
      <c r="BC28" s="403">
        <v>46.158477318999999</v>
      </c>
      <c r="BD28" s="403">
        <v>47.349171099000003</v>
      </c>
      <c r="BE28" s="403">
        <v>47.765745993000003</v>
      </c>
      <c r="BF28" s="403">
        <v>48.270679661999999</v>
      </c>
      <c r="BG28" s="403">
        <v>47.684958508000001</v>
      </c>
      <c r="BH28" s="403">
        <v>47.920690956000001</v>
      </c>
      <c r="BI28" s="403">
        <v>47.837124113000002</v>
      </c>
      <c r="BJ28" s="403">
        <v>48.120127191000002</v>
      </c>
      <c r="BK28" s="403">
        <v>46.994829656999997</v>
      </c>
      <c r="BL28" s="403">
        <v>48.196614066000002</v>
      </c>
      <c r="BM28" s="403">
        <v>47.279726285999999</v>
      </c>
      <c r="BN28" s="403">
        <v>46.617587485999998</v>
      </c>
      <c r="BO28" s="403">
        <v>46.283546946999998</v>
      </c>
      <c r="BP28" s="403">
        <v>47.330324607000001</v>
      </c>
      <c r="BQ28" s="403">
        <v>47.874806888999998</v>
      </c>
      <c r="BR28" s="403">
        <v>48.201024957999998</v>
      </c>
      <c r="BS28" s="403">
        <v>47.773240129999998</v>
      </c>
      <c r="BT28" s="403">
        <v>47.937611965000002</v>
      </c>
      <c r="BU28" s="403">
        <v>47.867761594000001</v>
      </c>
      <c r="BV28" s="403">
        <v>48.211133727000004</v>
      </c>
    </row>
    <row r="29" spans="1:74" ht="11.1" customHeight="1" x14ac:dyDescent="0.2">
      <c r="A29" s="162" t="s">
        <v>299</v>
      </c>
      <c r="B29" s="172" t="s">
        <v>548</v>
      </c>
      <c r="C29" s="250">
        <v>47.410676381000002</v>
      </c>
      <c r="D29" s="250">
        <v>50.222237405999998</v>
      </c>
      <c r="E29" s="250">
        <v>49.779620848999997</v>
      </c>
      <c r="F29" s="250">
        <v>50.374653913000003</v>
      </c>
      <c r="G29" s="250">
        <v>50.397936858000001</v>
      </c>
      <c r="H29" s="250">
        <v>50.020872296999997</v>
      </c>
      <c r="I29" s="250">
        <v>49.343914906000002</v>
      </c>
      <c r="J29" s="250">
        <v>50.941006899000001</v>
      </c>
      <c r="K29" s="250">
        <v>49.737737842000001</v>
      </c>
      <c r="L29" s="250">
        <v>48.810309746999998</v>
      </c>
      <c r="M29" s="250">
        <v>50.364127615000001</v>
      </c>
      <c r="N29" s="250">
        <v>50.82818425</v>
      </c>
      <c r="O29" s="250">
        <v>49.294624564000003</v>
      </c>
      <c r="P29" s="250">
        <v>49.965630028</v>
      </c>
      <c r="Q29" s="250">
        <v>51.232130161000001</v>
      </c>
      <c r="R29" s="250">
        <v>50.591952675000002</v>
      </c>
      <c r="S29" s="250">
        <v>52.027723579000003</v>
      </c>
      <c r="T29" s="250">
        <v>52.827686106999998</v>
      </c>
      <c r="U29" s="250">
        <v>51.276391525999998</v>
      </c>
      <c r="V29" s="250">
        <v>51.226570010000003</v>
      </c>
      <c r="W29" s="250">
        <v>52.545166360000003</v>
      </c>
      <c r="X29" s="250">
        <v>51.159592222999997</v>
      </c>
      <c r="Y29" s="250">
        <v>52.682560559999999</v>
      </c>
      <c r="Z29" s="250">
        <v>51.160980459999998</v>
      </c>
      <c r="AA29" s="250">
        <v>50.871314710999997</v>
      </c>
      <c r="AB29" s="250">
        <v>51.695783593000002</v>
      </c>
      <c r="AC29" s="250">
        <v>51.926987627999999</v>
      </c>
      <c r="AD29" s="250">
        <v>52.130631514999997</v>
      </c>
      <c r="AE29" s="250">
        <v>52.510357145999997</v>
      </c>
      <c r="AF29" s="250">
        <v>53.239521472</v>
      </c>
      <c r="AG29" s="250">
        <v>52.614218956999999</v>
      </c>
      <c r="AH29" s="250">
        <v>52.15104951</v>
      </c>
      <c r="AI29" s="250">
        <v>52.672619738999998</v>
      </c>
      <c r="AJ29" s="250">
        <v>52.031851076999999</v>
      </c>
      <c r="AK29" s="250">
        <v>52.677972165</v>
      </c>
      <c r="AL29" s="250">
        <v>53.474346455999999</v>
      </c>
      <c r="AM29" s="250">
        <v>51.835454704999997</v>
      </c>
      <c r="AN29" s="250">
        <v>53.159488758999998</v>
      </c>
      <c r="AO29" s="250">
        <v>52.613877746999997</v>
      </c>
      <c r="AP29" s="250">
        <v>53.202263590000001</v>
      </c>
      <c r="AQ29" s="250">
        <v>53.588996641999998</v>
      </c>
      <c r="AR29" s="250">
        <v>53.601111406000001</v>
      </c>
      <c r="AS29" s="250">
        <v>53.750022745000003</v>
      </c>
      <c r="AT29" s="250">
        <v>53.070194776000001</v>
      </c>
      <c r="AU29" s="250">
        <v>53.649099493999998</v>
      </c>
      <c r="AV29" s="250">
        <v>52.755052644999999</v>
      </c>
      <c r="AW29" s="250">
        <v>54.066012608999998</v>
      </c>
      <c r="AX29" s="250">
        <v>54.510019409000002</v>
      </c>
      <c r="AY29" s="250">
        <v>52.623048269000002</v>
      </c>
      <c r="AZ29" s="403">
        <v>53.929827121999999</v>
      </c>
      <c r="BA29" s="403">
        <v>53.381092735000003</v>
      </c>
      <c r="BB29" s="403">
        <v>54.115418449000003</v>
      </c>
      <c r="BC29" s="403">
        <v>54.364678150000003</v>
      </c>
      <c r="BD29" s="403">
        <v>54.989312544999997</v>
      </c>
      <c r="BE29" s="403">
        <v>54.739793220999999</v>
      </c>
      <c r="BF29" s="403">
        <v>54.282736702000001</v>
      </c>
      <c r="BG29" s="403">
        <v>55.074916876000003</v>
      </c>
      <c r="BH29" s="403">
        <v>54.145037443</v>
      </c>
      <c r="BI29" s="403">
        <v>55.050664683000001</v>
      </c>
      <c r="BJ29" s="403">
        <v>55.711858989</v>
      </c>
      <c r="BK29" s="403">
        <v>53.906733766999999</v>
      </c>
      <c r="BL29" s="403">
        <v>55.443359489000002</v>
      </c>
      <c r="BM29" s="403">
        <v>55.146986302000002</v>
      </c>
      <c r="BN29" s="403">
        <v>55.594260036999998</v>
      </c>
      <c r="BO29" s="403">
        <v>55.887464528999999</v>
      </c>
      <c r="BP29" s="403">
        <v>56.374021261999999</v>
      </c>
      <c r="BQ29" s="403">
        <v>56.050503309</v>
      </c>
      <c r="BR29" s="403">
        <v>55.628653135999997</v>
      </c>
      <c r="BS29" s="403">
        <v>56.402158331000003</v>
      </c>
      <c r="BT29" s="403">
        <v>55.307661729000003</v>
      </c>
      <c r="BU29" s="403">
        <v>56.140305779000002</v>
      </c>
      <c r="BV29" s="403">
        <v>56.787567265</v>
      </c>
    </row>
    <row r="30" spans="1:74" ht="11.1" customHeight="1" x14ac:dyDescent="0.2">
      <c r="B30" s="172"/>
      <c r="AY30" s="153"/>
      <c r="AZ30" s="153"/>
      <c r="BA30" s="153"/>
      <c r="BB30" s="153"/>
      <c r="BC30" s="153"/>
      <c r="BD30" s="153"/>
      <c r="BE30" s="153"/>
      <c r="BF30" s="153"/>
      <c r="BG30" s="153"/>
      <c r="BH30" s="153"/>
      <c r="BI30" s="153"/>
      <c r="BJ30" s="153"/>
    </row>
    <row r="31" spans="1:74" ht="11.1" customHeight="1" x14ac:dyDescent="0.2">
      <c r="A31" s="162" t="s">
        <v>300</v>
      </c>
      <c r="B31" s="172" t="s">
        <v>549</v>
      </c>
      <c r="C31" s="250">
        <v>92.912296966</v>
      </c>
      <c r="D31" s="250">
        <v>97.977844090000005</v>
      </c>
      <c r="E31" s="250">
        <v>96.915722144</v>
      </c>
      <c r="F31" s="250">
        <v>96.573432877000002</v>
      </c>
      <c r="G31" s="250">
        <v>95.941145943999999</v>
      </c>
      <c r="H31" s="250">
        <v>96.627828136000005</v>
      </c>
      <c r="I31" s="250">
        <v>95.933581470999997</v>
      </c>
      <c r="J31" s="250">
        <v>99.104917731</v>
      </c>
      <c r="K31" s="250">
        <v>96.965433044999997</v>
      </c>
      <c r="L31" s="250">
        <v>95.505424429000001</v>
      </c>
      <c r="M31" s="250">
        <v>97.621034467000001</v>
      </c>
      <c r="N31" s="250">
        <v>99.052342804000006</v>
      </c>
      <c r="O31" s="250">
        <v>95.257359524999998</v>
      </c>
      <c r="P31" s="250">
        <v>96.917943629000007</v>
      </c>
      <c r="Q31" s="250">
        <v>98.946767191999996</v>
      </c>
      <c r="R31" s="250">
        <v>96.609615364000007</v>
      </c>
      <c r="S31" s="250">
        <v>99.133096003999995</v>
      </c>
      <c r="T31" s="250">
        <v>100.90310323999999</v>
      </c>
      <c r="U31" s="250">
        <v>98.863248235</v>
      </c>
      <c r="V31" s="250">
        <v>99.088120071999995</v>
      </c>
      <c r="W31" s="250">
        <v>100.00013778</v>
      </c>
      <c r="X31" s="250">
        <v>98.407275627999994</v>
      </c>
      <c r="Y31" s="250">
        <v>101.07304306</v>
      </c>
      <c r="Z31" s="250">
        <v>99.460239587999993</v>
      </c>
      <c r="AA31" s="250">
        <v>98.122073099000005</v>
      </c>
      <c r="AB31" s="250">
        <v>99.792938590000006</v>
      </c>
      <c r="AC31" s="250">
        <v>99.996362963999999</v>
      </c>
      <c r="AD31" s="250">
        <v>98.917636325000004</v>
      </c>
      <c r="AE31" s="250">
        <v>99.427581021999998</v>
      </c>
      <c r="AF31" s="250">
        <v>100.79225427</v>
      </c>
      <c r="AG31" s="250">
        <v>100.79661986000001</v>
      </c>
      <c r="AH31" s="250">
        <v>100.98905542</v>
      </c>
      <c r="AI31" s="250">
        <v>99.814802725000007</v>
      </c>
      <c r="AJ31" s="250">
        <v>100.00002261</v>
      </c>
      <c r="AK31" s="250">
        <v>100.56532579</v>
      </c>
      <c r="AL31" s="250">
        <v>100.38075606</v>
      </c>
      <c r="AM31" s="250">
        <v>99.316844048999997</v>
      </c>
      <c r="AN31" s="250">
        <v>101.2100525</v>
      </c>
      <c r="AO31" s="250">
        <v>99.415451630000007</v>
      </c>
      <c r="AP31" s="250">
        <v>100.24933803</v>
      </c>
      <c r="AQ31" s="250">
        <v>99.840158420999998</v>
      </c>
      <c r="AR31" s="250">
        <v>100.48315042</v>
      </c>
      <c r="AS31" s="250">
        <v>101.89976307000001</v>
      </c>
      <c r="AT31" s="250">
        <v>101.40546045000001</v>
      </c>
      <c r="AU31" s="250">
        <v>100.69376339</v>
      </c>
      <c r="AV31" s="250">
        <v>100.30790487</v>
      </c>
      <c r="AW31" s="250">
        <v>101.71520737</v>
      </c>
      <c r="AX31" s="250">
        <v>102.05912212</v>
      </c>
      <c r="AY31" s="250">
        <v>98.497486987000002</v>
      </c>
      <c r="AZ31" s="403">
        <v>101.84924544</v>
      </c>
      <c r="BA31" s="403">
        <v>100.5244715</v>
      </c>
      <c r="BB31" s="403">
        <v>100.55148733999999</v>
      </c>
      <c r="BC31" s="403">
        <v>100.52315547000001</v>
      </c>
      <c r="BD31" s="403">
        <v>102.33848364000001</v>
      </c>
      <c r="BE31" s="403">
        <v>102.50553920999999</v>
      </c>
      <c r="BF31" s="403">
        <v>102.55341636</v>
      </c>
      <c r="BG31" s="403">
        <v>102.75987538</v>
      </c>
      <c r="BH31" s="403">
        <v>102.0657284</v>
      </c>
      <c r="BI31" s="403">
        <v>102.8877888</v>
      </c>
      <c r="BJ31" s="403">
        <v>103.83198618</v>
      </c>
      <c r="BK31" s="403">
        <v>100.90156342</v>
      </c>
      <c r="BL31" s="403">
        <v>103.63997354999999</v>
      </c>
      <c r="BM31" s="403">
        <v>102.42671258999999</v>
      </c>
      <c r="BN31" s="403">
        <v>102.21184752000001</v>
      </c>
      <c r="BO31" s="403">
        <v>102.17101148</v>
      </c>
      <c r="BP31" s="403">
        <v>103.70434587</v>
      </c>
      <c r="BQ31" s="403">
        <v>103.9253102</v>
      </c>
      <c r="BR31" s="403">
        <v>103.82967809</v>
      </c>
      <c r="BS31" s="403">
        <v>104.17539846</v>
      </c>
      <c r="BT31" s="403">
        <v>103.24527369</v>
      </c>
      <c r="BU31" s="403">
        <v>104.00806737000001</v>
      </c>
      <c r="BV31" s="403">
        <v>104.99870099</v>
      </c>
    </row>
    <row r="32" spans="1:74" ht="11.1" customHeight="1" x14ac:dyDescent="0.2">
      <c r="B32" s="172"/>
      <c r="C32" s="250"/>
      <c r="D32" s="250"/>
      <c r="E32" s="250"/>
      <c r="F32" s="250"/>
      <c r="G32" s="250"/>
      <c r="H32" s="250"/>
      <c r="I32" s="250"/>
      <c r="J32" s="250"/>
      <c r="K32" s="250"/>
      <c r="L32" s="250"/>
      <c r="M32" s="250"/>
      <c r="N32" s="250"/>
      <c r="O32" s="250"/>
      <c r="P32" s="250"/>
      <c r="Q32" s="250"/>
      <c r="R32" s="250"/>
      <c r="S32" s="250"/>
      <c r="T32" s="250"/>
      <c r="U32" s="250"/>
      <c r="V32" s="250"/>
      <c r="W32" s="250"/>
      <c r="X32" s="250"/>
      <c r="Y32" s="250"/>
      <c r="Z32" s="250"/>
      <c r="AA32" s="250"/>
      <c r="AB32" s="250"/>
      <c r="AC32" s="250"/>
      <c r="AD32" s="250"/>
      <c r="AE32" s="250"/>
      <c r="AF32" s="250"/>
      <c r="AG32" s="250"/>
      <c r="AH32" s="250"/>
      <c r="AI32" s="250"/>
      <c r="AJ32" s="250"/>
      <c r="AK32" s="250"/>
      <c r="AL32" s="250"/>
      <c r="AM32" s="250"/>
      <c r="AN32" s="250"/>
      <c r="AO32" s="250"/>
      <c r="AP32" s="250"/>
      <c r="AQ32" s="250"/>
      <c r="AR32" s="250"/>
      <c r="AS32" s="250"/>
      <c r="AT32" s="250"/>
      <c r="AU32" s="250"/>
      <c r="AV32" s="250"/>
      <c r="AW32" s="250"/>
      <c r="AX32" s="250"/>
      <c r="AY32" s="250"/>
      <c r="AZ32" s="403"/>
      <c r="BA32" s="403"/>
      <c r="BB32" s="403"/>
      <c r="BC32" s="403"/>
      <c r="BD32" s="403"/>
      <c r="BE32" s="403"/>
      <c r="BF32" s="403"/>
      <c r="BG32" s="403"/>
      <c r="BH32" s="403"/>
      <c r="BI32" s="403"/>
      <c r="BJ32" s="403"/>
      <c r="BK32" s="403"/>
      <c r="BL32" s="403"/>
      <c r="BM32" s="403"/>
      <c r="BN32" s="403"/>
      <c r="BO32" s="403"/>
      <c r="BP32" s="403"/>
      <c r="BQ32" s="403"/>
      <c r="BR32" s="403"/>
      <c r="BS32" s="403"/>
      <c r="BT32" s="403"/>
      <c r="BU32" s="403"/>
      <c r="BV32" s="403"/>
    </row>
    <row r="33" spans="1:74" ht="11.1" customHeight="1" x14ac:dyDescent="0.2">
      <c r="B33" s="172" t="s">
        <v>314</v>
      </c>
      <c r="C33" s="250"/>
      <c r="D33" s="250"/>
      <c r="E33" s="250"/>
      <c r="F33" s="250"/>
      <c r="G33" s="250"/>
      <c r="H33" s="250"/>
      <c r="I33" s="250"/>
      <c r="J33" s="250"/>
      <c r="K33" s="250"/>
      <c r="L33" s="250"/>
      <c r="M33" s="250"/>
      <c r="N33" s="250"/>
      <c r="O33" s="250"/>
      <c r="P33" s="250"/>
      <c r="Q33" s="250"/>
      <c r="R33" s="250"/>
      <c r="S33" s="250"/>
      <c r="T33" s="250"/>
      <c r="U33" s="250"/>
      <c r="V33" s="250"/>
      <c r="W33" s="250"/>
      <c r="X33" s="250"/>
      <c r="Y33" s="250"/>
      <c r="Z33" s="250"/>
      <c r="AA33" s="250"/>
      <c r="AB33" s="250"/>
      <c r="AC33" s="250"/>
      <c r="AD33" s="250"/>
      <c r="AE33" s="250"/>
      <c r="AF33" s="250"/>
      <c r="AG33" s="250"/>
      <c r="AH33" s="250"/>
      <c r="AI33" s="250"/>
      <c r="AJ33" s="250"/>
      <c r="AK33" s="250"/>
      <c r="AL33" s="250"/>
      <c r="AM33" s="250"/>
      <c r="AN33" s="250"/>
      <c r="AO33" s="250"/>
      <c r="AP33" s="250"/>
      <c r="AQ33" s="250"/>
      <c r="AR33" s="250"/>
      <c r="AS33" s="250"/>
      <c r="AT33" s="250"/>
      <c r="AU33" s="250"/>
      <c r="AV33" s="250"/>
      <c r="AW33" s="250"/>
      <c r="AX33" s="250"/>
      <c r="AY33" s="250"/>
      <c r="AZ33" s="403"/>
      <c r="BA33" s="403"/>
      <c r="BB33" s="403"/>
      <c r="BC33" s="403"/>
      <c r="BD33" s="403"/>
      <c r="BE33" s="403"/>
      <c r="BF33" s="403"/>
      <c r="BG33" s="403"/>
      <c r="BH33" s="403"/>
      <c r="BI33" s="403"/>
      <c r="BJ33" s="403"/>
      <c r="BK33" s="403"/>
      <c r="BL33" s="403"/>
      <c r="BM33" s="403"/>
      <c r="BN33" s="403"/>
      <c r="BO33" s="403"/>
      <c r="BP33" s="403"/>
      <c r="BQ33" s="403"/>
      <c r="BR33" s="403"/>
      <c r="BS33" s="403"/>
      <c r="BT33" s="403"/>
      <c r="BU33" s="403"/>
      <c r="BV33" s="403"/>
    </row>
    <row r="34" spans="1:74" ht="11.1" customHeight="1" x14ac:dyDescent="0.2">
      <c r="A34" s="162" t="s">
        <v>624</v>
      </c>
      <c r="B34" s="173" t="s">
        <v>1153</v>
      </c>
      <c r="C34" s="250">
        <v>102.46271109</v>
      </c>
      <c r="D34" s="250">
        <v>102.70920944</v>
      </c>
      <c r="E34" s="250">
        <v>102.9514071</v>
      </c>
      <c r="F34" s="250">
        <v>103.18899354</v>
      </c>
      <c r="G34" s="250">
        <v>103.42282272999999</v>
      </c>
      <c r="H34" s="250">
        <v>103.65258412999999</v>
      </c>
      <c r="I34" s="250">
        <v>103.83608184000001</v>
      </c>
      <c r="J34" s="250">
        <v>104.08935457</v>
      </c>
      <c r="K34" s="250">
        <v>104.37020643</v>
      </c>
      <c r="L34" s="250">
        <v>104.72274829</v>
      </c>
      <c r="M34" s="250">
        <v>105.02567524</v>
      </c>
      <c r="N34" s="250">
        <v>105.32309814</v>
      </c>
      <c r="O34" s="250">
        <v>105.61939974000001</v>
      </c>
      <c r="P34" s="250">
        <v>105.90252752000001</v>
      </c>
      <c r="Q34" s="250">
        <v>106.17686421000001</v>
      </c>
      <c r="R34" s="250">
        <v>106.41291305</v>
      </c>
      <c r="S34" s="250">
        <v>106.69179011999999</v>
      </c>
      <c r="T34" s="250">
        <v>106.98399867000001</v>
      </c>
      <c r="U34" s="250">
        <v>107.3123511</v>
      </c>
      <c r="V34" s="250">
        <v>107.61411329000001</v>
      </c>
      <c r="W34" s="250">
        <v>107.91209764</v>
      </c>
      <c r="X34" s="250">
        <v>108.20452695</v>
      </c>
      <c r="Y34" s="250">
        <v>108.49628856</v>
      </c>
      <c r="Z34" s="250">
        <v>108.78560526</v>
      </c>
      <c r="AA34" s="250">
        <v>109.09278316</v>
      </c>
      <c r="AB34" s="250">
        <v>109.36198041999999</v>
      </c>
      <c r="AC34" s="250">
        <v>109.61350315999999</v>
      </c>
      <c r="AD34" s="250">
        <v>109.84272464</v>
      </c>
      <c r="AE34" s="250">
        <v>110.06236841</v>
      </c>
      <c r="AF34" s="250">
        <v>110.26780771</v>
      </c>
      <c r="AG34" s="250">
        <v>110.43976929999999</v>
      </c>
      <c r="AH34" s="250">
        <v>110.63125463</v>
      </c>
      <c r="AI34" s="250">
        <v>110.82299044</v>
      </c>
      <c r="AJ34" s="250">
        <v>111.03533699</v>
      </c>
      <c r="AK34" s="250">
        <v>111.2123036</v>
      </c>
      <c r="AL34" s="250">
        <v>111.37425051</v>
      </c>
      <c r="AM34" s="250">
        <v>111.48665989</v>
      </c>
      <c r="AN34" s="250">
        <v>111.64445578</v>
      </c>
      <c r="AO34" s="250">
        <v>111.81312035000001</v>
      </c>
      <c r="AP34" s="250">
        <v>111.99970555</v>
      </c>
      <c r="AQ34" s="250">
        <v>112.18481850000001</v>
      </c>
      <c r="AR34" s="250">
        <v>112.37551118</v>
      </c>
      <c r="AS34" s="250">
        <v>112.58130774</v>
      </c>
      <c r="AT34" s="250">
        <v>112.77601670999999</v>
      </c>
      <c r="AU34" s="250">
        <v>112.96916226</v>
      </c>
      <c r="AV34" s="250">
        <v>113.17686526</v>
      </c>
      <c r="AW34" s="250">
        <v>113.35479332</v>
      </c>
      <c r="AX34" s="250">
        <v>113.51906732</v>
      </c>
      <c r="AY34" s="250">
        <v>113.58677104</v>
      </c>
      <c r="AZ34" s="403">
        <v>113.78592405000001</v>
      </c>
      <c r="BA34" s="403">
        <v>114.03361013</v>
      </c>
      <c r="BB34" s="403">
        <v>114.39098602999999</v>
      </c>
      <c r="BC34" s="403">
        <v>114.68987073</v>
      </c>
      <c r="BD34" s="403">
        <v>114.99142096999999</v>
      </c>
      <c r="BE34" s="403">
        <v>115.31549594000001</v>
      </c>
      <c r="BF34" s="403">
        <v>115.60748285</v>
      </c>
      <c r="BG34" s="403">
        <v>115.88724089</v>
      </c>
      <c r="BH34" s="403">
        <v>116.1055187</v>
      </c>
      <c r="BI34" s="403">
        <v>116.39775754999999</v>
      </c>
      <c r="BJ34" s="403">
        <v>116.71470606</v>
      </c>
      <c r="BK34" s="403">
        <v>117.13159396</v>
      </c>
      <c r="BL34" s="403">
        <v>117.44153952000001</v>
      </c>
      <c r="BM34" s="403">
        <v>117.71977246</v>
      </c>
      <c r="BN34" s="403">
        <v>117.93848135</v>
      </c>
      <c r="BO34" s="403">
        <v>118.17414762</v>
      </c>
      <c r="BP34" s="403">
        <v>118.39895984</v>
      </c>
      <c r="BQ34" s="403">
        <v>118.57555201</v>
      </c>
      <c r="BR34" s="403">
        <v>118.80668061999999</v>
      </c>
      <c r="BS34" s="403">
        <v>119.05497969</v>
      </c>
      <c r="BT34" s="403">
        <v>119.32732334000001</v>
      </c>
      <c r="BU34" s="403">
        <v>119.60480769999999</v>
      </c>
      <c r="BV34" s="403">
        <v>119.89430692000001</v>
      </c>
    </row>
    <row r="35" spans="1:74" ht="11.1" customHeight="1" x14ac:dyDescent="0.2">
      <c r="A35" s="162" t="s">
        <v>625</v>
      </c>
      <c r="B35" s="173" t="s">
        <v>853</v>
      </c>
      <c r="C35" s="477">
        <v>2.6840566635999998</v>
      </c>
      <c r="D35" s="477">
        <v>2.7123061624</v>
      </c>
      <c r="E35" s="477">
        <v>2.7268720643000002</v>
      </c>
      <c r="F35" s="477">
        <v>2.7129136261000002</v>
      </c>
      <c r="G35" s="477">
        <v>2.7115832082</v>
      </c>
      <c r="H35" s="477">
        <v>2.7079350512000002</v>
      </c>
      <c r="I35" s="477">
        <v>2.6489829501000002</v>
      </c>
      <c r="J35" s="477">
        <v>2.6805249181000002</v>
      </c>
      <c r="K35" s="477">
        <v>2.7492115500000001</v>
      </c>
      <c r="L35" s="477">
        <v>2.9365209959</v>
      </c>
      <c r="M35" s="477">
        <v>3.0176140817000001</v>
      </c>
      <c r="N35" s="477">
        <v>3.0744011808999998</v>
      </c>
      <c r="O35" s="477">
        <v>3.0808170308</v>
      </c>
      <c r="P35" s="477">
        <v>3.1090864233</v>
      </c>
      <c r="Q35" s="477">
        <v>3.132989829</v>
      </c>
      <c r="R35" s="477">
        <v>3.1242862225999999</v>
      </c>
      <c r="S35" s="477">
        <v>3.1607795149000002</v>
      </c>
      <c r="T35" s="477">
        <v>3.2140197690000001</v>
      </c>
      <c r="U35" s="477">
        <v>3.3478432461000001</v>
      </c>
      <c r="V35" s="477">
        <v>3.3862816482999998</v>
      </c>
      <c r="W35" s="477">
        <v>3.3935845638000002</v>
      </c>
      <c r="X35" s="477">
        <v>3.3247586765000001</v>
      </c>
      <c r="Y35" s="477">
        <v>3.3045379803000001</v>
      </c>
      <c r="Z35" s="477">
        <v>3.2875097443999999</v>
      </c>
      <c r="AA35" s="477">
        <v>3.2885846974000001</v>
      </c>
      <c r="AB35" s="477">
        <v>3.2666386527000002</v>
      </c>
      <c r="AC35" s="477">
        <v>3.2367116678999999</v>
      </c>
      <c r="AD35" s="477">
        <v>3.2231159661</v>
      </c>
      <c r="AE35" s="477">
        <v>3.1591730535</v>
      </c>
      <c r="AF35" s="477">
        <v>3.0694394335999999</v>
      </c>
      <c r="AG35" s="477">
        <v>2.9143133731000002</v>
      </c>
      <c r="AH35" s="477">
        <v>2.8036669618999999</v>
      </c>
      <c r="AI35" s="477">
        <v>2.6974666073</v>
      </c>
      <c r="AJ35" s="477">
        <v>2.6161659913999999</v>
      </c>
      <c r="AK35" s="477">
        <v>2.5033252919</v>
      </c>
      <c r="AL35" s="477">
        <v>2.3795843622000001</v>
      </c>
      <c r="AM35" s="477">
        <v>2.1943493044000002</v>
      </c>
      <c r="AN35" s="477">
        <v>2.0870830548999999</v>
      </c>
      <c r="AO35" s="477">
        <v>2.0067027559000001</v>
      </c>
      <c r="AP35" s="477">
        <v>1.9636993787000001</v>
      </c>
      <c r="AQ35" s="477">
        <v>1.9284067084000001</v>
      </c>
      <c r="AR35" s="477">
        <v>1.9114404358999999</v>
      </c>
      <c r="AS35" s="477">
        <v>1.9391007959</v>
      </c>
      <c r="AT35" s="477">
        <v>1.9386583754</v>
      </c>
      <c r="AU35" s="477">
        <v>1.9365763444999999</v>
      </c>
      <c r="AV35" s="477">
        <v>1.9286907473999999</v>
      </c>
      <c r="AW35" s="477">
        <v>1.9264862407000001</v>
      </c>
      <c r="AX35" s="477">
        <v>1.9257744047000001</v>
      </c>
      <c r="AY35" s="477">
        <v>1.8837331319999999</v>
      </c>
      <c r="AZ35" s="478">
        <v>1.9181142933999999</v>
      </c>
      <c r="BA35" s="478">
        <v>1.9858937619000001</v>
      </c>
      <c r="BB35" s="478">
        <v>2.1350774715999998</v>
      </c>
      <c r="BC35" s="478">
        <v>2.2329690040000001</v>
      </c>
      <c r="BD35" s="478">
        <v>2.3278290449000001</v>
      </c>
      <c r="BE35" s="478">
        <v>2.4286342464000001</v>
      </c>
      <c r="BF35" s="478">
        <v>2.5106988328000002</v>
      </c>
      <c r="BG35" s="478">
        <v>2.583075392</v>
      </c>
      <c r="BH35" s="478">
        <v>2.5876785294000002</v>
      </c>
      <c r="BI35" s="478">
        <v>2.6844601262999999</v>
      </c>
      <c r="BJ35" s="478">
        <v>2.8150678328000001</v>
      </c>
      <c r="BK35" s="478">
        <v>3.1208061319999998</v>
      </c>
      <c r="BL35" s="478">
        <v>3.2127132604000002</v>
      </c>
      <c r="BM35" s="478">
        <v>3.2325226924999999</v>
      </c>
      <c r="BN35" s="478">
        <v>3.1012018083999999</v>
      </c>
      <c r="BO35" s="478">
        <v>3.0379987985999999</v>
      </c>
      <c r="BP35" s="478">
        <v>2.9632983463000002</v>
      </c>
      <c r="BQ35" s="478">
        <v>2.8270754456999998</v>
      </c>
      <c r="BR35" s="478">
        <v>2.7672929979999998</v>
      </c>
      <c r="BS35" s="478">
        <v>2.7334664055000002</v>
      </c>
      <c r="BT35" s="478">
        <v>2.7748936246000002</v>
      </c>
      <c r="BU35" s="478">
        <v>2.7552508062999999</v>
      </c>
      <c r="BV35" s="478">
        <v>2.7242504067</v>
      </c>
    </row>
    <row r="36" spans="1:74" ht="11.1" customHeight="1" x14ac:dyDescent="0.2">
      <c r="A36" s="162" t="s">
        <v>854</v>
      </c>
      <c r="B36" s="173" t="s">
        <v>1154</v>
      </c>
      <c r="C36" s="250">
        <v>101.63003297</v>
      </c>
      <c r="D36" s="250">
        <v>101.78344812</v>
      </c>
      <c r="E36" s="250">
        <v>101.93014243</v>
      </c>
      <c r="F36" s="250">
        <v>102.06181549</v>
      </c>
      <c r="G36" s="250">
        <v>102.2012934</v>
      </c>
      <c r="H36" s="250">
        <v>102.34027576</v>
      </c>
      <c r="I36" s="250">
        <v>102.4201157</v>
      </c>
      <c r="J36" s="250">
        <v>102.60209211</v>
      </c>
      <c r="K36" s="250">
        <v>102.82755813999999</v>
      </c>
      <c r="L36" s="250">
        <v>103.16943434</v>
      </c>
      <c r="M36" s="250">
        <v>103.42718915</v>
      </c>
      <c r="N36" s="250">
        <v>103.67374313000001</v>
      </c>
      <c r="O36" s="250">
        <v>103.90429967999999</v>
      </c>
      <c r="P36" s="250">
        <v>104.13204947</v>
      </c>
      <c r="Q36" s="250">
        <v>104.3521959</v>
      </c>
      <c r="R36" s="250">
        <v>104.53580776</v>
      </c>
      <c r="S36" s="250">
        <v>104.76244585000001</v>
      </c>
      <c r="T36" s="250">
        <v>105.00317898</v>
      </c>
      <c r="U36" s="250">
        <v>105.26799054</v>
      </c>
      <c r="V36" s="250">
        <v>105.52942619</v>
      </c>
      <c r="W36" s="250">
        <v>105.79746932</v>
      </c>
      <c r="X36" s="250">
        <v>106.12126954999999</v>
      </c>
      <c r="Y36" s="250">
        <v>106.36566544</v>
      </c>
      <c r="Z36" s="250">
        <v>106.57980661000001</v>
      </c>
      <c r="AA36" s="250">
        <v>106.71226564</v>
      </c>
      <c r="AB36" s="250">
        <v>106.90446792</v>
      </c>
      <c r="AC36" s="250">
        <v>107.10498604</v>
      </c>
      <c r="AD36" s="250">
        <v>107.35546649</v>
      </c>
      <c r="AE36" s="250">
        <v>107.54138141999999</v>
      </c>
      <c r="AF36" s="250">
        <v>107.70437731</v>
      </c>
      <c r="AG36" s="250">
        <v>107.82782625999999</v>
      </c>
      <c r="AH36" s="250">
        <v>107.95745504</v>
      </c>
      <c r="AI36" s="250">
        <v>108.07663572</v>
      </c>
      <c r="AJ36" s="250">
        <v>108.1303671</v>
      </c>
      <c r="AK36" s="250">
        <v>108.26990252</v>
      </c>
      <c r="AL36" s="250">
        <v>108.44024077</v>
      </c>
      <c r="AM36" s="250">
        <v>108.70295577</v>
      </c>
      <c r="AN36" s="250">
        <v>108.88871923000001</v>
      </c>
      <c r="AO36" s="250">
        <v>109.05910505999999</v>
      </c>
      <c r="AP36" s="250">
        <v>109.19155825</v>
      </c>
      <c r="AQ36" s="250">
        <v>109.34810512</v>
      </c>
      <c r="AR36" s="250">
        <v>109.50619064</v>
      </c>
      <c r="AS36" s="250">
        <v>109.69266346000001</v>
      </c>
      <c r="AT36" s="250">
        <v>109.8336898</v>
      </c>
      <c r="AU36" s="250">
        <v>109.95611832</v>
      </c>
      <c r="AV36" s="250">
        <v>110.02784078000001</v>
      </c>
      <c r="AW36" s="250">
        <v>110.13715481</v>
      </c>
      <c r="AX36" s="250">
        <v>110.25195220000001</v>
      </c>
      <c r="AY36" s="250">
        <v>110.36690351999999</v>
      </c>
      <c r="AZ36" s="403">
        <v>110.49666465</v>
      </c>
      <c r="BA36" s="403">
        <v>110.63590617</v>
      </c>
      <c r="BB36" s="403">
        <v>110.79697869</v>
      </c>
      <c r="BC36" s="403">
        <v>110.94591805</v>
      </c>
      <c r="BD36" s="403">
        <v>111.09507485</v>
      </c>
      <c r="BE36" s="403">
        <v>111.24444686</v>
      </c>
      <c r="BF36" s="403">
        <v>111.39404021999999</v>
      </c>
      <c r="BG36" s="403">
        <v>111.54385268999999</v>
      </c>
      <c r="BH36" s="403">
        <v>111.68742552000001</v>
      </c>
      <c r="BI36" s="403">
        <v>111.84252028</v>
      </c>
      <c r="BJ36" s="403">
        <v>112.00267823</v>
      </c>
      <c r="BK36" s="403">
        <v>112.18089041</v>
      </c>
      <c r="BL36" s="403">
        <v>112.34143141</v>
      </c>
      <c r="BM36" s="403">
        <v>112.4972923</v>
      </c>
      <c r="BN36" s="403">
        <v>112.63648555</v>
      </c>
      <c r="BO36" s="403">
        <v>112.79197682</v>
      </c>
      <c r="BP36" s="403">
        <v>112.95177861000001</v>
      </c>
      <c r="BQ36" s="403">
        <v>113.12031729</v>
      </c>
      <c r="BR36" s="403">
        <v>113.28542031000001</v>
      </c>
      <c r="BS36" s="403">
        <v>113.45151405999999</v>
      </c>
      <c r="BT36" s="403">
        <v>113.61975624999999</v>
      </c>
      <c r="BU36" s="403">
        <v>113.78696315000001</v>
      </c>
      <c r="BV36" s="403">
        <v>113.95429249999999</v>
      </c>
    </row>
    <row r="37" spans="1:74" ht="11.1" customHeight="1" x14ac:dyDescent="0.2">
      <c r="A37" s="162" t="s">
        <v>855</v>
      </c>
      <c r="B37" s="173" t="s">
        <v>853</v>
      </c>
      <c r="C37" s="477">
        <v>1.8511022464</v>
      </c>
      <c r="D37" s="477">
        <v>1.7773015806000001</v>
      </c>
      <c r="E37" s="477">
        <v>1.7155102680000001</v>
      </c>
      <c r="F37" s="477">
        <v>1.6621843186</v>
      </c>
      <c r="G37" s="477">
        <v>1.6266831472000001</v>
      </c>
      <c r="H37" s="477">
        <v>1.6054765405</v>
      </c>
      <c r="I37" s="477">
        <v>1.5420864460000001</v>
      </c>
      <c r="J37" s="477">
        <v>1.5915724882</v>
      </c>
      <c r="K37" s="477">
        <v>1.6972547094999999</v>
      </c>
      <c r="L37" s="477">
        <v>1.974171041</v>
      </c>
      <c r="M37" s="477">
        <v>2.1054263094999999</v>
      </c>
      <c r="N37" s="477">
        <v>2.2062977128000001</v>
      </c>
      <c r="O37" s="477">
        <v>2.2377899909000001</v>
      </c>
      <c r="P37" s="477">
        <v>2.3074491917</v>
      </c>
      <c r="Q37" s="477">
        <v>2.3761896293000002</v>
      </c>
      <c r="R37" s="477">
        <v>2.4240135761000001</v>
      </c>
      <c r="S37" s="477">
        <v>2.5059882926000001</v>
      </c>
      <c r="T37" s="477">
        <v>2.6020090291</v>
      </c>
      <c r="U37" s="477">
        <v>2.7805815524000002</v>
      </c>
      <c r="V37" s="477">
        <v>2.8530939414000001</v>
      </c>
      <c r="W37" s="477">
        <v>2.8882443937</v>
      </c>
      <c r="X37" s="477">
        <v>2.8611528481000001</v>
      </c>
      <c r="Y37" s="477">
        <v>2.8411062120000001</v>
      </c>
      <c r="Z37" s="477">
        <v>2.8030853272999998</v>
      </c>
      <c r="AA37" s="477">
        <v>2.7024540564000001</v>
      </c>
      <c r="AB37" s="477">
        <v>2.6624064972000001</v>
      </c>
      <c r="AC37" s="477">
        <v>2.6379800831</v>
      </c>
      <c r="AD37" s="477">
        <v>2.6973137648000001</v>
      </c>
      <c r="AE37" s="477">
        <v>2.6526066113</v>
      </c>
      <c r="AF37" s="477">
        <v>2.5724919568</v>
      </c>
      <c r="AG37" s="477">
        <v>2.431732293</v>
      </c>
      <c r="AH37" s="477">
        <v>2.3008074025999998</v>
      </c>
      <c r="AI37" s="477">
        <v>2.1542730827000001</v>
      </c>
      <c r="AJ37" s="477">
        <v>1.8932091150000001</v>
      </c>
      <c r="AK37" s="477">
        <v>1.7902742106</v>
      </c>
      <c r="AL37" s="477">
        <v>1.7455784696000001</v>
      </c>
      <c r="AM37" s="477">
        <v>1.8654745249</v>
      </c>
      <c r="AN37" s="477">
        <v>1.8560976379</v>
      </c>
      <c r="AO37" s="477">
        <v>1.8244893096999999</v>
      </c>
      <c r="AP37" s="477">
        <v>1.7102918191000001</v>
      </c>
      <c r="AQ37" s="477">
        <v>1.6800264973000001</v>
      </c>
      <c r="AR37" s="477">
        <v>1.6729248837999999</v>
      </c>
      <c r="AS37" s="477">
        <v>1.7294582153</v>
      </c>
      <c r="AT37" s="477">
        <v>1.7379390508999999</v>
      </c>
      <c r="AU37" s="477">
        <v>1.7390276706000001</v>
      </c>
      <c r="AV37" s="477">
        <v>1.7548018495</v>
      </c>
      <c r="AW37" s="477">
        <v>1.7246272977999999</v>
      </c>
      <c r="AX37" s="477">
        <v>1.6707002987999999</v>
      </c>
      <c r="AY37" s="477">
        <v>1.5307290761000001</v>
      </c>
      <c r="AZ37" s="478">
        <v>1.4766868694999999</v>
      </c>
      <c r="BA37" s="478">
        <v>1.4458225227999999</v>
      </c>
      <c r="BB37" s="478">
        <v>1.4702789006999999</v>
      </c>
      <c r="BC37" s="478">
        <v>1.4612168455000001</v>
      </c>
      <c r="BD37" s="478">
        <v>1.4509537786</v>
      </c>
      <c r="BE37" s="478">
        <v>1.4146647165999999</v>
      </c>
      <c r="BF37" s="478">
        <v>1.4206482721</v>
      </c>
      <c r="BG37" s="478">
        <v>1.4439709158</v>
      </c>
      <c r="BH37" s="478">
        <v>1.5083316468000001</v>
      </c>
      <c r="BI37" s="478">
        <v>1.5484016029000001</v>
      </c>
      <c r="BJ37" s="478">
        <v>1.5879320014</v>
      </c>
      <c r="BK37" s="478">
        <v>1.6435967964</v>
      </c>
      <c r="BL37" s="478">
        <v>1.6695225812000001</v>
      </c>
      <c r="BM37" s="478">
        <v>1.682443063</v>
      </c>
      <c r="BN37" s="478">
        <v>1.6602500167000001</v>
      </c>
      <c r="BO37" s="478">
        <v>1.6639267171000001</v>
      </c>
      <c r="BP37" s="478">
        <v>1.6712745903999999</v>
      </c>
      <c r="BQ37" s="478">
        <v>1.6862598351</v>
      </c>
      <c r="BR37" s="478">
        <v>1.6979185675999999</v>
      </c>
      <c r="BS37" s="478">
        <v>1.7102344255999999</v>
      </c>
      <c r="BT37" s="478">
        <v>1.7301237945000001</v>
      </c>
      <c r="BU37" s="478">
        <v>1.7385542315</v>
      </c>
      <c r="BV37" s="478">
        <v>1.7424710752999999</v>
      </c>
    </row>
    <row r="38" spans="1:74" ht="11.1" customHeight="1" x14ac:dyDescent="0.2">
      <c r="A38" s="162" t="s">
        <v>856</v>
      </c>
      <c r="B38" s="173" t="s">
        <v>1155</v>
      </c>
      <c r="C38" s="250">
        <v>103.25280051</v>
      </c>
      <c r="D38" s="250">
        <v>103.58840874000001</v>
      </c>
      <c r="E38" s="250">
        <v>103.92219074</v>
      </c>
      <c r="F38" s="250">
        <v>104.26152552000001</v>
      </c>
      <c r="G38" s="250">
        <v>104.58612082</v>
      </c>
      <c r="H38" s="250">
        <v>104.90335564</v>
      </c>
      <c r="I38" s="250">
        <v>105.18708512000001</v>
      </c>
      <c r="J38" s="250">
        <v>105.50920764999999</v>
      </c>
      <c r="K38" s="250">
        <v>105.84357837</v>
      </c>
      <c r="L38" s="250">
        <v>106.20645037</v>
      </c>
      <c r="M38" s="250">
        <v>106.55312762</v>
      </c>
      <c r="N38" s="250">
        <v>106.89986322</v>
      </c>
      <c r="O38" s="250">
        <v>107.25993299</v>
      </c>
      <c r="P38" s="250">
        <v>107.59682844</v>
      </c>
      <c r="Q38" s="250">
        <v>107.9238254</v>
      </c>
      <c r="R38" s="250">
        <v>108.2108965</v>
      </c>
      <c r="S38" s="250">
        <v>108.54061697</v>
      </c>
      <c r="T38" s="250">
        <v>108.88295947</v>
      </c>
      <c r="U38" s="250">
        <v>109.27330223</v>
      </c>
      <c r="V38" s="250">
        <v>109.61435508</v>
      </c>
      <c r="W38" s="250">
        <v>109.94149628</v>
      </c>
      <c r="X38" s="250">
        <v>110.20303591</v>
      </c>
      <c r="Y38" s="250">
        <v>110.54112121999999</v>
      </c>
      <c r="Z38" s="250">
        <v>110.90406229</v>
      </c>
      <c r="AA38" s="250">
        <v>111.38252993</v>
      </c>
      <c r="AB38" s="250">
        <v>111.72717944</v>
      </c>
      <c r="AC38" s="250">
        <v>112.02868162</v>
      </c>
      <c r="AD38" s="250">
        <v>112.23696295000001</v>
      </c>
      <c r="AE38" s="250">
        <v>112.48972560999999</v>
      </c>
      <c r="AF38" s="250">
        <v>112.73689609</v>
      </c>
      <c r="AG38" s="250">
        <v>112.95650195</v>
      </c>
      <c r="AH38" s="250">
        <v>113.20896737</v>
      </c>
      <c r="AI38" s="250">
        <v>113.47231992</v>
      </c>
      <c r="AJ38" s="250">
        <v>113.84155285</v>
      </c>
      <c r="AK38" s="250">
        <v>114.05543473</v>
      </c>
      <c r="AL38" s="250">
        <v>114.2089588</v>
      </c>
      <c r="AM38" s="250">
        <v>114.17253124</v>
      </c>
      <c r="AN38" s="250">
        <v>114.30253508</v>
      </c>
      <c r="AO38" s="250">
        <v>114.46937649</v>
      </c>
      <c r="AP38" s="250">
        <v>114.70938944</v>
      </c>
      <c r="AQ38" s="250">
        <v>114.9226555</v>
      </c>
      <c r="AR38" s="250">
        <v>115.14550862999999</v>
      </c>
      <c r="AS38" s="250">
        <v>115.37021233</v>
      </c>
      <c r="AT38" s="250">
        <v>115.61804202</v>
      </c>
      <c r="AU38" s="250">
        <v>115.88126118</v>
      </c>
      <c r="AV38" s="250">
        <v>116.22389398999999</v>
      </c>
      <c r="AW38" s="250">
        <v>116.46987398</v>
      </c>
      <c r="AX38" s="250">
        <v>116.68322531</v>
      </c>
      <c r="AY38" s="250">
        <v>116.70364714999999</v>
      </c>
      <c r="AZ38" s="403">
        <v>116.97196682000001</v>
      </c>
      <c r="BA38" s="403">
        <v>117.32788348</v>
      </c>
      <c r="BB38" s="403">
        <v>117.88089677000001</v>
      </c>
      <c r="BC38" s="403">
        <v>118.32988267</v>
      </c>
      <c r="BD38" s="403">
        <v>118.78434082</v>
      </c>
      <c r="BE38" s="403">
        <v>119.28426378</v>
      </c>
      <c r="BF38" s="403">
        <v>119.71967202</v>
      </c>
      <c r="BG38" s="403">
        <v>120.1305581</v>
      </c>
      <c r="BH38" s="403">
        <v>120.42423074</v>
      </c>
      <c r="BI38" s="403">
        <v>120.85559096</v>
      </c>
      <c r="BJ38" s="403">
        <v>121.33194748</v>
      </c>
      <c r="BK38" s="403">
        <v>121.99208724</v>
      </c>
      <c r="BL38" s="403">
        <v>122.45434616999999</v>
      </c>
      <c r="BM38" s="403">
        <v>122.85751121</v>
      </c>
      <c r="BN38" s="403">
        <v>123.15796644</v>
      </c>
      <c r="BO38" s="403">
        <v>123.47565561</v>
      </c>
      <c r="BP38" s="403">
        <v>123.76696281</v>
      </c>
      <c r="BQ38" s="403">
        <v>123.95148444</v>
      </c>
      <c r="BR38" s="403">
        <v>124.25033041</v>
      </c>
      <c r="BS38" s="403">
        <v>124.58309711</v>
      </c>
      <c r="BT38" s="403">
        <v>124.96232999999999</v>
      </c>
      <c r="BU38" s="403">
        <v>125.35352906999999</v>
      </c>
      <c r="BV38" s="403">
        <v>125.76923978000001</v>
      </c>
    </row>
    <row r="39" spans="1:74" ht="11.1" customHeight="1" x14ac:dyDescent="0.2">
      <c r="A39" s="162" t="s">
        <v>857</v>
      </c>
      <c r="B39" s="173" t="s">
        <v>853</v>
      </c>
      <c r="C39" s="477">
        <v>3.4743981406</v>
      </c>
      <c r="D39" s="477">
        <v>3.6003737024000002</v>
      </c>
      <c r="E39" s="477">
        <v>3.6881602201999999</v>
      </c>
      <c r="F39" s="477">
        <v>3.7121104326999999</v>
      </c>
      <c r="G39" s="477">
        <v>3.7435217913000001</v>
      </c>
      <c r="H39" s="477">
        <v>3.7566578206000001</v>
      </c>
      <c r="I39" s="477">
        <v>3.7022198779000002</v>
      </c>
      <c r="J39" s="477">
        <v>3.7164046937999999</v>
      </c>
      <c r="K39" s="477">
        <v>3.7494466426000002</v>
      </c>
      <c r="L39" s="477">
        <v>3.8508379703000002</v>
      </c>
      <c r="M39" s="477">
        <v>3.8838770672999998</v>
      </c>
      <c r="N39" s="477">
        <v>3.8984765600000002</v>
      </c>
      <c r="O39" s="477">
        <v>3.8808947122999999</v>
      </c>
      <c r="P39" s="477">
        <v>3.8695639345999999</v>
      </c>
      <c r="Q39" s="477">
        <v>3.8506065270000001</v>
      </c>
      <c r="R39" s="477">
        <v>3.7879466651000002</v>
      </c>
      <c r="S39" s="477">
        <v>3.7810907631999999</v>
      </c>
      <c r="T39" s="477">
        <v>3.7935905862000001</v>
      </c>
      <c r="U39" s="477">
        <v>3.8847137006999999</v>
      </c>
      <c r="V39" s="477">
        <v>3.8907954309999999</v>
      </c>
      <c r="W39" s="477">
        <v>3.8716736294</v>
      </c>
      <c r="X39" s="477">
        <v>3.7630346625</v>
      </c>
      <c r="Y39" s="477">
        <v>3.7427278624000002</v>
      </c>
      <c r="Z39" s="477">
        <v>3.7457476043</v>
      </c>
      <c r="AA39" s="477">
        <v>3.8435572637000002</v>
      </c>
      <c r="AB39" s="477">
        <v>3.8387293194000001</v>
      </c>
      <c r="AC39" s="477">
        <v>3.8034754691999999</v>
      </c>
      <c r="AD39" s="477">
        <v>3.7205739764999999</v>
      </c>
      <c r="AE39" s="477">
        <v>3.6383694427000002</v>
      </c>
      <c r="AF39" s="477">
        <v>3.5395222887000002</v>
      </c>
      <c r="AG39" s="477">
        <v>3.3706309305</v>
      </c>
      <c r="AH39" s="477">
        <v>3.2793262187000001</v>
      </c>
      <c r="AI39" s="477">
        <v>3.2115477401999999</v>
      </c>
      <c r="AJ39" s="477">
        <v>3.3016485491999998</v>
      </c>
      <c r="AK39" s="477">
        <v>3.1791911197</v>
      </c>
      <c r="AL39" s="477">
        <v>2.9799598335000002</v>
      </c>
      <c r="AM39" s="477">
        <v>2.5048823303000001</v>
      </c>
      <c r="AN39" s="477">
        <v>2.3050395175</v>
      </c>
      <c r="AO39" s="477">
        <v>2.1786339243000001</v>
      </c>
      <c r="AP39" s="477">
        <v>2.2028629666000001</v>
      </c>
      <c r="AQ39" s="477">
        <v>2.162801865</v>
      </c>
      <c r="AR39" s="477">
        <v>2.1364900291</v>
      </c>
      <c r="AS39" s="477">
        <v>2.1368494356999999</v>
      </c>
      <c r="AT39" s="477">
        <v>2.1279892418999999</v>
      </c>
      <c r="AU39" s="477">
        <v>2.1229329436</v>
      </c>
      <c r="AV39" s="477">
        <v>2.0926815212999998</v>
      </c>
      <c r="AW39" s="477">
        <v>2.1168997828</v>
      </c>
      <c r="AX39" s="477">
        <v>2.1664382008</v>
      </c>
      <c r="AY39" s="477">
        <v>2.2169219471999999</v>
      </c>
      <c r="AZ39" s="478">
        <v>2.33540904</v>
      </c>
      <c r="BA39" s="478">
        <v>2.4971805380999998</v>
      </c>
      <c r="BB39" s="478">
        <v>2.7648192947000001</v>
      </c>
      <c r="BC39" s="478">
        <v>2.9648002497000001</v>
      </c>
      <c r="BD39" s="478">
        <v>3.1602033252999999</v>
      </c>
      <c r="BE39" s="478">
        <v>3.3926014126999999</v>
      </c>
      <c r="BF39" s="478">
        <v>3.5475691619999998</v>
      </c>
      <c r="BG39" s="478">
        <v>3.6669405190000002</v>
      </c>
      <c r="BH39" s="478">
        <v>3.6140044919999998</v>
      </c>
      <c r="BI39" s="478">
        <v>3.7655376743</v>
      </c>
      <c r="BJ39" s="478">
        <v>3.9840535424999999</v>
      </c>
      <c r="BK39" s="478">
        <v>4.5315122744999998</v>
      </c>
      <c r="BL39" s="478">
        <v>4.6869173033999996</v>
      </c>
      <c r="BM39" s="478">
        <v>4.7129698101999997</v>
      </c>
      <c r="BN39" s="478">
        <v>4.4766114034999998</v>
      </c>
      <c r="BO39" s="478">
        <v>4.3486673201999997</v>
      </c>
      <c r="BP39" s="478">
        <v>4.1946791579999996</v>
      </c>
      <c r="BQ39" s="478">
        <v>3.9126876546</v>
      </c>
      <c r="BR39" s="478">
        <v>3.7843892405999999</v>
      </c>
      <c r="BS39" s="478">
        <v>3.7064166487999999</v>
      </c>
      <c r="BT39" s="478">
        <v>3.7684270335000001</v>
      </c>
      <c r="BU39" s="478">
        <v>3.7217459938999999</v>
      </c>
      <c r="BV39" s="478">
        <v>3.657150809</v>
      </c>
    </row>
    <row r="40" spans="1:74" ht="11.1" customHeight="1" x14ac:dyDescent="0.2">
      <c r="B40" s="172"/>
      <c r="AY40" s="153"/>
      <c r="AZ40" s="153"/>
      <c r="BA40" s="153"/>
      <c r="BB40" s="153"/>
      <c r="BC40" s="153"/>
      <c r="BD40" s="153"/>
      <c r="BE40" s="153"/>
      <c r="BF40" s="153"/>
      <c r="BG40" s="153"/>
      <c r="BH40" s="153"/>
      <c r="BI40" s="153"/>
      <c r="BJ40" s="153"/>
    </row>
    <row r="41" spans="1:74" ht="11.1" customHeight="1" x14ac:dyDescent="0.2">
      <c r="B41" s="252" t="s">
        <v>885</v>
      </c>
      <c r="AY41" s="153"/>
      <c r="AZ41" s="153"/>
      <c r="BA41" s="153"/>
      <c r="BB41" s="153"/>
      <c r="BC41" s="153"/>
      <c r="BD41" s="153"/>
      <c r="BE41" s="153"/>
      <c r="BF41" s="153"/>
      <c r="BG41" s="153"/>
      <c r="BH41" s="153"/>
      <c r="BI41" s="153"/>
      <c r="BJ41" s="153"/>
    </row>
    <row r="42" spans="1:74" ht="11.1" customHeight="1" x14ac:dyDescent="0.2">
      <c r="A42" s="162" t="s">
        <v>886</v>
      </c>
      <c r="B42" s="173" t="s">
        <v>1156</v>
      </c>
      <c r="C42" s="250">
        <v>105.26488227999999</v>
      </c>
      <c r="D42" s="250">
        <v>105.34493486</v>
      </c>
      <c r="E42" s="250">
        <v>105.0630869</v>
      </c>
      <c r="F42" s="250">
        <v>103.67209898</v>
      </c>
      <c r="G42" s="250">
        <v>103.22687949</v>
      </c>
      <c r="H42" s="250">
        <v>102.98018902</v>
      </c>
      <c r="I42" s="250">
        <v>102.9087713</v>
      </c>
      <c r="J42" s="250">
        <v>103.07658107</v>
      </c>
      <c r="K42" s="250">
        <v>103.46036205</v>
      </c>
      <c r="L42" s="250">
        <v>104.60733967</v>
      </c>
      <c r="M42" s="250">
        <v>105.01264401</v>
      </c>
      <c r="N42" s="250">
        <v>105.2235005</v>
      </c>
      <c r="O42" s="250">
        <v>105.19022768000001</v>
      </c>
      <c r="P42" s="250">
        <v>105.04944956999999</v>
      </c>
      <c r="Q42" s="250">
        <v>104.75148469</v>
      </c>
      <c r="R42" s="250">
        <v>104.11443212</v>
      </c>
      <c r="S42" s="250">
        <v>103.63851945</v>
      </c>
      <c r="T42" s="250">
        <v>103.14184572000001</v>
      </c>
      <c r="U42" s="250">
        <v>102.32019518</v>
      </c>
      <c r="V42" s="250">
        <v>102.01016119000001</v>
      </c>
      <c r="W42" s="250">
        <v>101.90752797</v>
      </c>
      <c r="X42" s="250">
        <v>102.61298111000001</v>
      </c>
      <c r="Y42" s="250">
        <v>102.47463526</v>
      </c>
      <c r="Z42" s="250">
        <v>102.09317602</v>
      </c>
      <c r="AA42" s="250">
        <v>100.56161671</v>
      </c>
      <c r="AB42" s="250">
        <v>100.37417066</v>
      </c>
      <c r="AC42" s="250">
        <v>100.62385119</v>
      </c>
      <c r="AD42" s="250">
        <v>101.78946886</v>
      </c>
      <c r="AE42" s="250">
        <v>102.55429468</v>
      </c>
      <c r="AF42" s="250">
        <v>103.39713919</v>
      </c>
      <c r="AG42" s="250">
        <v>104.72735116</v>
      </c>
      <c r="AH42" s="250">
        <v>105.41922147</v>
      </c>
      <c r="AI42" s="250">
        <v>105.88209888</v>
      </c>
      <c r="AJ42" s="250">
        <v>106.04886471</v>
      </c>
      <c r="AK42" s="250">
        <v>106.10409534999999</v>
      </c>
      <c r="AL42" s="250">
        <v>105.98067210000001</v>
      </c>
      <c r="AM42" s="250">
        <v>105.21819119</v>
      </c>
      <c r="AN42" s="250">
        <v>105.08276300999999</v>
      </c>
      <c r="AO42" s="250">
        <v>105.11398377</v>
      </c>
      <c r="AP42" s="250">
        <v>105.55302892</v>
      </c>
      <c r="AQ42" s="250">
        <v>105.73666599000001</v>
      </c>
      <c r="AR42" s="250">
        <v>105.90607041</v>
      </c>
      <c r="AS42" s="250">
        <v>106.13408515</v>
      </c>
      <c r="AT42" s="250">
        <v>106.22039207</v>
      </c>
      <c r="AU42" s="250">
        <v>106.23783415</v>
      </c>
      <c r="AV42" s="250">
        <v>106.20421348000001</v>
      </c>
      <c r="AW42" s="250">
        <v>106.07057425000001</v>
      </c>
      <c r="AX42" s="250">
        <v>105.85471859</v>
      </c>
      <c r="AY42" s="250">
        <v>105.28776674</v>
      </c>
      <c r="AZ42" s="403">
        <v>105.109138</v>
      </c>
      <c r="BA42" s="403">
        <v>105.04995263000001</v>
      </c>
      <c r="BB42" s="403">
        <v>105.30137902</v>
      </c>
      <c r="BC42" s="403">
        <v>105.33770409</v>
      </c>
      <c r="BD42" s="403">
        <v>105.35009622</v>
      </c>
      <c r="BE42" s="403">
        <v>105.35748533</v>
      </c>
      <c r="BF42" s="403">
        <v>105.30781416000001</v>
      </c>
      <c r="BG42" s="403">
        <v>105.22001261</v>
      </c>
      <c r="BH42" s="403">
        <v>105.01360895000001</v>
      </c>
      <c r="BI42" s="403">
        <v>104.90990048</v>
      </c>
      <c r="BJ42" s="403">
        <v>104.82841544</v>
      </c>
      <c r="BK42" s="403">
        <v>104.81846221000001</v>
      </c>
      <c r="BL42" s="403">
        <v>104.74444278</v>
      </c>
      <c r="BM42" s="403">
        <v>104.65566552</v>
      </c>
      <c r="BN42" s="403">
        <v>104.54296182</v>
      </c>
      <c r="BO42" s="403">
        <v>104.43154536</v>
      </c>
      <c r="BP42" s="403">
        <v>104.31224751000001</v>
      </c>
      <c r="BQ42" s="403">
        <v>104.2137633</v>
      </c>
      <c r="BR42" s="403">
        <v>104.05718146</v>
      </c>
      <c r="BS42" s="403">
        <v>103.87119699</v>
      </c>
      <c r="BT42" s="403">
        <v>103.58587199999999</v>
      </c>
      <c r="BU42" s="403">
        <v>103.39353570999999</v>
      </c>
      <c r="BV42" s="403">
        <v>103.22425022</v>
      </c>
    </row>
    <row r="43" spans="1:74" ht="11.1" customHeight="1" x14ac:dyDescent="0.2">
      <c r="A43" s="162" t="s">
        <v>887</v>
      </c>
      <c r="B43" s="470" t="s">
        <v>11</v>
      </c>
      <c r="C43" s="471">
        <v>5.9252520074000001</v>
      </c>
      <c r="D43" s="471">
        <v>5.2298803313000004</v>
      </c>
      <c r="E43" s="471">
        <v>4.5257268635000001</v>
      </c>
      <c r="F43" s="471">
        <v>3.8882046127000001</v>
      </c>
      <c r="G43" s="471">
        <v>3.0827019871000001</v>
      </c>
      <c r="H43" s="471">
        <v>2.2045743940999998</v>
      </c>
      <c r="I43" s="471">
        <v>0.63604397110999999</v>
      </c>
      <c r="J43" s="471">
        <v>0.11064442919</v>
      </c>
      <c r="K43" s="471">
        <v>-2.0036187083999998E-2</v>
      </c>
      <c r="L43" s="471">
        <v>1.05304888</v>
      </c>
      <c r="M43" s="471">
        <v>1.0842188788</v>
      </c>
      <c r="N43" s="471">
        <v>0.89337455515999997</v>
      </c>
      <c r="O43" s="471">
        <v>-7.0920704091E-2</v>
      </c>
      <c r="P43" s="471">
        <v>-0.28049312071999999</v>
      </c>
      <c r="Q43" s="471">
        <v>-0.29658580963999998</v>
      </c>
      <c r="R43" s="471">
        <v>0.42666555821000002</v>
      </c>
      <c r="S43" s="471">
        <v>0.39877205778000002</v>
      </c>
      <c r="T43" s="471">
        <v>0.15697844418000001</v>
      </c>
      <c r="U43" s="471">
        <v>-0.57193970165999997</v>
      </c>
      <c r="V43" s="471">
        <v>-1.0345898803</v>
      </c>
      <c r="W43" s="471">
        <v>-1.5008975829</v>
      </c>
      <c r="X43" s="471">
        <v>-1.9065187655</v>
      </c>
      <c r="Y43" s="471">
        <v>-2.4168601515999999</v>
      </c>
      <c r="Z43" s="471">
        <v>-2.9749290503000001</v>
      </c>
      <c r="AA43" s="471">
        <v>-4.4002290631000003</v>
      </c>
      <c r="AB43" s="471">
        <v>-4.4505506011999998</v>
      </c>
      <c r="AC43" s="471">
        <v>-3.9404057253000002</v>
      </c>
      <c r="AD43" s="471">
        <v>-2.2330845147999998</v>
      </c>
      <c r="AE43" s="471">
        <v>-1.0461600308000001</v>
      </c>
      <c r="AF43" s="471">
        <v>0.24751686664</v>
      </c>
      <c r="AG43" s="471">
        <v>2.3525717214999999</v>
      </c>
      <c r="AH43" s="471">
        <v>3.3418830395999999</v>
      </c>
      <c r="AI43" s="471">
        <v>3.9001739931000001</v>
      </c>
      <c r="AJ43" s="471">
        <v>3.3483907877000001</v>
      </c>
      <c r="AK43" s="471">
        <v>3.5418131262000001</v>
      </c>
      <c r="AL43" s="471">
        <v>3.8077922838</v>
      </c>
      <c r="AM43" s="471">
        <v>4.6305684356999999</v>
      </c>
      <c r="AN43" s="471">
        <v>4.6910398565999998</v>
      </c>
      <c r="AO43" s="471">
        <v>4.4622944969000002</v>
      </c>
      <c r="AP43" s="471">
        <v>3.6973963086000001</v>
      </c>
      <c r="AQ43" s="471">
        <v>3.1031087681999998</v>
      </c>
      <c r="AR43" s="471">
        <v>2.4264996550000002</v>
      </c>
      <c r="AS43" s="471">
        <v>1.3432345697000001</v>
      </c>
      <c r="AT43" s="471">
        <v>0.75998532003999997</v>
      </c>
      <c r="AU43" s="471">
        <v>0.33597300458000001</v>
      </c>
      <c r="AV43" s="471">
        <v>0.14648790816000001</v>
      </c>
      <c r="AW43" s="471">
        <v>-3.1592649319E-2</v>
      </c>
      <c r="AX43" s="471">
        <v>-0.11884573714</v>
      </c>
      <c r="AY43" s="471">
        <v>6.6125012903000005E-2</v>
      </c>
      <c r="AZ43" s="472">
        <v>2.5099254120000001E-2</v>
      </c>
      <c r="BA43" s="472">
        <v>-6.0915911848999998E-2</v>
      </c>
      <c r="BB43" s="472">
        <v>-0.23841087632999999</v>
      </c>
      <c r="BC43" s="472">
        <v>-0.37731651464999999</v>
      </c>
      <c r="BD43" s="472">
        <v>-0.52496914834999997</v>
      </c>
      <c r="BE43" s="472">
        <v>-0.73171574802999995</v>
      </c>
      <c r="BF43" s="472">
        <v>-0.85913627073999999</v>
      </c>
      <c r="BG43" s="472">
        <v>-0.95805937609000003</v>
      </c>
      <c r="BH43" s="472">
        <v>-1.1210520605000001</v>
      </c>
      <c r="BI43" s="472">
        <v>-1.0942467151999999</v>
      </c>
      <c r="BJ43" s="472">
        <v>-0.96953934511999995</v>
      </c>
      <c r="BK43" s="472">
        <v>-0.44573509843999998</v>
      </c>
      <c r="BL43" s="472">
        <v>-0.34696813879999999</v>
      </c>
      <c r="BM43" s="472">
        <v>-0.37533297034000002</v>
      </c>
      <c r="BN43" s="472">
        <v>-0.72023482420999996</v>
      </c>
      <c r="BO43" s="472">
        <v>-0.86024158081000002</v>
      </c>
      <c r="BP43" s="472">
        <v>-0.98514262370000005</v>
      </c>
      <c r="BQ43" s="472">
        <v>-1.0855631466</v>
      </c>
      <c r="BR43" s="472">
        <v>-1.1875972459999999</v>
      </c>
      <c r="BS43" s="472">
        <v>-1.2819002671999999</v>
      </c>
      <c r="BT43" s="472">
        <v>-1.3595732668</v>
      </c>
      <c r="BU43" s="472">
        <v>-1.4453972043000001</v>
      </c>
      <c r="BV43" s="472">
        <v>-1.5302770862999999</v>
      </c>
    </row>
    <row r="44" spans="1:74" ht="11.1" customHeight="1" x14ac:dyDescent="0.2"/>
    <row r="45" spans="1:74" ht="12.75" x14ac:dyDescent="0.2">
      <c r="B45" s="803" t="s">
        <v>834</v>
      </c>
      <c r="C45" s="800"/>
      <c r="D45" s="800"/>
      <c r="E45" s="800"/>
      <c r="F45" s="800"/>
      <c r="G45" s="800"/>
      <c r="H45" s="800"/>
      <c r="I45" s="800"/>
      <c r="J45" s="800"/>
      <c r="K45" s="800"/>
      <c r="L45" s="800"/>
      <c r="M45" s="800"/>
      <c r="N45" s="800"/>
      <c r="O45" s="800"/>
      <c r="P45" s="800"/>
      <c r="Q45" s="800"/>
    </row>
    <row r="46" spans="1:74" ht="12.75" customHeight="1" x14ac:dyDescent="0.2">
      <c r="B46" s="814" t="s">
        <v>667</v>
      </c>
      <c r="C46" s="790"/>
      <c r="D46" s="790"/>
      <c r="E46" s="790"/>
      <c r="F46" s="790"/>
      <c r="G46" s="790"/>
      <c r="H46" s="790"/>
      <c r="I46" s="790"/>
      <c r="J46" s="790"/>
      <c r="K46" s="790"/>
      <c r="L46" s="790"/>
      <c r="M46" s="790"/>
      <c r="N46" s="790"/>
      <c r="O46" s="790"/>
      <c r="P46" s="790"/>
      <c r="Q46" s="786"/>
    </row>
    <row r="47" spans="1:74" ht="12.75" customHeight="1" x14ac:dyDescent="0.2">
      <c r="B47" s="814" t="s">
        <v>1423</v>
      </c>
      <c r="C47" s="786"/>
      <c r="D47" s="786"/>
      <c r="E47" s="786"/>
      <c r="F47" s="786"/>
      <c r="G47" s="786"/>
      <c r="H47" s="786"/>
      <c r="I47" s="786"/>
      <c r="J47" s="786"/>
      <c r="K47" s="786"/>
      <c r="L47" s="786"/>
      <c r="M47" s="786"/>
      <c r="N47" s="786"/>
      <c r="O47" s="786"/>
      <c r="P47" s="786"/>
      <c r="Q47" s="786"/>
    </row>
    <row r="48" spans="1:74" ht="12.75" customHeight="1" x14ac:dyDescent="0.2">
      <c r="B48" s="814" t="s">
        <v>1422</v>
      </c>
      <c r="C48" s="786"/>
      <c r="D48" s="786"/>
      <c r="E48" s="786"/>
      <c r="F48" s="786"/>
      <c r="G48" s="786"/>
      <c r="H48" s="786"/>
      <c r="I48" s="786"/>
      <c r="J48" s="786"/>
      <c r="K48" s="786"/>
      <c r="L48" s="786"/>
      <c r="M48" s="786"/>
      <c r="N48" s="786"/>
      <c r="O48" s="786"/>
      <c r="P48" s="786"/>
      <c r="Q48" s="786"/>
    </row>
    <row r="49" spans="2:17" ht="23.85" customHeight="1" x14ac:dyDescent="0.2">
      <c r="B49" s="819" t="s">
        <v>1152</v>
      </c>
      <c r="C49" s="819"/>
      <c r="D49" s="819"/>
      <c r="E49" s="819"/>
      <c r="F49" s="819"/>
      <c r="G49" s="819"/>
      <c r="H49" s="819"/>
      <c r="I49" s="819"/>
      <c r="J49" s="819"/>
      <c r="K49" s="819"/>
      <c r="L49" s="819"/>
      <c r="M49" s="819"/>
      <c r="N49" s="819"/>
      <c r="O49" s="819"/>
      <c r="P49" s="819"/>
      <c r="Q49" s="819"/>
    </row>
    <row r="50" spans="2:17" ht="12.75" x14ac:dyDescent="0.2">
      <c r="B50" s="789" t="s">
        <v>859</v>
      </c>
      <c r="C50" s="790"/>
      <c r="D50" s="790"/>
      <c r="E50" s="790"/>
      <c r="F50" s="790"/>
      <c r="G50" s="790"/>
      <c r="H50" s="790"/>
      <c r="I50" s="790"/>
      <c r="J50" s="790"/>
      <c r="K50" s="790"/>
      <c r="L50" s="790"/>
      <c r="M50" s="790"/>
      <c r="N50" s="790"/>
      <c r="O50" s="790"/>
      <c r="P50" s="790"/>
      <c r="Q50" s="786"/>
    </row>
    <row r="51" spans="2:17" ht="14.85" customHeight="1" x14ac:dyDescent="0.2">
      <c r="B51" s="815" t="s">
        <v>881</v>
      </c>
      <c r="C51" s="786"/>
      <c r="D51" s="786"/>
      <c r="E51" s="786"/>
      <c r="F51" s="786"/>
      <c r="G51" s="786"/>
      <c r="H51" s="786"/>
      <c r="I51" s="786"/>
      <c r="J51" s="786"/>
      <c r="K51" s="786"/>
      <c r="L51" s="786"/>
      <c r="M51" s="786"/>
      <c r="N51" s="786"/>
      <c r="O51" s="786"/>
      <c r="P51" s="786"/>
      <c r="Q51" s="786"/>
    </row>
    <row r="52" spans="2:17" ht="12.75" x14ac:dyDescent="0.2">
      <c r="B52" s="784" t="s">
        <v>863</v>
      </c>
      <c r="C52" s="785"/>
      <c r="D52" s="785"/>
      <c r="E52" s="785"/>
      <c r="F52" s="785"/>
      <c r="G52" s="785"/>
      <c r="H52" s="785"/>
      <c r="I52" s="785"/>
      <c r="J52" s="785"/>
      <c r="K52" s="785"/>
      <c r="L52" s="785"/>
      <c r="M52" s="785"/>
      <c r="N52" s="785"/>
      <c r="O52" s="785"/>
      <c r="P52" s="785"/>
      <c r="Q52" s="786"/>
    </row>
    <row r="53" spans="2:17" ht="13.35" customHeight="1" x14ac:dyDescent="0.2">
      <c r="B53" s="806" t="s">
        <v>959</v>
      </c>
      <c r="C53" s="786"/>
      <c r="D53" s="786"/>
      <c r="E53" s="786"/>
      <c r="F53" s="786"/>
      <c r="G53" s="786"/>
      <c r="H53" s="786"/>
      <c r="I53" s="786"/>
      <c r="J53" s="786"/>
      <c r="K53" s="786"/>
      <c r="L53" s="786"/>
      <c r="M53" s="786"/>
      <c r="N53" s="786"/>
      <c r="O53" s="786"/>
      <c r="P53" s="786"/>
      <c r="Q53" s="786"/>
    </row>
  </sheetData>
  <mergeCells count="17">
    <mergeCell ref="BK3:BV3"/>
    <mergeCell ref="B1:BV1"/>
    <mergeCell ref="C3:N3"/>
    <mergeCell ref="O3:Z3"/>
    <mergeCell ref="AA3:AL3"/>
    <mergeCell ref="AM3:AX3"/>
    <mergeCell ref="A1:A2"/>
    <mergeCell ref="AY3:BJ3"/>
    <mergeCell ref="B53:Q53"/>
    <mergeCell ref="B48:Q48"/>
    <mergeCell ref="B50:Q50"/>
    <mergeCell ref="B51:Q51"/>
    <mergeCell ref="B52:Q52"/>
    <mergeCell ref="B49:Q49"/>
    <mergeCell ref="B45:Q45"/>
    <mergeCell ref="B46:Q46"/>
    <mergeCell ref="B47:Q47"/>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AW46" sqref="AW46"/>
    </sheetView>
  </sheetViews>
  <sheetFormatPr defaultColWidth="9.5703125" defaultRowHeight="11.25" x14ac:dyDescent="0.2"/>
  <cols>
    <col min="1" max="1" width="14.5703125" style="70" customWidth="1"/>
    <col min="2" max="2" width="40" style="47" customWidth="1"/>
    <col min="3" max="50" width="6.5703125" style="47" customWidth="1"/>
    <col min="51" max="55" width="6.5703125" style="402" customWidth="1"/>
    <col min="56" max="58" width="6.5703125" style="636" customWidth="1"/>
    <col min="59" max="62" width="6.5703125" style="402" customWidth="1"/>
    <col min="63" max="74" width="6.5703125" style="47" customWidth="1"/>
    <col min="75" max="16384" width="9.5703125" style="47"/>
  </cols>
  <sheetData>
    <row r="1" spans="1:74" ht="13.35" customHeight="1" x14ac:dyDescent="0.2">
      <c r="A1" s="792" t="s">
        <v>817</v>
      </c>
      <c r="B1" s="829" t="s">
        <v>933</v>
      </c>
      <c r="C1" s="830"/>
      <c r="D1" s="830"/>
      <c r="E1" s="830"/>
      <c r="F1" s="830"/>
      <c r="G1" s="830"/>
      <c r="H1" s="830"/>
      <c r="I1" s="830"/>
      <c r="J1" s="830"/>
      <c r="K1" s="830"/>
      <c r="L1" s="830"/>
      <c r="M1" s="830"/>
      <c r="N1" s="830"/>
      <c r="O1" s="830"/>
      <c r="P1" s="830"/>
      <c r="Q1" s="830"/>
      <c r="R1" s="830"/>
      <c r="S1" s="830"/>
      <c r="T1" s="830"/>
      <c r="U1" s="830"/>
      <c r="V1" s="830"/>
      <c r="W1" s="830"/>
      <c r="X1" s="830"/>
      <c r="Y1" s="830"/>
      <c r="Z1" s="830"/>
      <c r="AA1" s="830"/>
      <c r="AB1" s="830"/>
      <c r="AC1" s="830"/>
      <c r="AD1" s="830"/>
      <c r="AE1" s="830"/>
      <c r="AF1" s="830"/>
      <c r="AG1" s="830"/>
      <c r="AH1" s="830"/>
      <c r="AI1" s="830"/>
      <c r="AJ1" s="830"/>
      <c r="AK1" s="830"/>
      <c r="AL1" s="830"/>
      <c r="AM1" s="298"/>
    </row>
    <row r="2" spans="1:74" ht="12.75" x14ac:dyDescent="0.2">
      <c r="A2" s="793"/>
      <c r="B2" s="532" t="str">
        <f>"U.S. Energy Information Administration  |  Short-Term Energy Outlook  - "&amp;Dates!D1</f>
        <v>U.S. Energy Information Administration  |  Short-Term Energy Outlook  - February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8"/>
    </row>
    <row r="3" spans="1:74" s="12" customFormat="1" ht="12.75" x14ac:dyDescent="0.2">
      <c r="A3" s="14"/>
      <c r="B3" s="15"/>
      <c r="C3" s="801">
        <f>Dates!D3</f>
        <v>2016</v>
      </c>
      <c r="D3" s="797"/>
      <c r="E3" s="797"/>
      <c r="F3" s="797"/>
      <c r="G3" s="797"/>
      <c r="H3" s="797"/>
      <c r="I3" s="797"/>
      <c r="J3" s="797"/>
      <c r="K3" s="797"/>
      <c r="L3" s="797"/>
      <c r="M3" s="797"/>
      <c r="N3" s="798"/>
      <c r="O3" s="801">
        <f>C3+1</f>
        <v>2017</v>
      </c>
      <c r="P3" s="802"/>
      <c r="Q3" s="802"/>
      <c r="R3" s="802"/>
      <c r="S3" s="802"/>
      <c r="T3" s="802"/>
      <c r="U3" s="802"/>
      <c r="V3" s="802"/>
      <c r="W3" s="802"/>
      <c r="X3" s="797"/>
      <c r="Y3" s="797"/>
      <c r="Z3" s="798"/>
      <c r="AA3" s="794">
        <f>O3+1</f>
        <v>2018</v>
      </c>
      <c r="AB3" s="797"/>
      <c r="AC3" s="797"/>
      <c r="AD3" s="797"/>
      <c r="AE3" s="797"/>
      <c r="AF3" s="797"/>
      <c r="AG3" s="797"/>
      <c r="AH3" s="797"/>
      <c r="AI3" s="797"/>
      <c r="AJ3" s="797"/>
      <c r="AK3" s="797"/>
      <c r="AL3" s="798"/>
      <c r="AM3" s="794">
        <f>AA3+1</f>
        <v>2019</v>
      </c>
      <c r="AN3" s="797"/>
      <c r="AO3" s="797"/>
      <c r="AP3" s="797"/>
      <c r="AQ3" s="797"/>
      <c r="AR3" s="797"/>
      <c r="AS3" s="797"/>
      <c r="AT3" s="797"/>
      <c r="AU3" s="797"/>
      <c r="AV3" s="797"/>
      <c r="AW3" s="797"/>
      <c r="AX3" s="798"/>
      <c r="AY3" s="794">
        <f>AM3+1</f>
        <v>2020</v>
      </c>
      <c r="AZ3" s="795"/>
      <c r="BA3" s="795"/>
      <c r="BB3" s="795"/>
      <c r="BC3" s="795"/>
      <c r="BD3" s="795"/>
      <c r="BE3" s="795"/>
      <c r="BF3" s="795"/>
      <c r="BG3" s="795"/>
      <c r="BH3" s="795"/>
      <c r="BI3" s="795"/>
      <c r="BJ3" s="796"/>
      <c r="BK3" s="794">
        <f>AY3+1</f>
        <v>2021</v>
      </c>
      <c r="BL3" s="797"/>
      <c r="BM3" s="797"/>
      <c r="BN3" s="797"/>
      <c r="BO3" s="797"/>
      <c r="BP3" s="797"/>
      <c r="BQ3" s="797"/>
      <c r="BR3" s="797"/>
      <c r="BS3" s="797"/>
      <c r="BT3" s="797"/>
      <c r="BU3" s="797"/>
      <c r="BV3" s="798"/>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57"/>
      <c r="B5" s="59" t="s">
        <v>790</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22"/>
      <c r="AZ5" s="422"/>
      <c r="BA5" s="422"/>
      <c r="BB5" s="422"/>
      <c r="BC5" s="422"/>
      <c r="BD5" s="58"/>
      <c r="BE5" s="58"/>
      <c r="BF5" s="58"/>
      <c r="BG5" s="58"/>
      <c r="BH5" s="422"/>
      <c r="BI5" s="422"/>
      <c r="BJ5" s="422"/>
      <c r="BK5" s="422"/>
      <c r="BL5" s="422"/>
      <c r="BM5" s="422"/>
      <c r="BN5" s="422"/>
      <c r="BO5" s="422"/>
      <c r="BP5" s="422"/>
      <c r="BQ5" s="422"/>
      <c r="BR5" s="422"/>
      <c r="BS5" s="422"/>
      <c r="BT5" s="422"/>
      <c r="BU5" s="422"/>
      <c r="BV5" s="422"/>
    </row>
    <row r="6" spans="1:74" ht="11.1" customHeight="1" x14ac:dyDescent="0.2">
      <c r="A6" s="57"/>
      <c r="B6" s="44" t="s">
        <v>759</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746"/>
      <c r="AY6" s="746"/>
      <c r="AZ6" s="746"/>
      <c r="BA6" s="746"/>
      <c r="BB6" s="746"/>
      <c r="BC6" s="746"/>
      <c r="BD6" s="746"/>
      <c r="BE6" s="746"/>
      <c r="BF6" s="746"/>
      <c r="BG6" s="746"/>
      <c r="BH6" s="746"/>
      <c r="BI6" s="746"/>
      <c r="BJ6" s="746"/>
      <c r="BK6" s="746"/>
      <c r="BL6" s="746"/>
      <c r="BM6" s="746"/>
      <c r="BN6" s="746"/>
      <c r="BO6" s="746"/>
      <c r="BP6" s="746"/>
      <c r="BQ6" s="746"/>
      <c r="BR6" s="746"/>
      <c r="BS6" s="746"/>
      <c r="BT6" s="746"/>
      <c r="BU6" s="746"/>
      <c r="BV6" s="746"/>
    </row>
    <row r="7" spans="1:74" ht="11.1" customHeight="1" x14ac:dyDescent="0.2">
      <c r="A7" s="61" t="s">
        <v>514</v>
      </c>
      <c r="B7" s="175" t="s">
        <v>123</v>
      </c>
      <c r="C7" s="215">
        <v>9.1971179999999997</v>
      </c>
      <c r="D7" s="215">
        <v>9.0555339999999998</v>
      </c>
      <c r="E7" s="215">
        <v>9.0890360000000001</v>
      </c>
      <c r="F7" s="215">
        <v>8.8688310000000001</v>
      </c>
      <c r="G7" s="215">
        <v>8.8227019999999996</v>
      </c>
      <c r="H7" s="215">
        <v>8.6541200000000007</v>
      </c>
      <c r="I7" s="215">
        <v>8.6457379999999997</v>
      </c>
      <c r="J7" s="215">
        <v>8.6762239999999995</v>
      </c>
      <c r="K7" s="215">
        <v>8.5338390000000004</v>
      </c>
      <c r="L7" s="215">
        <v>8.8341209999999997</v>
      </c>
      <c r="M7" s="215">
        <v>8.8974799999999998</v>
      </c>
      <c r="N7" s="215">
        <v>8.797784</v>
      </c>
      <c r="O7" s="215">
        <v>8.8633089999999992</v>
      </c>
      <c r="P7" s="215">
        <v>9.1026900000000008</v>
      </c>
      <c r="Q7" s="215">
        <v>9.1622000000000003</v>
      </c>
      <c r="R7" s="215">
        <v>9.1002700000000001</v>
      </c>
      <c r="S7" s="215">
        <v>9.1825460000000003</v>
      </c>
      <c r="T7" s="215">
        <v>9.1065900000000006</v>
      </c>
      <c r="U7" s="215">
        <v>9.2350600000000007</v>
      </c>
      <c r="V7" s="215">
        <v>9.2484660000000005</v>
      </c>
      <c r="W7" s="215">
        <v>9.5118550000000006</v>
      </c>
      <c r="X7" s="215">
        <v>9.6532400000000003</v>
      </c>
      <c r="Y7" s="215">
        <v>10.070655</v>
      </c>
      <c r="Z7" s="215">
        <v>9.9732780000000005</v>
      </c>
      <c r="AA7" s="215">
        <v>10.017673</v>
      </c>
      <c r="AB7" s="215">
        <v>10.281404</v>
      </c>
      <c r="AC7" s="215">
        <v>10.504038</v>
      </c>
      <c r="AD7" s="215">
        <v>10.510258</v>
      </c>
      <c r="AE7" s="215">
        <v>10.459527</v>
      </c>
      <c r="AF7" s="215">
        <v>10.649082999999999</v>
      </c>
      <c r="AG7" s="215">
        <v>10.890997</v>
      </c>
      <c r="AH7" s="215">
        <v>11.360519999999999</v>
      </c>
      <c r="AI7" s="215">
        <v>11.497683</v>
      </c>
      <c r="AJ7" s="215">
        <v>11.631364</v>
      </c>
      <c r="AK7" s="215">
        <v>11.999309</v>
      </c>
      <c r="AL7" s="215">
        <v>12.037535999999999</v>
      </c>
      <c r="AM7" s="215">
        <v>11.856399</v>
      </c>
      <c r="AN7" s="215">
        <v>11.669062</v>
      </c>
      <c r="AO7" s="215">
        <v>11.891741</v>
      </c>
      <c r="AP7" s="215">
        <v>12.122725000000001</v>
      </c>
      <c r="AQ7" s="215">
        <v>12.113134000000001</v>
      </c>
      <c r="AR7" s="215">
        <v>12.060168000000001</v>
      </c>
      <c r="AS7" s="215">
        <v>11.823047000000001</v>
      </c>
      <c r="AT7" s="215">
        <v>12.384746</v>
      </c>
      <c r="AU7" s="215">
        <v>12.478522</v>
      </c>
      <c r="AV7" s="215">
        <v>12.676137000000001</v>
      </c>
      <c r="AW7" s="215">
        <v>12.878536</v>
      </c>
      <c r="AX7" s="215">
        <v>12.906355461</v>
      </c>
      <c r="AY7" s="215">
        <v>13.012547278</v>
      </c>
      <c r="AZ7" s="323">
        <v>13.215490000000001</v>
      </c>
      <c r="BA7" s="323">
        <v>13.26118</v>
      </c>
      <c r="BB7" s="323">
        <v>13.26802</v>
      </c>
      <c r="BC7" s="323">
        <v>13.272080000000001</v>
      </c>
      <c r="BD7" s="323">
        <v>13.20861</v>
      </c>
      <c r="BE7" s="323">
        <v>13.153700000000001</v>
      </c>
      <c r="BF7" s="323">
        <v>13.14123</v>
      </c>
      <c r="BG7" s="323">
        <v>13.20276</v>
      </c>
      <c r="BH7" s="323">
        <v>13.10699</v>
      </c>
      <c r="BI7" s="323">
        <v>13.276870000000001</v>
      </c>
      <c r="BJ7" s="323">
        <v>13.28571</v>
      </c>
      <c r="BK7" s="323">
        <v>13.29396</v>
      </c>
      <c r="BL7" s="323">
        <v>13.30147</v>
      </c>
      <c r="BM7" s="323">
        <v>13.362159999999999</v>
      </c>
      <c r="BN7" s="323">
        <v>13.41741</v>
      </c>
      <c r="BO7" s="323">
        <v>13.480420000000001</v>
      </c>
      <c r="BP7" s="323">
        <v>13.48072</v>
      </c>
      <c r="BQ7" s="323">
        <v>13.49892</v>
      </c>
      <c r="BR7" s="323">
        <v>13.545059999999999</v>
      </c>
      <c r="BS7" s="323">
        <v>13.682180000000001</v>
      </c>
      <c r="BT7" s="323">
        <v>13.6447</v>
      </c>
      <c r="BU7" s="323">
        <v>13.877269999999999</v>
      </c>
      <c r="BV7" s="323">
        <v>14.068770000000001</v>
      </c>
    </row>
    <row r="8" spans="1:74" ht="11.1" customHeight="1" x14ac:dyDescent="0.2">
      <c r="A8" s="61" t="s">
        <v>515</v>
      </c>
      <c r="B8" s="175" t="s">
        <v>405</v>
      </c>
      <c r="C8" s="215">
        <v>0.51565700000000003</v>
      </c>
      <c r="D8" s="215">
        <v>0.50736000000000003</v>
      </c>
      <c r="E8" s="215">
        <v>0.51102199999999998</v>
      </c>
      <c r="F8" s="215">
        <v>0.48884100000000003</v>
      </c>
      <c r="G8" s="215">
        <v>0.50510900000000003</v>
      </c>
      <c r="H8" s="215">
        <v>0.47008499999999998</v>
      </c>
      <c r="I8" s="215">
        <v>0.43818699999999999</v>
      </c>
      <c r="J8" s="215">
        <v>0.46016499999999999</v>
      </c>
      <c r="K8" s="215">
        <v>0.45325500000000002</v>
      </c>
      <c r="L8" s="215">
        <v>0.49623</v>
      </c>
      <c r="M8" s="215">
        <v>0.514432</v>
      </c>
      <c r="N8" s="215">
        <v>0.52091200000000004</v>
      </c>
      <c r="O8" s="215">
        <v>0.51790499999999995</v>
      </c>
      <c r="P8" s="215">
        <v>0.515486</v>
      </c>
      <c r="Q8" s="215">
        <v>0.52579399999999998</v>
      </c>
      <c r="R8" s="215">
        <v>0.52529099999999995</v>
      </c>
      <c r="S8" s="215">
        <v>0.50753700000000002</v>
      </c>
      <c r="T8" s="215">
        <v>0.46144000000000002</v>
      </c>
      <c r="U8" s="215">
        <v>0.42263099999999998</v>
      </c>
      <c r="V8" s="215">
        <v>0.45069100000000001</v>
      </c>
      <c r="W8" s="215">
        <v>0.482157</v>
      </c>
      <c r="X8" s="215">
        <v>0.50662399999999996</v>
      </c>
      <c r="Y8" s="215">
        <v>0.50991500000000001</v>
      </c>
      <c r="Z8" s="215">
        <v>0.51234800000000003</v>
      </c>
      <c r="AA8" s="215">
        <v>0.50769600000000004</v>
      </c>
      <c r="AB8" s="215">
        <v>0.51309899999999997</v>
      </c>
      <c r="AC8" s="215">
        <v>0.51219199999999998</v>
      </c>
      <c r="AD8" s="215">
        <v>0.49740699999999999</v>
      </c>
      <c r="AE8" s="215">
        <v>0.49571599999999999</v>
      </c>
      <c r="AF8" s="215">
        <v>0.450706</v>
      </c>
      <c r="AG8" s="215">
        <v>0.394735</v>
      </c>
      <c r="AH8" s="215">
        <v>0.42770900000000001</v>
      </c>
      <c r="AI8" s="215">
        <v>0.47142299999999998</v>
      </c>
      <c r="AJ8" s="215">
        <v>0.48655599999999999</v>
      </c>
      <c r="AK8" s="215">
        <v>0.49729600000000002</v>
      </c>
      <c r="AL8" s="215">
        <v>0.49566300000000002</v>
      </c>
      <c r="AM8" s="215">
        <v>0.496226</v>
      </c>
      <c r="AN8" s="215">
        <v>0.48759200000000003</v>
      </c>
      <c r="AO8" s="215">
        <v>0.481072</v>
      </c>
      <c r="AP8" s="215">
        <v>0.47547299999999998</v>
      </c>
      <c r="AQ8" s="215">
        <v>0.47444999999999998</v>
      </c>
      <c r="AR8" s="215">
        <v>0.45476499999999997</v>
      </c>
      <c r="AS8" s="215">
        <v>0.44849899999999998</v>
      </c>
      <c r="AT8" s="215">
        <v>0.381745</v>
      </c>
      <c r="AU8" s="215">
        <v>0.44939299999999999</v>
      </c>
      <c r="AV8" s="215">
        <v>0.47478399999999998</v>
      </c>
      <c r="AW8" s="215">
        <v>0.48510300000000001</v>
      </c>
      <c r="AX8" s="215">
        <v>0.48801354889999998</v>
      </c>
      <c r="AY8" s="215">
        <v>0.50803244203999998</v>
      </c>
      <c r="AZ8" s="323">
        <v>0.50879945476999999</v>
      </c>
      <c r="BA8" s="323">
        <v>0.51124032383999995</v>
      </c>
      <c r="BB8" s="323">
        <v>0.50036248338</v>
      </c>
      <c r="BC8" s="323">
        <v>0.49695337585999999</v>
      </c>
      <c r="BD8" s="323">
        <v>0.45821881723000002</v>
      </c>
      <c r="BE8" s="323">
        <v>0.40510071809999998</v>
      </c>
      <c r="BF8" s="323">
        <v>0.43505562263999997</v>
      </c>
      <c r="BG8" s="323">
        <v>0.49783413261999998</v>
      </c>
      <c r="BH8" s="323">
        <v>0.48819009644</v>
      </c>
      <c r="BI8" s="323">
        <v>0.49085092139999997</v>
      </c>
      <c r="BJ8" s="323">
        <v>0.48222407490000002</v>
      </c>
      <c r="BK8" s="323">
        <v>0.51015604832999994</v>
      </c>
      <c r="BL8" s="323">
        <v>0.50949928563000002</v>
      </c>
      <c r="BM8" s="323">
        <v>0.52106174149999995</v>
      </c>
      <c r="BN8" s="323">
        <v>0.51353427547999997</v>
      </c>
      <c r="BO8" s="323">
        <v>0.50830246911999999</v>
      </c>
      <c r="BP8" s="323">
        <v>0.47247737550000002</v>
      </c>
      <c r="BQ8" s="323">
        <v>0.41941621896999998</v>
      </c>
      <c r="BR8" s="323">
        <v>0.44617810027999999</v>
      </c>
      <c r="BS8" s="323">
        <v>0.52015012747</v>
      </c>
      <c r="BT8" s="323">
        <v>0.50072615496999995</v>
      </c>
      <c r="BU8" s="323">
        <v>0.49782092092000002</v>
      </c>
      <c r="BV8" s="323">
        <v>0.48723477904000001</v>
      </c>
    </row>
    <row r="9" spans="1:74" ht="11.1" customHeight="1" x14ac:dyDescent="0.2">
      <c r="A9" s="61" t="s">
        <v>516</v>
      </c>
      <c r="B9" s="175" t="s">
        <v>241</v>
      </c>
      <c r="C9" s="215">
        <v>1.593156</v>
      </c>
      <c r="D9" s="215">
        <v>1.549744</v>
      </c>
      <c r="E9" s="215">
        <v>1.6117429999999999</v>
      </c>
      <c r="F9" s="215">
        <v>1.57376</v>
      </c>
      <c r="G9" s="215">
        <v>1.5928370000000001</v>
      </c>
      <c r="H9" s="215">
        <v>1.5509649999999999</v>
      </c>
      <c r="I9" s="215">
        <v>1.568127</v>
      </c>
      <c r="J9" s="215">
        <v>1.6181540000000001</v>
      </c>
      <c r="K9" s="215">
        <v>1.508737</v>
      </c>
      <c r="L9" s="215">
        <v>1.6065149999999999</v>
      </c>
      <c r="M9" s="215">
        <v>1.6831849999999999</v>
      </c>
      <c r="N9" s="215">
        <v>1.724855</v>
      </c>
      <c r="O9" s="215">
        <v>1.7394369999999999</v>
      </c>
      <c r="P9" s="215">
        <v>1.753617</v>
      </c>
      <c r="Q9" s="215">
        <v>1.7753479999999999</v>
      </c>
      <c r="R9" s="215">
        <v>1.664444</v>
      </c>
      <c r="S9" s="215">
        <v>1.684928</v>
      </c>
      <c r="T9" s="215">
        <v>1.6313260000000001</v>
      </c>
      <c r="U9" s="215">
        <v>1.756802</v>
      </c>
      <c r="V9" s="215">
        <v>1.7186079999999999</v>
      </c>
      <c r="W9" s="215">
        <v>1.6933499999999999</v>
      </c>
      <c r="X9" s="215">
        <v>1.482453</v>
      </c>
      <c r="Y9" s="215">
        <v>1.698094</v>
      </c>
      <c r="Z9" s="215">
        <v>1.5693379999999999</v>
      </c>
      <c r="AA9" s="215">
        <v>1.637635</v>
      </c>
      <c r="AB9" s="215">
        <v>1.712636</v>
      </c>
      <c r="AC9" s="215">
        <v>1.704723</v>
      </c>
      <c r="AD9" s="215">
        <v>1.6027009999999999</v>
      </c>
      <c r="AE9" s="215">
        <v>1.536394</v>
      </c>
      <c r="AF9" s="215">
        <v>1.663767</v>
      </c>
      <c r="AG9" s="215">
        <v>1.866995</v>
      </c>
      <c r="AH9" s="215">
        <v>1.954907</v>
      </c>
      <c r="AI9" s="215">
        <v>1.7976780000000001</v>
      </c>
      <c r="AJ9" s="215">
        <v>1.7514970000000001</v>
      </c>
      <c r="AK9" s="215">
        <v>1.950248</v>
      </c>
      <c r="AL9" s="215">
        <v>1.9064890000000001</v>
      </c>
      <c r="AM9" s="215">
        <v>1.9087160000000001</v>
      </c>
      <c r="AN9" s="215">
        <v>1.7170909999999999</v>
      </c>
      <c r="AO9" s="215">
        <v>1.9057040000000001</v>
      </c>
      <c r="AP9" s="215">
        <v>1.979363</v>
      </c>
      <c r="AQ9" s="215">
        <v>1.9140710000000001</v>
      </c>
      <c r="AR9" s="215">
        <v>1.8911500000000001</v>
      </c>
      <c r="AS9" s="215">
        <v>1.539188</v>
      </c>
      <c r="AT9" s="215">
        <v>2.0116839999999998</v>
      </c>
      <c r="AU9" s="215">
        <v>1.8980429999999999</v>
      </c>
      <c r="AV9" s="215">
        <v>1.903548</v>
      </c>
      <c r="AW9" s="215">
        <v>1.994669</v>
      </c>
      <c r="AX9" s="215">
        <v>1.968</v>
      </c>
      <c r="AY9" s="215">
        <v>1.931</v>
      </c>
      <c r="AZ9" s="323">
        <v>2.0609391647000002</v>
      </c>
      <c r="BA9" s="323">
        <v>2.0610750058999998</v>
      </c>
      <c r="BB9" s="323">
        <v>2.0607066149</v>
      </c>
      <c r="BC9" s="323">
        <v>2.0583475538</v>
      </c>
      <c r="BD9" s="323">
        <v>2.0205055286000002</v>
      </c>
      <c r="BE9" s="323">
        <v>2.0034145270999999</v>
      </c>
      <c r="BF9" s="323">
        <v>1.9436771186999999</v>
      </c>
      <c r="BG9" s="323">
        <v>1.9254460054</v>
      </c>
      <c r="BH9" s="323">
        <v>1.8298034782000001</v>
      </c>
      <c r="BI9" s="323">
        <v>2.0051775296000001</v>
      </c>
      <c r="BJ9" s="323">
        <v>2.0459896107</v>
      </c>
      <c r="BK9" s="323">
        <v>2.0402432099999999</v>
      </c>
      <c r="BL9" s="323">
        <v>2.034477699</v>
      </c>
      <c r="BM9" s="323">
        <v>2.0419932712</v>
      </c>
      <c r="BN9" s="323">
        <v>2.0381045342999999</v>
      </c>
      <c r="BO9" s="323">
        <v>2.0298931034000001</v>
      </c>
      <c r="BP9" s="323">
        <v>1.9917016245000001</v>
      </c>
      <c r="BQ9" s="323">
        <v>1.9888158173999999</v>
      </c>
      <c r="BR9" s="323">
        <v>1.9307652833</v>
      </c>
      <c r="BS9" s="323">
        <v>1.9137089478</v>
      </c>
      <c r="BT9" s="323">
        <v>1.8226308274</v>
      </c>
      <c r="BU9" s="323">
        <v>2.0027899235</v>
      </c>
      <c r="BV9" s="323">
        <v>2.1698128582999998</v>
      </c>
    </row>
    <row r="10" spans="1:74" ht="11.1" customHeight="1" x14ac:dyDescent="0.2">
      <c r="A10" s="61" t="s">
        <v>517</v>
      </c>
      <c r="B10" s="175" t="s">
        <v>122</v>
      </c>
      <c r="C10" s="215">
        <v>7.0883050000000001</v>
      </c>
      <c r="D10" s="215">
        <v>6.9984299999999999</v>
      </c>
      <c r="E10" s="215">
        <v>6.9662709999999999</v>
      </c>
      <c r="F10" s="215">
        <v>6.8062300000000002</v>
      </c>
      <c r="G10" s="215">
        <v>6.7247560000000002</v>
      </c>
      <c r="H10" s="215">
        <v>6.63307</v>
      </c>
      <c r="I10" s="215">
        <v>6.639424</v>
      </c>
      <c r="J10" s="215">
        <v>6.5979049999999999</v>
      </c>
      <c r="K10" s="215">
        <v>6.571847</v>
      </c>
      <c r="L10" s="215">
        <v>6.731376</v>
      </c>
      <c r="M10" s="215">
        <v>6.6998629999999997</v>
      </c>
      <c r="N10" s="215">
        <v>6.5520170000000002</v>
      </c>
      <c r="O10" s="215">
        <v>6.6059669999999997</v>
      </c>
      <c r="P10" s="215">
        <v>6.8335869999999996</v>
      </c>
      <c r="Q10" s="215">
        <v>6.8610579999999999</v>
      </c>
      <c r="R10" s="215">
        <v>6.9105350000000003</v>
      </c>
      <c r="S10" s="215">
        <v>6.990081</v>
      </c>
      <c r="T10" s="215">
        <v>7.0138239999999996</v>
      </c>
      <c r="U10" s="215">
        <v>7.0556270000000003</v>
      </c>
      <c r="V10" s="215">
        <v>7.079167</v>
      </c>
      <c r="W10" s="215">
        <v>7.3363480000000001</v>
      </c>
      <c r="X10" s="215">
        <v>7.6641630000000003</v>
      </c>
      <c r="Y10" s="215">
        <v>7.8626459999999998</v>
      </c>
      <c r="Z10" s="215">
        <v>7.8915920000000002</v>
      </c>
      <c r="AA10" s="215">
        <v>7.8723419999999997</v>
      </c>
      <c r="AB10" s="215">
        <v>8.055669</v>
      </c>
      <c r="AC10" s="215">
        <v>8.2871229999999994</v>
      </c>
      <c r="AD10" s="215">
        <v>8.4101499999999998</v>
      </c>
      <c r="AE10" s="215">
        <v>8.4274170000000002</v>
      </c>
      <c r="AF10" s="215">
        <v>8.5346100000000007</v>
      </c>
      <c r="AG10" s="215">
        <v>8.6292670000000005</v>
      </c>
      <c r="AH10" s="215">
        <v>8.9779040000000006</v>
      </c>
      <c r="AI10" s="215">
        <v>9.2285819999999994</v>
      </c>
      <c r="AJ10" s="215">
        <v>9.3933110000000006</v>
      </c>
      <c r="AK10" s="215">
        <v>9.5517649999999996</v>
      </c>
      <c r="AL10" s="215">
        <v>9.6353840000000002</v>
      </c>
      <c r="AM10" s="215">
        <v>9.4514569999999996</v>
      </c>
      <c r="AN10" s="215">
        <v>9.4643789999999992</v>
      </c>
      <c r="AO10" s="215">
        <v>9.5049650000000003</v>
      </c>
      <c r="AP10" s="215">
        <v>9.6678890000000006</v>
      </c>
      <c r="AQ10" s="215">
        <v>9.7246129999999997</v>
      </c>
      <c r="AR10" s="215">
        <v>9.7142529999999994</v>
      </c>
      <c r="AS10" s="215">
        <v>9.8353599999999997</v>
      </c>
      <c r="AT10" s="215">
        <v>9.9913170000000004</v>
      </c>
      <c r="AU10" s="215">
        <v>10.131086</v>
      </c>
      <c r="AV10" s="215">
        <v>10.297805</v>
      </c>
      <c r="AW10" s="215">
        <v>10.398764</v>
      </c>
      <c r="AX10" s="215">
        <v>10.450341912000001</v>
      </c>
      <c r="AY10" s="215">
        <v>10.573514835999999</v>
      </c>
      <c r="AZ10" s="323">
        <v>10.645747288999999</v>
      </c>
      <c r="BA10" s="323">
        <v>10.688860399999999</v>
      </c>
      <c r="BB10" s="323">
        <v>10.706946562000001</v>
      </c>
      <c r="BC10" s="323">
        <v>10.716780763999999</v>
      </c>
      <c r="BD10" s="323">
        <v>10.729881117</v>
      </c>
      <c r="BE10" s="323">
        <v>10.745187525</v>
      </c>
      <c r="BF10" s="323">
        <v>10.762492639</v>
      </c>
      <c r="BG10" s="323">
        <v>10.779478231000001</v>
      </c>
      <c r="BH10" s="323">
        <v>10.7889964</v>
      </c>
      <c r="BI10" s="323">
        <v>10.780840361999999</v>
      </c>
      <c r="BJ10" s="323">
        <v>10.757494523</v>
      </c>
      <c r="BK10" s="323">
        <v>10.74356227</v>
      </c>
      <c r="BL10" s="323">
        <v>10.757497754999999</v>
      </c>
      <c r="BM10" s="323">
        <v>10.799103930999999</v>
      </c>
      <c r="BN10" s="323">
        <v>10.865772805000001</v>
      </c>
      <c r="BO10" s="323">
        <v>10.942225181</v>
      </c>
      <c r="BP10" s="323">
        <v>11.016543359</v>
      </c>
      <c r="BQ10" s="323">
        <v>11.090685239000001</v>
      </c>
      <c r="BR10" s="323">
        <v>11.168118317999999</v>
      </c>
      <c r="BS10" s="323">
        <v>11.248315978000001</v>
      </c>
      <c r="BT10" s="323">
        <v>11.321342885</v>
      </c>
      <c r="BU10" s="323">
        <v>11.376660039000001</v>
      </c>
      <c r="BV10" s="323">
        <v>11.411723416999999</v>
      </c>
    </row>
    <row r="11" spans="1:74" ht="11.1" customHeight="1" x14ac:dyDescent="0.2">
      <c r="A11" s="61" t="s">
        <v>756</v>
      </c>
      <c r="B11" s="175" t="s">
        <v>124</v>
      </c>
      <c r="C11" s="215">
        <v>7.1254619999999997</v>
      </c>
      <c r="D11" s="215">
        <v>7.4596780000000003</v>
      </c>
      <c r="E11" s="215">
        <v>7.416506</v>
      </c>
      <c r="F11" s="215">
        <v>6.987679</v>
      </c>
      <c r="G11" s="215">
        <v>7.1398349999999997</v>
      </c>
      <c r="H11" s="215">
        <v>7.0295759999999996</v>
      </c>
      <c r="I11" s="215">
        <v>7.5604620000000002</v>
      </c>
      <c r="J11" s="215">
        <v>7.2951889999999997</v>
      </c>
      <c r="K11" s="215">
        <v>7.2657489999999996</v>
      </c>
      <c r="L11" s="215">
        <v>7.0681960000000004</v>
      </c>
      <c r="M11" s="215">
        <v>7.417357</v>
      </c>
      <c r="N11" s="215">
        <v>7.3489389999999997</v>
      </c>
      <c r="O11" s="215">
        <v>7.7666180000000002</v>
      </c>
      <c r="P11" s="215">
        <v>6.7309130000000001</v>
      </c>
      <c r="Q11" s="215">
        <v>7.2349480000000002</v>
      </c>
      <c r="R11" s="215">
        <v>7.0765719999999996</v>
      </c>
      <c r="S11" s="215">
        <v>7.3889500000000004</v>
      </c>
      <c r="T11" s="215">
        <v>7.224145</v>
      </c>
      <c r="U11" s="215">
        <v>6.9589410000000003</v>
      </c>
      <c r="V11" s="215">
        <v>7.1055869999999999</v>
      </c>
      <c r="W11" s="215">
        <v>5.860284</v>
      </c>
      <c r="X11" s="215">
        <v>5.9607109999999999</v>
      </c>
      <c r="Y11" s="215">
        <v>6.1302180000000002</v>
      </c>
      <c r="Z11" s="215">
        <v>6.2600389999999999</v>
      </c>
      <c r="AA11" s="215">
        <v>6.6558380000000001</v>
      </c>
      <c r="AB11" s="215">
        <v>5.7626109999999997</v>
      </c>
      <c r="AC11" s="215">
        <v>5.650512</v>
      </c>
      <c r="AD11" s="215">
        <v>6.3342210000000003</v>
      </c>
      <c r="AE11" s="215">
        <v>5.7670110000000001</v>
      </c>
      <c r="AF11" s="215">
        <v>6.2085739999999996</v>
      </c>
      <c r="AG11" s="215">
        <v>5.6292080000000002</v>
      </c>
      <c r="AH11" s="215">
        <v>6.1302110000000001</v>
      </c>
      <c r="AI11" s="215">
        <v>5.578074</v>
      </c>
      <c r="AJ11" s="215">
        <v>5.097556</v>
      </c>
      <c r="AK11" s="215">
        <v>5.1412800000000001</v>
      </c>
      <c r="AL11" s="215">
        <v>4.7062280000000003</v>
      </c>
      <c r="AM11" s="215">
        <v>4.9450370000000001</v>
      </c>
      <c r="AN11" s="215">
        <v>3.6614939999999998</v>
      </c>
      <c r="AO11" s="215">
        <v>4.0756569999999996</v>
      </c>
      <c r="AP11" s="215">
        <v>4.1821799999999998</v>
      </c>
      <c r="AQ11" s="215">
        <v>4.2578009999999997</v>
      </c>
      <c r="AR11" s="215">
        <v>3.9819089999999999</v>
      </c>
      <c r="AS11" s="215">
        <v>4.2411469999999998</v>
      </c>
      <c r="AT11" s="215">
        <v>4.2168590000000004</v>
      </c>
      <c r="AU11" s="215">
        <v>3.3861530000000002</v>
      </c>
      <c r="AV11" s="215">
        <v>2.8605969999999998</v>
      </c>
      <c r="AW11" s="215">
        <v>2.7931439999999998</v>
      </c>
      <c r="AX11" s="215">
        <v>3.0161612902999999</v>
      </c>
      <c r="AY11" s="215">
        <v>3.1685964516</v>
      </c>
      <c r="AZ11" s="323">
        <v>2.9966590000000002</v>
      </c>
      <c r="BA11" s="323">
        <v>3.9033639999999998</v>
      </c>
      <c r="BB11" s="323">
        <v>4.2367879999999998</v>
      </c>
      <c r="BC11" s="323">
        <v>4.2071940000000003</v>
      </c>
      <c r="BD11" s="323">
        <v>3.9944030000000001</v>
      </c>
      <c r="BE11" s="323">
        <v>4.0405319999999998</v>
      </c>
      <c r="BF11" s="323">
        <v>4.1039479999999999</v>
      </c>
      <c r="BG11" s="323">
        <v>3.9550719999999999</v>
      </c>
      <c r="BH11" s="323">
        <v>4.0013199999999998</v>
      </c>
      <c r="BI11" s="323">
        <v>3.7900839999999998</v>
      </c>
      <c r="BJ11" s="323">
        <v>3.7818719999999999</v>
      </c>
      <c r="BK11" s="323">
        <v>3.1087570000000002</v>
      </c>
      <c r="BL11" s="323">
        <v>2.8741249999999998</v>
      </c>
      <c r="BM11" s="323">
        <v>3.1939829999999998</v>
      </c>
      <c r="BN11" s="323">
        <v>3.389437</v>
      </c>
      <c r="BO11" s="323">
        <v>3.3499439999999998</v>
      </c>
      <c r="BP11" s="323">
        <v>2.8955549999999999</v>
      </c>
      <c r="BQ11" s="323">
        <v>3.1831860000000001</v>
      </c>
      <c r="BR11" s="323">
        <v>3.2032769999999999</v>
      </c>
      <c r="BS11" s="323">
        <v>2.9167390000000002</v>
      </c>
      <c r="BT11" s="323">
        <v>2.8281429999999999</v>
      </c>
      <c r="BU11" s="323">
        <v>2.634468</v>
      </c>
      <c r="BV11" s="323">
        <v>2.5921569999999998</v>
      </c>
    </row>
    <row r="12" spans="1:74" ht="11.1" customHeight="1" x14ac:dyDescent="0.2">
      <c r="A12" s="61" t="s">
        <v>758</v>
      </c>
      <c r="B12" s="175" t="s">
        <v>128</v>
      </c>
      <c r="C12" s="215">
        <v>9.6774193549999994E-5</v>
      </c>
      <c r="D12" s="215">
        <v>6.8965517240000005E-5</v>
      </c>
      <c r="E12" s="215">
        <v>6.4516129034000001E-5</v>
      </c>
      <c r="F12" s="215">
        <v>1.6666666666999999E-4</v>
      </c>
      <c r="G12" s="215">
        <v>9.6774193546000006E-5</v>
      </c>
      <c r="H12" s="215">
        <v>1.3333333332999999E-4</v>
      </c>
      <c r="I12" s="215">
        <v>1.2903225807E-4</v>
      </c>
      <c r="J12" s="215">
        <v>9.6774193549999994E-5</v>
      </c>
      <c r="K12" s="215">
        <v>9.9999999998000004E-5</v>
      </c>
      <c r="L12" s="215">
        <v>9.6774193549999994E-5</v>
      </c>
      <c r="M12" s="215">
        <v>1E-4</v>
      </c>
      <c r="N12" s="215">
        <v>6.4516129031E-5</v>
      </c>
      <c r="O12" s="215">
        <v>1.2903225807E-4</v>
      </c>
      <c r="P12" s="215">
        <v>9.0357142857000004E-3</v>
      </c>
      <c r="Q12" s="215">
        <v>0.10693548387</v>
      </c>
      <c r="R12" s="215">
        <v>9.0766666667000007E-2</v>
      </c>
      <c r="S12" s="215">
        <v>0.13900000000000001</v>
      </c>
      <c r="T12" s="215">
        <v>0.17680000000000001</v>
      </c>
      <c r="U12" s="215">
        <v>9.3870967742000003E-3</v>
      </c>
      <c r="V12" s="215">
        <v>2.7096774194000002E-3</v>
      </c>
      <c r="W12" s="215">
        <v>0.17196666666999999</v>
      </c>
      <c r="X12" s="215">
        <v>0.15125806452000001</v>
      </c>
      <c r="Y12" s="215">
        <v>0.25576666666999998</v>
      </c>
      <c r="Z12" s="215">
        <v>-5.0096774194E-2</v>
      </c>
      <c r="AA12" s="215">
        <v>-4.5258064516E-2</v>
      </c>
      <c r="AB12" s="215">
        <v>-4.3714285713999997E-2</v>
      </c>
      <c r="AC12" s="215">
        <v>6.4516129031E-5</v>
      </c>
      <c r="AD12" s="215">
        <v>4.9666666667000002E-2</v>
      </c>
      <c r="AE12" s="215">
        <v>0.1225483871</v>
      </c>
      <c r="AF12" s="215">
        <v>5.0666666666999999E-3</v>
      </c>
      <c r="AG12" s="215">
        <v>6.4516129031E-5</v>
      </c>
      <c r="AH12" s="215">
        <v>6.4516129034000001E-5</v>
      </c>
      <c r="AI12" s="215">
        <v>6.6666666664999994E-5</v>
      </c>
      <c r="AJ12" s="215">
        <v>0.16674193547999999</v>
      </c>
      <c r="AK12" s="215">
        <v>0.17576666666999999</v>
      </c>
      <c r="AL12" s="215">
        <v>1.3806451613000001E-2</v>
      </c>
      <c r="AM12" s="215">
        <v>0</v>
      </c>
      <c r="AN12" s="215">
        <v>4.6428571429000002E-4</v>
      </c>
      <c r="AO12" s="215">
        <v>0</v>
      </c>
      <c r="AP12" s="215">
        <v>1.7933333332999998E-2</v>
      </c>
      <c r="AQ12" s="215">
        <v>0.12161290323</v>
      </c>
      <c r="AR12" s="215">
        <v>0</v>
      </c>
      <c r="AS12" s="215">
        <v>0</v>
      </c>
      <c r="AT12" s="215">
        <v>0</v>
      </c>
      <c r="AU12" s="215">
        <v>0</v>
      </c>
      <c r="AV12" s="215">
        <v>0.11822580645</v>
      </c>
      <c r="AW12" s="215">
        <v>0.20619999999999999</v>
      </c>
      <c r="AX12" s="215">
        <v>0</v>
      </c>
      <c r="AY12" s="215">
        <v>0</v>
      </c>
      <c r="AZ12" s="323">
        <v>8.0459799999999995E-3</v>
      </c>
      <c r="BA12" s="323">
        <v>7.5268799999999997E-3</v>
      </c>
      <c r="BB12" s="323">
        <v>7.7777799999999998E-3</v>
      </c>
      <c r="BC12" s="323">
        <v>7.5268799999999997E-3</v>
      </c>
      <c r="BD12" s="323">
        <v>7.7777799999999998E-3</v>
      </c>
      <c r="BE12" s="323">
        <v>7.5268799999999997E-3</v>
      </c>
      <c r="BF12" s="323">
        <v>0</v>
      </c>
      <c r="BG12" s="323">
        <v>0</v>
      </c>
      <c r="BH12" s="323">
        <v>3.2258099999999998E-2</v>
      </c>
      <c r="BI12" s="323">
        <v>3.3333300000000003E-2</v>
      </c>
      <c r="BJ12" s="323">
        <v>3.2258099999999998E-2</v>
      </c>
      <c r="BK12" s="323">
        <v>3.2258099999999998E-2</v>
      </c>
      <c r="BL12" s="323">
        <v>3.5714299999999997E-2</v>
      </c>
      <c r="BM12" s="323">
        <v>3.2258099999999998E-2</v>
      </c>
      <c r="BN12" s="323">
        <v>3.3333300000000003E-2</v>
      </c>
      <c r="BO12" s="323">
        <v>3.2258099999999998E-2</v>
      </c>
      <c r="BP12" s="323">
        <v>3.3333300000000003E-2</v>
      </c>
      <c r="BQ12" s="323">
        <v>3.2258099999999998E-2</v>
      </c>
      <c r="BR12" s="323">
        <v>0</v>
      </c>
      <c r="BS12" s="323">
        <v>0</v>
      </c>
      <c r="BT12" s="323">
        <v>2.58065E-2</v>
      </c>
      <c r="BU12" s="323">
        <v>2.6666700000000002E-2</v>
      </c>
      <c r="BV12" s="323">
        <v>2.58065E-2</v>
      </c>
    </row>
    <row r="13" spans="1:74" ht="11.1" customHeight="1" x14ac:dyDescent="0.2">
      <c r="A13" s="61" t="s">
        <v>757</v>
      </c>
      <c r="B13" s="175" t="s">
        <v>406</v>
      </c>
      <c r="C13" s="215">
        <v>-0.72732258064999999</v>
      </c>
      <c r="D13" s="215">
        <v>-0.70296551724</v>
      </c>
      <c r="E13" s="215">
        <v>-0.40832258064999999</v>
      </c>
      <c r="F13" s="215">
        <v>-0.15040000000000001</v>
      </c>
      <c r="G13" s="215">
        <v>-8.1870967742000006E-2</v>
      </c>
      <c r="H13" s="215">
        <v>0.36680000000000001</v>
      </c>
      <c r="I13" s="215">
        <v>0.23867741935</v>
      </c>
      <c r="J13" s="215">
        <v>0.21880645161000001</v>
      </c>
      <c r="K13" s="215">
        <v>0.50460000000000005</v>
      </c>
      <c r="L13" s="215">
        <v>-0.63438709677000005</v>
      </c>
      <c r="M13" s="215">
        <v>1.5633333332999998E-2</v>
      </c>
      <c r="N13" s="215">
        <v>0.19716129031999999</v>
      </c>
      <c r="O13" s="215">
        <v>-0.71535483871000005</v>
      </c>
      <c r="P13" s="215">
        <v>-0.66503571428999997</v>
      </c>
      <c r="Q13" s="215">
        <v>-0.42503225806</v>
      </c>
      <c r="R13" s="215">
        <v>0.47696666666999998</v>
      </c>
      <c r="S13" s="215">
        <v>0.24122580645</v>
      </c>
      <c r="T13" s="215">
        <v>0.50836666666999997</v>
      </c>
      <c r="U13" s="215">
        <v>0.58535483871000005</v>
      </c>
      <c r="V13" s="215">
        <v>0.75577419354999997</v>
      </c>
      <c r="W13" s="215">
        <v>-0.32019999999999998</v>
      </c>
      <c r="X13" s="215">
        <v>0.31796774193999999</v>
      </c>
      <c r="Y13" s="215">
        <v>0.22256666667</v>
      </c>
      <c r="Z13" s="215">
        <v>1.0131612903</v>
      </c>
      <c r="AA13" s="215">
        <v>2.8580645161E-2</v>
      </c>
      <c r="AB13" s="215">
        <v>-0.11010714286000001</v>
      </c>
      <c r="AC13" s="215">
        <v>-3.5354838710000003E-2</v>
      </c>
      <c r="AD13" s="215">
        <v>-0.38796666667000002</v>
      </c>
      <c r="AE13" s="215">
        <v>7.6806451612999996E-2</v>
      </c>
      <c r="AF13" s="215">
        <v>0.63483333333000003</v>
      </c>
      <c r="AG13" s="215">
        <v>0.17777419354999999</v>
      </c>
      <c r="AH13" s="215">
        <v>6.6387096773999996E-2</v>
      </c>
      <c r="AI13" s="215">
        <v>-0.30336666667000001</v>
      </c>
      <c r="AJ13" s="215">
        <v>-0.55238709676999997</v>
      </c>
      <c r="AK13" s="215">
        <v>-0.51903333333000001</v>
      </c>
      <c r="AL13" s="215">
        <v>0.22187096774000001</v>
      </c>
      <c r="AM13" s="215">
        <v>-0.20332258065</v>
      </c>
      <c r="AN13" s="215">
        <v>-0.10442857143000001</v>
      </c>
      <c r="AO13" s="215">
        <v>-0.24496774194000001</v>
      </c>
      <c r="AP13" s="215">
        <v>-0.31690000000000002</v>
      </c>
      <c r="AQ13" s="215">
        <v>-0.3654516129</v>
      </c>
      <c r="AR13" s="215">
        <v>0.53990000000000005</v>
      </c>
      <c r="AS13" s="215">
        <v>0.70680645161</v>
      </c>
      <c r="AT13" s="215">
        <v>0.36238709676999997</v>
      </c>
      <c r="AU13" s="215">
        <v>0.14533333333000001</v>
      </c>
      <c r="AV13" s="215">
        <v>-0.57348387096999998</v>
      </c>
      <c r="AW13" s="215">
        <v>-8.9833333333000004E-2</v>
      </c>
      <c r="AX13" s="215">
        <v>0.51190322581000003</v>
      </c>
      <c r="AY13" s="215">
        <v>-0.13548314255999999</v>
      </c>
      <c r="AZ13" s="323">
        <v>-0.38487290000000002</v>
      </c>
      <c r="BA13" s="323">
        <v>-0.59458310000000003</v>
      </c>
      <c r="BB13" s="323">
        <v>-0.26783600000000002</v>
      </c>
      <c r="BC13" s="323">
        <v>-4.8545400000000002E-2</v>
      </c>
      <c r="BD13" s="323">
        <v>0.30969970000000002</v>
      </c>
      <c r="BE13" s="323">
        <v>0.23546929999999999</v>
      </c>
      <c r="BF13" s="323">
        <v>0.25807059999999998</v>
      </c>
      <c r="BG13" s="323">
        <v>-0.10758479999999999</v>
      </c>
      <c r="BH13" s="323">
        <v>-0.4865621</v>
      </c>
      <c r="BI13" s="323">
        <v>-0.1052375</v>
      </c>
      <c r="BJ13" s="323">
        <v>0.3583672</v>
      </c>
      <c r="BK13" s="323">
        <v>-0.16184879999999999</v>
      </c>
      <c r="BL13" s="323">
        <v>-0.43539339999999999</v>
      </c>
      <c r="BM13" s="323">
        <v>-0.3811293</v>
      </c>
      <c r="BN13" s="323">
        <v>-0.14389779999999999</v>
      </c>
      <c r="BO13" s="323">
        <v>4.2282100000000003E-2</v>
      </c>
      <c r="BP13" s="323">
        <v>0.49218909999999999</v>
      </c>
      <c r="BQ13" s="323">
        <v>0.4249291</v>
      </c>
      <c r="BR13" s="323">
        <v>0.25571490000000002</v>
      </c>
      <c r="BS13" s="323">
        <v>-3.0063300000000001E-2</v>
      </c>
      <c r="BT13" s="323">
        <v>-0.39643129999999999</v>
      </c>
      <c r="BU13" s="323">
        <v>1.0737699999999999E-2</v>
      </c>
      <c r="BV13" s="323">
        <v>0.4477757</v>
      </c>
    </row>
    <row r="14" spans="1:74" ht="11.1" customHeight="1" x14ac:dyDescent="0.2">
      <c r="A14" s="61" t="s">
        <v>519</v>
      </c>
      <c r="B14" s="175" t="s">
        <v>125</v>
      </c>
      <c r="C14" s="215">
        <v>0.35593580645</v>
      </c>
      <c r="D14" s="215">
        <v>3.0512551724000001E-2</v>
      </c>
      <c r="E14" s="215">
        <v>-1.4831935484000001E-2</v>
      </c>
      <c r="F14" s="215">
        <v>0.21399033333</v>
      </c>
      <c r="G14" s="215">
        <v>0.35604419355</v>
      </c>
      <c r="H14" s="215">
        <v>0.38197066667000001</v>
      </c>
      <c r="I14" s="215">
        <v>0.17618754839</v>
      </c>
      <c r="J14" s="215">
        <v>0.40303877419</v>
      </c>
      <c r="K14" s="215">
        <v>3.5545E-2</v>
      </c>
      <c r="L14" s="215">
        <v>0.18632832258000001</v>
      </c>
      <c r="M14" s="215">
        <v>-9.5337333332999999E-2</v>
      </c>
      <c r="N14" s="215">
        <v>0.17192219354999999</v>
      </c>
      <c r="O14" s="215">
        <v>0.20352480645000001</v>
      </c>
      <c r="P14" s="215">
        <v>0.31550400000000001</v>
      </c>
      <c r="Q14" s="215">
        <v>-3.1115225805999999E-2</v>
      </c>
      <c r="R14" s="215">
        <v>0.20985766667</v>
      </c>
      <c r="S14" s="215">
        <v>0.27066519355000002</v>
      </c>
      <c r="T14" s="215">
        <v>0.18816533332999999</v>
      </c>
      <c r="U14" s="215">
        <v>0.52870906451999999</v>
      </c>
      <c r="V14" s="215">
        <v>-0.13202087097000001</v>
      </c>
      <c r="W14" s="215">
        <v>0.23629433332999999</v>
      </c>
      <c r="X14" s="215">
        <v>-2.1982806452E-2</v>
      </c>
      <c r="Y14" s="215">
        <v>0.16039366666999999</v>
      </c>
      <c r="Z14" s="215">
        <v>7.8005483870999995E-2</v>
      </c>
      <c r="AA14" s="215">
        <v>-5.7639580645000001E-2</v>
      </c>
      <c r="AB14" s="215">
        <v>4.6056428571000001E-2</v>
      </c>
      <c r="AC14" s="215">
        <v>0.54586932257999998</v>
      </c>
      <c r="AD14" s="215">
        <v>0.260021</v>
      </c>
      <c r="AE14" s="215">
        <v>0.54284916129000005</v>
      </c>
      <c r="AF14" s="215">
        <v>0.16811000000000001</v>
      </c>
      <c r="AG14" s="215">
        <v>0.65895629032000003</v>
      </c>
      <c r="AH14" s="215">
        <v>6.5720387096999996E-2</v>
      </c>
      <c r="AI14" s="215">
        <v>0.21840999999999999</v>
      </c>
      <c r="AJ14" s="215">
        <v>6.8951161289999993E-2</v>
      </c>
      <c r="AK14" s="215">
        <v>0.36477766667</v>
      </c>
      <c r="AL14" s="215">
        <v>0.42994558064999999</v>
      </c>
      <c r="AM14" s="215">
        <v>0.18698358065000001</v>
      </c>
      <c r="AN14" s="215">
        <v>0.61033728571000001</v>
      </c>
      <c r="AO14" s="215">
        <v>0.21673074194</v>
      </c>
      <c r="AP14" s="215">
        <v>0.33246166666999999</v>
      </c>
      <c r="AQ14" s="215">
        <v>0.59222670968000002</v>
      </c>
      <c r="AR14" s="215">
        <v>0.65055600000000002</v>
      </c>
      <c r="AS14" s="215">
        <v>0.40416054838999999</v>
      </c>
      <c r="AT14" s="215">
        <v>0.33632990323</v>
      </c>
      <c r="AU14" s="215">
        <v>0.39349166667000002</v>
      </c>
      <c r="AV14" s="215">
        <v>0.59939506452000002</v>
      </c>
      <c r="AW14" s="215">
        <v>0.69412033333000001</v>
      </c>
      <c r="AX14" s="215">
        <v>0.44445099100000002</v>
      </c>
      <c r="AY14" s="215">
        <v>0.43130618745999999</v>
      </c>
      <c r="AZ14" s="323">
        <v>0.16917380000000001</v>
      </c>
      <c r="BA14" s="323">
        <v>0.19451199999999999</v>
      </c>
      <c r="BB14" s="323">
        <v>0.1207553</v>
      </c>
      <c r="BC14" s="323">
        <v>0.18702949999999999</v>
      </c>
      <c r="BD14" s="323">
        <v>0.24837329999999999</v>
      </c>
      <c r="BE14" s="323">
        <v>0.22597410000000001</v>
      </c>
      <c r="BF14" s="323">
        <v>0.1963104</v>
      </c>
      <c r="BG14" s="323">
        <v>0.21405370000000001</v>
      </c>
      <c r="BH14" s="323">
        <v>0.14800189999999999</v>
      </c>
      <c r="BI14" s="323">
        <v>0.14845630000000001</v>
      </c>
      <c r="BJ14" s="323">
        <v>0.1610231</v>
      </c>
      <c r="BK14" s="323">
        <v>0.23782120000000001</v>
      </c>
      <c r="BL14" s="323">
        <v>0.19917380000000001</v>
      </c>
      <c r="BM14" s="323">
        <v>0.22451199999999999</v>
      </c>
      <c r="BN14" s="323">
        <v>0.15075530000000001</v>
      </c>
      <c r="BO14" s="323">
        <v>0.21702949999999999</v>
      </c>
      <c r="BP14" s="323">
        <v>0.27837329999999999</v>
      </c>
      <c r="BQ14" s="323">
        <v>0.23597409999999999</v>
      </c>
      <c r="BR14" s="323">
        <v>0.1963104</v>
      </c>
      <c r="BS14" s="323">
        <v>0.24405370000000001</v>
      </c>
      <c r="BT14" s="323">
        <v>0.1580019</v>
      </c>
      <c r="BU14" s="323">
        <v>0.15845629999999999</v>
      </c>
      <c r="BV14" s="323">
        <v>0.17102310000000001</v>
      </c>
    </row>
    <row r="15" spans="1:74" ht="11.1" customHeight="1" x14ac:dyDescent="0.2">
      <c r="A15" s="61" t="s">
        <v>520</v>
      </c>
      <c r="B15" s="175" t="s">
        <v>174</v>
      </c>
      <c r="C15" s="215">
        <v>15.95129</v>
      </c>
      <c r="D15" s="215">
        <v>15.842828000000001</v>
      </c>
      <c r="E15" s="215">
        <v>16.082452</v>
      </c>
      <c r="F15" s="215">
        <v>15.920267000000001</v>
      </c>
      <c r="G15" s="215">
        <v>16.236806999999999</v>
      </c>
      <c r="H15" s="215">
        <v>16.432600000000001</v>
      </c>
      <c r="I15" s="215">
        <v>16.621193999999999</v>
      </c>
      <c r="J15" s="215">
        <v>16.593354999999999</v>
      </c>
      <c r="K15" s="215">
        <v>16.339832999999999</v>
      </c>
      <c r="L15" s="215">
        <v>15.454355</v>
      </c>
      <c r="M15" s="215">
        <v>16.235233000000001</v>
      </c>
      <c r="N15" s="215">
        <v>16.515871000000001</v>
      </c>
      <c r="O15" s="215">
        <v>16.118226</v>
      </c>
      <c r="P15" s="215">
        <v>15.493107</v>
      </c>
      <c r="Q15" s="215">
        <v>16.047936</v>
      </c>
      <c r="R15" s="215">
        <v>16.954433000000002</v>
      </c>
      <c r="S15" s="215">
        <v>17.222387000000001</v>
      </c>
      <c r="T15" s="215">
        <v>17.204066999999998</v>
      </c>
      <c r="U15" s="215">
        <v>17.317451999999999</v>
      </c>
      <c r="V15" s="215">
        <v>16.980516000000001</v>
      </c>
      <c r="W15" s="215">
        <v>15.4602</v>
      </c>
      <c r="X15" s="215">
        <v>16.061194</v>
      </c>
      <c r="Y15" s="215">
        <v>16.839600000000001</v>
      </c>
      <c r="Z15" s="215">
        <v>17.274387000000001</v>
      </c>
      <c r="AA15" s="215">
        <v>16.599194000000001</v>
      </c>
      <c r="AB15" s="215">
        <v>15.936249999999999</v>
      </c>
      <c r="AC15" s="215">
        <v>16.665129</v>
      </c>
      <c r="AD15" s="215">
        <v>16.766200000000001</v>
      </c>
      <c r="AE15" s="215">
        <v>16.968741999999999</v>
      </c>
      <c r="AF15" s="215">
        <v>17.665666999999999</v>
      </c>
      <c r="AG15" s="215">
        <v>17.356999999999999</v>
      </c>
      <c r="AH15" s="215">
        <v>17.622903000000001</v>
      </c>
      <c r="AI15" s="215">
        <v>16.990867000000001</v>
      </c>
      <c r="AJ15" s="215">
        <v>16.412226</v>
      </c>
      <c r="AK15" s="215">
        <v>17.162099999999999</v>
      </c>
      <c r="AL15" s="215">
        <v>17.409386999999999</v>
      </c>
      <c r="AM15" s="215">
        <v>16.785097</v>
      </c>
      <c r="AN15" s="215">
        <v>15.836929</v>
      </c>
      <c r="AO15" s="215">
        <v>15.939161</v>
      </c>
      <c r="AP15" s="215">
        <v>16.3384</v>
      </c>
      <c r="AQ15" s="215">
        <v>16.719322999999999</v>
      </c>
      <c r="AR15" s="215">
        <v>17.232533</v>
      </c>
      <c r="AS15" s="215">
        <v>17.175160999999999</v>
      </c>
      <c r="AT15" s="215">
        <v>17.300322000000001</v>
      </c>
      <c r="AU15" s="215">
        <v>16.403500000000001</v>
      </c>
      <c r="AV15" s="215">
        <v>15.680871</v>
      </c>
      <c r="AW15" s="215">
        <v>16.482167</v>
      </c>
      <c r="AX15" s="215">
        <v>16.878870968000001</v>
      </c>
      <c r="AY15" s="215">
        <v>16.476966774000001</v>
      </c>
      <c r="AZ15" s="323">
        <v>16.004490000000001</v>
      </c>
      <c r="BA15" s="323">
        <v>16.771999999999998</v>
      </c>
      <c r="BB15" s="323">
        <v>17.365500000000001</v>
      </c>
      <c r="BC15" s="323">
        <v>17.62529</v>
      </c>
      <c r="BD15" s="323">
        <v>17.76886</v>
      </c>
      <c r="BE15" s="323">
        <v>17.663209999999999</v>
      </c>
      <c r="BF15" s="323">
        <v>17.699549999999999</v>
      </c>
      <c r="BG15" s="323">
        <v>17.264299999999999</v>
      </c>
      <c r="BH15" s="323">
        <v>16.802009999999999</v>
      </c>
      <c r="BI15" s="323">
        <v>17.1435</v>
      </c>
      <c r="BJ15" s="323">
        <v>17.619230000000002</v>
      </c>
      <c r="BK15" s="323">
        <v>16.510950000000001</v>
      </c>
      <c r="BL15" s="323">
        <v>15.97509</v>
      </c>
      <c r="BM15" s="323">
        <v>16.43178</v>
      </c>
      <c r="BN15" s="323">
        <v>16.84704</v>
      </c>
      <c r="BO15" s="323">
        <v>17.121929999999999</v>
      </c>
      <c r="BP15" s="323">
        <v>17.18017</v>
      </c>
      <c r="BQ15" s="323">
        <v>17.375260000000001</v>
      </c>
      <c r="BR15" s="323">
        <v>17.20036</v>
      </c>
      <c r="BS15" s="323">
        <v>16.812899999999999</v>
      </c>
      <c r="BT15" s="323">
        <v>16.26022</v>
      </c>
      <c r="BU15" s="323">
        <v>16.707599999999999</v>
      </c>
      <c r="BV15" s="323">
        <v>17.305530000000001</v>
      </c>
    </row>
    <row r="16" spans="1:74" ht="11.1" customHeight="1" x14ac:dyDescent="0.2">
      <c r="A16" s="57"/>
      <c r="B16" s="44" t="s">
        <v>760</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215"/>
      <c r="AW16" s="215"/>
      <c r="AX16" s="215"/>
      <c r="AY16" s="215"/>
      <c r="AZ16" s="401"/>
      <c r="BA16" s="401"/>
      <c r="BB16" s="401"/>
      <c r="BC16" s="401"/>
      <c r="BD16" s="401"/>
      <c r="BE16" s="401"/>
      <c r="BF16" s="401"/>
      <c r="BG16" s="401"/>
      <c r="BH16" s="401"/>
      <c r="BI16" s="401"/>
      <c r="BJ16" s="401"/>
      <c r="BK16" s="401"/>
      <c r="BL16" s="401"/>
      <c r="BM16" s="401"/>
      <c r="BN16" s="401"/>
      <c r="BO16" s="401"/>
      <c r="BP16" s="401"/>
      <c r="BQ16" s="401"/>
      <c r="BR16" s="401"/>
      <c r="BS16" s="401"/>
      <c r="BT16" s="401"/>
      <c r="BU16" s="401"/>
      <c r="BV16" s="401"/>
    </row>
    <row r="17" spans="1:74" ht="11.1" customHeight="1" x14ac:dyDescent="0.2">
      <c r="A17" s="61" t="s">
        <v>522</v>
      </c>
      <c r="B17" s="175" t="s">
        <v>407</v>
      </c>
      <c r="C17" s="215">
        <v>1.116614</v>
      </c>
      <c r="D17" s="215">
        <v>1.070379</v>
      </c>
      <c r="E17" s="215">
        <v>1.0491280000000001</v>
      </c>
      <c r="F17" s="215">
        <v>1.0950979999999999</v>
      </c>
      <c r="G17" s="215">
        <v>1.1603540000000001</v>
      </c>
      <c r="H17" s="215">
        <v>1.1139669999999999</v>
      </c>
      <c r="I17" s="215">
        <v>1.1902569999999999</v>
      </c>
      <c r="J17" s="215">
        <v>1.1487769999999999</v>
      </c>
      <c r="K17" s="215">
        <v>1.122369</v>
      </c>
      <c r="L17" s="215">
        <v>1.088838</v>
      </c>
      <c r="M17" s="215">
        <v>1.1125670000000001</v>
      </c>
      <c r="N17" s="215">
        <v>1.143324</v>
      </c>
      <c r="O17" s="215">
        <v>1.1390020000000001</v>
      </c>
      <c r="P17" s="215">
        <v>1.0624990000000001</v>
      </c>
      <c r="Q17" s="215">
        <v>1.112063</v>
      </c>
      <c r="R17" s="215">
        <v>1.145969</v>
      </c>
      <c r="S17" s="215">
        <v>1.1351610000000001</v>
      </c>
      <c r="T17" s="215">
        <v>1.1592009999999999</v>
      </c>
      <c r="U17" s="215">
        <v>1.1010310000000001</v>
      </c>
      <c r="V17" s="215">
        <v>1.112841</v>
      </c>
      <c r="W17" s="215">
        <v>1.0098</v>
      </c>
      <c r="X17" s="215">
        <v>1.081485</v>
      </c>
      <c r="Y17" s="215">
        <v>1.146164</v>
      </c>
      <c r="Z17" s="215">
        <v>1.125775</v>
      </c>
      <c r="AA17" s="215">
        <v>1.1024210000000001</v>
      </c>
      <c r="AB17" s="215">
        <v>1.0965020000000001</v>
      </c>
      <c r="AC17" s="215">
        <v>1.095742</v>
      </c>
      <c r="AD17" s="215">
        <v>1.113267</v>
      </c>
      <c r="AE17" s="215">
        <v>1.1414200000000001</v>
      </c>
      <c r="AF17" s="215">
        <v>1.1328990000000001</v>
      </c>
      <c r="AG17" s="215">
        <v>1.1689050000000001</v>
      </c>
      <c r="AH17" s="215">
        <v>1.1854849999999999</v>
      </c>
      <c r="AI17" s="215">
        <v>1.1408659999999999</v>
      </c>
      <c r="AJ17" s="215">
        <v>1.1155809999999999</v>
      </c>
      <c r="AK17" s="215">
        <v>1.1494329999999999</v>
      </c>
      <c r="AL17" s="215">
        <v>1.210356</v>
      </c>
      <c r="AM17" s="215">
        <v>1.1095159999999999</v>
      </c>
      <c r="AN17" s="215">
        <v>1.0196780000000001</v>
      </c>
      <c r="AO17" s="215">
        <v>1.042292</v>
      </c>
      <c r="AP17" s="215">
        <v>1.059968</v>
      </c>
      <c r="AQ17" s="215">
        <v>1.063774</v>
      </c>
      <c r="AR17" s="215">
        <v>1.089367</v>
      </c>
      <c r="AS17" s="215">
        <v>1.0777749999999999</v>
      </c>
      <c r="AT17" s="215">
        <v>1.1120300000000001</v>
      </c>
      <c r="AU17" s="215">
        <v>1.029633</v>
      </c>
      <c r="AV17" s="215">
        <v>1.024902</v>
      </c>
      <c r="AW17" s="215">
        <v>1.1355</v>
      </c>
      <c r="AX17" s="215">
        <v>1.23895</v>
      </c>
      <c r="AY17" s="215">
        <v>1.1197550000000001</v>
      </c>
      <c r="AZ17" s="323">
        <v>1.1475010000000001</v>
      </c>
      <c r="BA17" s="323">
        <v>1.156342</v>
      </c>
      <c r="BB17" s="323">
        <v>1.2018089999999999</v>
      </c>
      <c r="BC17" s="323">
        <v>1.2253769999999999</v>
      </c>
      <c r="BD17" s="323">
        <v>1.239093</v>
      </c>
      <c r="BE17" s="323">
        <v>1.2457199999999999</v>
      </c>
      <c r="BF17" s="323">
        <v>1.243654</v>
      </c>
      <c r="BG17" s="323">
        <v>1.200615</v>
      </c>
      <c r="BH17" s="323">
        <v>1.211228</v>
      </c>
      <c r="BI17" s="323">
        <v>1.2340899999999999</v>
      </c>
      <c r="BJ17" s="323">
        <v>1.2783040000000001</v>
      </c>
      <c r="BK17" s="323">
        <v>1.2138199999999999</v>
      </c>
      <c r="BL17" s="323">
        <v>1.149365</v>
      </c>
      <c r="BM17" s="323">
        <v>1.1553230000000001</v>
      </c>
      <c r="BN17" s="323">
        <v>1.194078</v>
      </c>
      <c r="BO17" s="323">
        <v>1.211241</v>
      </c>
      <c r="BP17" s="323">
        <v>1.2272130000000001</v>
      </c>
      <c r="BQ17" s="323">
        <v>1.252534</v>
      </c>
      <c r="BR17" s="323">
        <v>1.2520359999999999</v>
      </c>
      <c r="BS17" s="323">
        <v>1.2063900000000001</v>
      </c>
      <c r="BT17" s="323">
        <v>1.2086600000000001</v>
      </c>
      <c r="BU17" s="323">
        <v>1.239441</v>
      </c>
      <c r="BV17" s="323">
        <v>1.2891360000000001</v>
      </c>
    </row>
    <row r="18" spans="1:74" ht="11.1" customHeight="1" x14ac:dyDescent="0.2">
      <c r="A18" s="61" t="s">
        <v>521</v>
      </c>
      <c r="B18" s="175" t="s">
        <v>930</v>
      </c>
      <c r="C18" s="215">
        <v>3.3447740000000001</v>
      </c>
      <c r="D18" s="215">
        <v>3.369345</v>
      </c>
      <c r="E18" s="215">
        <v>3.5557099999999999</v>
      </c>
      <c r="F18" s="215">
        <v>3.5703999999999998</v>
      </c>
      <c r="G18" s="215">
        <v>3.6716769999999999</v>
      </c>
      <c r="H18" s="215">
        <v>3.662433</v>
      </c>
      <c r="I18" s="215">
        <v>3.6038389999999998</v>
      </c>
      <c r="J18" s="215">
        <v>3.410323</v>
      </c>
      <c r="K18" s="215">
        <v>3.427333</v>
      </c>
      <c r="L18" s="215">
        <v>3.5443229999999999</v>
      </c>
      <c r="M18" s="215">
        <v>3.5957669999999999</v>
      </c>
      <c r="N18" s="215">
        <v>3.3521939999999999</v>
      </c>
      <c r="O18" s="215">
        <v>3.395032</v>
      </c>
      <c r="P18" s="215">
        <v>3.6327859999999998</v>
      </c>
      <c r="Q18" s="215">
        <v>3.6852580000000001</v>
      </c>
      <c r="R18" s="215">
        <v>3.6822330000000001</v>
      </c>
      <c r="S18" s="215">
        <v>3.7710970000000001</v>
      </c>
      <c r="T18" s="215">
        <v>3.8073000000000001</v>
      </c>
      <c r="U18" s="215">
        <v>3.8220969999999999</v>
      </c>
      <c r="V18" s="215">
        <v>3.7635160000000001</v>
      </c>
      <c r="W18" s="215">
        <v>3.731033</v>
      </c>
      <c r="X18" s="215">
        <v>4.0197419999999999</v>
      </c>
      <c r="Y18" s="215">
        <v>4.1056670000000004</v>
      </c>
      <c r="Z18" s="215">
        <v>3.9689679999999998</v>
      </c>
      <c r="AA18" s="215">
        <v>3.8529680000000002</v>
      </c>
      <c r="AB18" s="215">
        <v>4.0605000000000002</v>
      </c>
      <c r="AC18" s="215">
        <v>4.2002579999999998</v>
      </c>
      <c r="AD18" s="215">
        <v>4.2857669999999999</v>
      </c>
      <c r="AE18" s="215">
        <v>4.351871</v>
      </c>
      <c r="AF18" s="215">
        <v>4.3366670000000003</v>
      </c>
      <c r="AG18" s="215">
        <v>4.4516770000000001</v>
      </c>
      <c r="AH18" s="215">
        <v>4.6016130000000004</v>
      </c>
      <c r="AI18" s="215">
        <v>4.6383000000000001</v>
      </c>
      <c r="AJ18" s="215">
        <v>4.5876770000000002</v>
      </c>
      <c r="AK18" s="215">
        <v>4.5627000000000004</v>
      </c>
      <c r="AL18" s="215">
        <v>4.4834839999999998</v>
      </c>
      <c r="AM18" s="215">
        <v>4.545032</v>
      </c>
      <c r="AN18" s="215">
        <v>4.7059639999999998</v>
      </c>
      <c r="AO18" s="215">
        <v>4.7281610000000001</v>
      </c>
      <c r="AP18" s="215">
        <v>4.7865669999999998</v>
      </c>
      <c r="AQ18" s="215">
        <v>4.8379029999999998</v>
      </c>
      <c r="AR18" s="215">
        <v>4.7926000000000002</v>
      </c>
      <c r="AS18" s="215">
        <v>4.6790000000000003</v>
      </c>
      <c r="AT18" s="215">
        <v>4.7267739999999998</v>
      </c>
      <c r="AU18" s="215">
        <v>4.9885669999999998</v>
      </c>
      <c r="AV18" s="215">
        <v>5.0218069999999999</v>
      </c>
      <c r="AW18" s="215">
        <v>4.972067</v>
      </c>
      <c r="AX18" s="215">
        <v>5.1360513851</v>
      </c>
      <c r="AY18" s="215">
        <v>5.1134399649000004</v>
      </c>
      <c r="AZ18" s="323">
        <v>5.0936310000000002</v>
      </c>
      <c r="BA18" s="323">
        <v>5.1776460000000002</v>
      </c>
      <c r="BB18" s="323">
        <v>5.2722800000000003</v>
      </c>
      <c r="BC18" s="323">
        <v>5.3268170000000001</v>
      </c>
      <c r="BD18" s="323">
        <v>5.3384549999999997</v>
      </c>
      <c r="BE18" s="323">
        <v>5.347105</v>
      </c>
      <c r="BF18" s="323">
        <v>5.4413410000000004</v>
      </c>
      <c r="BG18" s="323">
        <v>5.4649099999999997</v>
      </c>
      <c r="BH18" s="323">
        <v>5.4610240000000001</v>
      </c>
      <c r="BI18" s="323">
        <v>5.4326619999999997</v>
      </c>
      <c r="BJ18" s="323">
        <v>5.3564559999999997</v>
      </c>
      <c r="BK18" s="323">
        <v>5.2188730000000003</v>
      </c>
      <c r="BL18" s="323">
        <v>5.2816929999999997</v>
      </c>
      <c r="BM18" s="323">
        <v>5.3084689999999997</v>
      </c>
      <c r="BN18" s="323">
        <v>5.3763909999999999</v>
      </c>
      <c r="BO18" s="323">
        <v>5.3953110000000004</v>
      </c>
      <c r="BP18" s="323">
        <v>5.408741</v>
      </c>
      <c r="BQ18" s="323">
        <v>5.4687489999999999</v>
      </c>
      <c r="BR18" s="323">
        <v>5.5974620000000002</v>
      </c>
      <c r="BS18" s="323">
        <v>5.6417200000000003</v>
      </c>
      <c r="BT18" s="323">
        <v>5.6631989999999996</v>
      </c>
      <c r="BU18" s="323">
        <v>5.6700020000000002</v>
      </c>
      <c r="BV18" s="323">
        <v>5.5692779999999997</v>
      </c>
    </row>
    <row r="19" spans="1:74" ht="11.1" customHeight="1" x14ac:dyDescent="0.2">
      <c r="A19" s="61" t="s">
        <v>907</v>
      </c>
      <c r="B19" s="175" t="s">
        <v>908</v>
      </c>
      <c r="C19" s="215">
        <v>1.107224</v>
      </c>
      <c r="D19" s="215">
        <v>1.1271599999999999</v>
      </c>
      <c r="E19" s="215">
        <v>1.1439649999999999</v>
      </c>
      <c r="F19" s="215">
        <v>1.092033</v>
      </c>
      <c r="G19" s="215">
        <v>1.1434340000000001</v>
      </c>
      <c r="H19" s="215">
        <v>1.1763749999999999</v>
      </c>
      <c r="I19" s="215">
        <v>1.177408</v>
      </c>
      <c r="J19" s="215">
        <v>1.186167</v>
      </c>
      <c r="K19" s="215">
        <v>1.163246</v>
      </c>
      <c r="L19" s="215">
        <v>1.150069</v>
      </c>
      <c r="M19" s="215">
        <v>1.1916789999999999</v>
      </c>
      <c r="N19" s="215">
        <v>1.2087429999999999</v>
      </c>
      <c r="O19" s="215">
        <v>1.1839839999999999</v>
      </c>
      <c r="P19" s="215">
        <v>1.1706669999999999</v>
      </c>
      <c r="Q19" s="215">
        <v>1.17675</v>
      </c>
      <c r="R19" s="215">
        <v>1.139551</v>
      </c>
      <c r="S19" s="215">
        <v>1.17611</v>
      </c>
      <c r="T19" s="215">
        <v>1.1870750000000001</v>
      </c>
      <c r="U19" s="215">
        <v>1.190156</v>
      </c>
      <c r="V19" s="215">
        <v>1.2177169999999999</v>
      </c>
      <c r="W19" s="215">
        <v>1.176067</v>
      </c>
      <c r="X19" s="215">
        <v>1.2098679999999999</v>
      </c>
      <c r="Y19" s="215">
        <v>1.2626790000000001</v>
      </c>
      <c r="Z19" s="215">
        <v>1.235943</v>
      </c>
      <c r="AA19" s="215">
        <v>1.2053119999999999</v>
      </c>
      <c r="AB19" s="215">
        <v>1.2232970000000001</v>
      </c>
      <c r="AC19" s="215">
        <v>1.2091499999999999</v>
      </c>
      <c r="AD19" s="215">
        <v>1.2004159999999999</v>
      </c>
      <c r="AE19" s="215">
        <v>1.2244409999999999</v>
      </c>
      <c r="AF19" s="215">
        <v>1.2542850000000001</v>
      </c>
      <c r="AG19" s="215">
        <v>1.2677499999999999</v>
      </c>
      <c r="AH19" s="215">
        <v>1.284127</v>
      </c>
      <c r="AI19" s="215">
        <v>1.208539</v>
      </c>
      <c r="AJ19" s="215">
        <v>1.21401</v>
      </c>
      <c r="AK19" s="215">
        <v>1.235635</v>
      </c>
      <c r="AL19" s="215">
        <v>1.219158</v>
      </c>
      <c r="AM19" s="215">
        <v>1.1873229999999999</v>
      </c>
      <c r="AN19" s="215">
        <v>1.1953510000000001</v>
      </c>
      <c r="AO19" s="215">
        <v>1.1595789999999999</v>
      </c>
      <c r="AP19" s="215">
        <v>1.2109529999999999</v>
      </c>
      <c r="AQ19" s="215">
        <v>1.2259389999999999</v>
      </c>
      <c r="AR19" s="215">
        <v>1.239878</v>
      </c>
      <c r="AS19" s="215">
        <v>1.241628</v>
      </c>
      <c r="AT19" s="215">
        <v>1.215897</v>
      </c>
      <c r="AU19" s="215">
        <v>1.1538759999999999</v>
      </c>
      <c r="AV19" s="215">
        <v>1.1780660000000001</v>
      </c>
      <c r="AW19" s="215">
        <v>1.207964</v>
      </c>
      <c r="AX19" s="215">
        <v>1.2425178774000001</v>
      </c>
      <c r="AY19" s="215">
        <v>1.1981146161</v>
      </c>
      <c r="AZ19" s="323">
        <v>1.1523680000000001</v>
      </c>
      <c r="BA19" s="323">
        <v>1.1909270000000001</v>
      </c>
      <c r="BB19" s="323">
        <v>1.2033689999999999</v>
      </c>
      <c r="BC19" s="323">
        <v>1.205524</v>
      </c>
      <c r="BD19" s="323">
        <v>1.245101</v>
      </c>
      <c r="BE19" s="323">
        <v>1.1896899999999999</v>
      </c>
      <c r="BF19" s="323">
        <v>1.2285440000000001</v>
      </c>
      <c r="BG19" s="323">
        <v>1.1413169999999999</v>
      </c>
      <c r="BH19" s="323">
        <v>1.1706730000000001</v>
      </c>
      <c r="BI19" s="323">
        <v>1.2192229999999999</v>
      </c>
      <c r="BJ19" s="323">
        <v>1.2104619999999999</v>
      </c>
      <c r="BK19" s="323">
        <v>1.173991</v>
      </c>
      <c r="BL19" s="323">
        <v>1.182504</v>
      </c>
      <c r="BM19" s="323">
        <v>1.2041630000000001</v>
      </c>
      <c r="BN19" s="323">
        <v>1.2098340000000001</v>
      </c>
      <c r="BO19" s="323">
        <v>1.230232</v>
      </c>
      <c r="BP19" s="323">
        <v>1.2579769999999999</v>
      </c>
      <c r="BQ19" s="323">
        <v>1.221047</v>
      </c>
      <c r="BR19" s="323">
        <v>1.2432529999999999</v>
      </c>
      <c r="BS19" s="323">
        <v>1.199219</v>
      </c>
      <c r="BT19" s="323">
        <v>1.2032510000000001</v>
      </c>
      <c r="BU19" s="323">
        <v>1.2354069999999999</v>
      </c>
      <c r="BV19" s="323">
        <v>1.245239</v>
      </c>
    </row>
    <row r="20" spans="1:74" ht="11.1" customHeight="1" x14ac:dyDescent="0.2">
      <c r="A20" s="61" t="s">
        <v>807</v>
      </c>
      <c r="B20" s="175" t="s">
        <v>114</v>
      </c>
      <c r="C20" s="215">
        <v>0.98232299999999995</v>
      </c>
      <c r="D20" s="215">
        <v>0.993448</v>
      </c>
      <c r="E20" s="215">
        <v>0.99861299999999997</v>
      </c>
      <c r="F20" s="215">
        <v>0.94026699999999996</v>
      </c>
      <c r="G20" s="215">
        <v>0.97890299999999997</v>
      </c>
      <c r="H20" s="215">
        <v>1.014767</v>
      </c>
      <c r="I20" s="215">
        <v>1.0151289999999999</v>
      </c>
      <c r="J20" s="215">
        <v>1.0276130000000001</v>
      </c>
      <c r="K20" s="215">
        <v>1.0016</v>
      </c>
      <c r="L20" s="215">
        <v>1.000194</v>
      </c>
      <c r="M20" s="215">
        <v>1.023533</v>
      </c>
      <c r="N20" s="215">
        <v>1.0541940000000001</v>
      </c>
      <c r="O20" s="215">
        <v>1.0608709999999999</v>
      </c>
      <c r="P20" s="215">
        <v>1.0466789999999999</v>
      </c>
      <c r="Q20" s="215">
        <v>1.0449360000000001</v>
      </c>
      <c r="R20" s="215">
        <v>0.98796700000000004</v>
      </c>
      <c r="S20" s="215">
        <v>1.0278389999999999</v>
      </c>
      <c r="T20" s="215">
        <v>1.026467</v>
      </c>
      <c r="U20" s="215">
        <v>1.0123869999999999</v>
      </c>
      <c r="V20" s="215">
        <v>1.053936</v>
      </c>
      <c r="W20" s="215">
        <v>1.0233669999999999</v>
      </c>
      <c r="X20" s="215">
        <v>1.0390969999999999</v>
      </c>
      <c r="Y20" s="215">
        <v>1.0876999999999999</v>
      </c>
      <c r="Z20" s="215">
        <v>1.0629679999999999</v>
      </c>
      <c r="AA20" s="215">
        <v>1.0508710000000001</v>
      </c>
      <c r="AB20" s="215">
        <v>1.0597859999999999</v>
      </c>
      <c r="AC20" s="215">
        <v>1.0448390000000001</v>
      </c>
      <c r="AD20" s="215">
        <v>1.022667</v>
      </c>
      <c r="AE20" s="215">
        <v>1.044807</v>
      </c>
      <c r="AF20" s="215">
        <v>1.064133</v>
      </c>
      <c r="AG20" s="215">
        <v>1.078387</v>
      </c>
      <c r="AH20" s="215">
        <v>1.0894520000000001</v>
      </c>
      <c r="AI20" s="215">
        <v>1.0222329999999999</v>
      </c>
      <c r="AJ20" s="215">
        <v>1.0438069999999999</v>
      </c>
      <c r="AK20" s="215">
        <v>1.050967</v>
      </c>
      <c r="AL20" s="215">
        <v>1.0237419999999999</v>
      </c>
      <c r="AM20" s="215">
        <v>1.019387</v>
      </c>
      <c r="AN20" s="215">
        <v>1.0205709999999999</v>
      </c>
      <c r="AO20" s="215">
        <v>0.99661299999999997</v>
      </c>
      <c r="AP20" s="215">
        <v>1.0317000000000001</v>
      </c>
      <c r="AQ20" s="215">
        <v>1.046548</v>
      </c>
      <c r="AR20" s="215">
        <v>1.063167</v>
      </c>
      <c r="AS20" s="215">
        <v>1.0497099999999999</v>
      </c>
      <c r="AT20" s="215">
        <v>1.029709</v>
      </c>
      <c r="AU20" s="215">
        <v>0.97440000000000004</v>
      </c>
      <c r="AV20" s="215">
        <v>0.99809700000000001</v>
      </c>
      <c r="AW20" s="215">
        <v>1.0452669999999999</v>
      </c>
      <c r="AX20" s="215">
        <v>1.0697096773999999</v>
      </c>
      <c r="AY20" s="215">
        <v>1.0617915161</v>
      </c>
      <c r="AZ20" s="323">
        <v>1.0051239999999999</v>
      </c>
      <c r="BA20" s="323">
        <v>1.032753</v>
      </c>
      <c r="BB20" s="323">
        <v>1.03078</v>
      </c>
      <c r="BC20" s="323">
        <v>1.0293730000000001</v>
      </c>
      <c r="BD20" s="323">
        <v>1.0674650000000001</v>
      </c>
      <c r="BE20" s="323">
        <v>1.024497</v>
      </c>
      <c r="BF20" s="323">
        <v>1.064093</v>
      </c>
      <c r="BG20" s="323">
        <v>0.97248159999999995</v>
      </c>
      <c r="BH20" s="323">
        <v>1.007226</v>
      </c>
      <c r="BI20" s="323">
        <v>1.0492950000000001</v>
      </c>
      <c r="BJ20" s="323">
        <v>1.0368409999999999</v>
      </c>
      <c r="BK20" s="323">
        <v>1.0172600000000001</v>
      </c>
      <c r="BL20" s="323">
        <v>1.0140819999999999</v>
      </c>
      <c r="BM20" s="323">
        <v>1.023517</v>
      </c>
      <c r="BN20" s="323">
        <v>1.0134639999999999</v>
      </c>
      <c r="BO20" s="323">
        <v>1.030335</v>
      </c>
      <c r="BP20" s="323">
        <v>1.0561130000000001</v>
      </c>
      <c r="BQ20" s="323">
        <v>1.0329569999999999</v>
      </c>
      <c r="BR20" s="323">
        <v>1.055493</v>
      </c>
      <c r="BS20" s="323">
        <v>1.0076929999999999</v>
      </c>
      <c r="BT20" s="323">
        <v>1.016888</v>
      </c>
      <c r="BU20" s="323">
        <v>1.0415970000000001</v>
      </c>
      <c r="BV20" s="323">
        <v>1.0477829999999999</v>
      </c>
    </row>
    <row r="21" spans="1:74" ht="11.1" customHeight="1" x14ac:dyDescent="0.2">
      <c r="A21" s="61" t="s">
        <v>909</v>
      </c>
      <c r="B21" s="175" t="s">
        <v>910</v>
      </c>
      <c r="C21" s="215">
        <v>0.23175570968</v>
      </c>
      <c r="D21" s="215">
        <v>0.21000837930999999</v>
      </c>
      <c r="E21" s="215">
        <v>0.20175612903000001</v>
      </c>
      <c r="F21" s="215">
        <v>0.23436066667</v>
      </c>
      <c r="G21" s="215">
        <v>0.22810109677000001</v>
      </c>
      <c r="H21" s="215">
        <v>0.20393800000000001</v>
      </c>
      <c r="I21" s="215">
        <v>0.22647254839</v>
      </c>
      <c r="J21" s="215">
        <v>0.22012667742</v>
      </c>
      <c r="K21" s="215">
        <v>0.21014833332999999</v>
      </c>
      <c r="L21" s="215">
        <v>0.18997690322999999</v>
      </c>
      <c r="M21" s="215">
        <v>0.19737633332999999</v>
      </c>
      <c r="N21" s="215">
        <v>0.23178838709999999</v>
      </c>
      <c r="O21" s="215">
        <v>0.18334541935000001</v>
      </c>
      <c r="P21" s="215">
        <v>0.20602028571</v>
      </c>
      <c r="Q21" s="215">
        <v>0.22293770968000001</v>
      </c>
      <c r="R21" s="215">
        <v>0.20314099999999999</v>
      </c>
      <c r="S21" s="215">
        <v>0.21407738709999999</v>
      </c>
      <c r="T21" s="215">
        <v>0.23732133332999999</v>
      </c>
      <c r="U21" s="215">
        <v>0.21067367742000001</v>
      </c>
      <c r="V21" s="215">
        <v>0.23117829032000001</v>
      </c>
      <c r="W21" s="215">
        <v>0.19753100000000001</v>
      </c>
      <c r="X21" s="215">
        <v>0.21292335484</v>
      </c>
      <c r="Y21" s="215">
        <v>0.23336733333000001</v>
      </c>
      <c r="Z21" s="215">
        <v>0.21527438709999999</v>
      </c>
      <c r="AA21" s="215">
        <v>0.21954209677</v>
      </c>
      <c r="AB21" s="215">
        <v>0.16444314286</v>
      </c>
      <c r="AC21" s="215">
        <v>0.23425712903000001</v>
      </c>
      <c r="AD21" s="215">
        <v>0.20938066666999999</v>
      </c>
      <c r="AE21" s="215">
        <v>0.19104587097</v>
      </c>
      <c r="AF21" s="215">
        <v>0.21827299999999999</v>
      </c>
      <c r="AG21" s="215">
        <v>0.18833816129</v>
      </c>
      <c r="AH21" s="215">
        <v>0.21041741935</v>
      </c>
      <c r="AI21" s="215">
        <v>0.21740699999999999</v>
      </c>
      <c r="AJ21" s="215">
        <v>0.19108412902999999</v>
      </c>
      <c r="AK21" s="215">
        <v>0.21369266667</v>
      </c>
      <c r="AL21" s="215">
        <v>0.25137890323000001</v>
      </c>
      <c r="AM21" s="215">
        <v>0.21454022581000001</v>
      </c>
      <c r="AN21" s="215">
        <v>0.20174800000000001</v>
      </c>
      <c r="AO21" s="215">
        <v>0.18859022581000001</v>
      </c>
      <c r="AP21" s="215">
        <v>0.17357300000000001</v>
      </c>
      <c r="AQ21" s="215">
        <v>0.17175293548000001</v>
      </c>
      <c r="AR21" s="215">
        <v>0.19406533333000001</v>
      </c>
      <c r="AS21" s="215">
        <v>0.19744745160999999</v>
      </c>
      <c r="AT21" s="215">
        <v>0.19523893547999999</v>
      </c>
      <c r="AU21" s="215">
        <v>0.17965266666999999</v>
      </c>
      <c r="AV21" s="215">
        <v>0.15529135484000001</v>
      </c>
      <c r="AW21" s="215">
        <v>0.20381066667</v>
      </c>
      <c r="AX21" s="215">
        <v>0.2458332</v>
      </c>
      <c r="AY21" s="215">
        <v>0.21601100000000001</v>
      </c>
      <c r="AZ21" s="323">
        <v>0.20738129999999999</v>
      </c>
      <c r="BA21" s="323">
        <v>0.21555740000000001</v>
      </c>
      <c r="BB21" s="323">
        <v>0.22492599999999999</v>
      </c>
      <c r="BC21" s="323">
        <v>0.22733120000000001</v>
      </c>
      <c r="BD21" s="323">
        <v>0.2309968</v>
      </c>
      <c r="BE21" s="323">
        <v>0.22983519999999999</v>
      </c>
      <c r="BF21" s="323">
        <v>0.22543250000000001</v>
      </c>
      <c r="BG21" s="323">
        <v>0.2216274</v>
      </c>
      <c r="BH21" s="323">
        <v>0.2170996</v>
      </c>
      <c r="BI21" s="323">
        <v>0.22696179999999999</v>
      </c>
      <c r="BJ21" s="323">
        <v>0.2327632</v>
      </c>
      <c r="BK21" s="323">
        <v>0.2195143</v>
      </c>
      <c r="BL21" s="323">
        <v>0.2123526</v>
      </c>
      <c r="BM21" s="323">
        <v>0.21460699999999999</v>
      </c>
      <c r="BN21" s="323">
        <v>0.22060160000000001</v>
      </c>
      <c r="BO21" s="323">
        <v>0.2227816</v>
      </c>
      <c r="BP21" s="323">
        <v>0.22586790000000001</v>
      </c>
      <c r="BQ21" s="323">
        <v>0.22582430000000001</v>
      </c>
      <c r="BR21" s="323">
        <v>0.22183729999999999</v>
      </c>
      <c r="BS21" s="323">
        <v>0.21836520000000001</v>
      </c>
      <c r="BT21" s="323">
        <v>0.21388499999999999</v>
      </c>
      <c r="BU21" s="323">
        <v>0.223528</v>
      </c>
      <c r="BV21" s="323">
        <v>0.22962299999999999</v>
      </c>
    </row>
    <row r="22" spans="1:74" ht="11.1" customHeight="1" x14ac:dyDescent="0.2">
      <c r="A22" s="61" t="s">
        <v>523</v>
      </c>
      <c r="B22" s="175" t="s">
        <v>126</v>
      </c>
      <c r="C22" s="215">
        <v>-2.3954680000000002</v>
      </c>
      <c r="D22" s="215">
        <v>-2.3276460000000001</v>
      </c>
      <c r="E22" s="215">
        <v>-2.5068570000000001</v>
      </c>
      <c r="F22" s="215">
        <v>-2.3609049999999998</v>
      </c>
      <c r="G22" s="215">
        <v>-2.6985999999999999</v>
      </c>
      <c r="H22" s="215">
        <v>-2.4123610000000002</v>
      </c>
      <c r="I22" s="215">
        <v>-2.2546580000000001</v>
      </c>
      <c r="J22" s="215">
        <v>-2.0694590000000002</v>
      </c>
      <c r="K22" s="215">
        <v>-2.5057140000000002</v>
      </c>
      <c r="L22" s="215">
        <v>-2.3536769999999998</v>
      </c>
      <c r="M22" s="215">
        <v>-2.55078</v>
      </c>
      <c r="N22" s="215">
        <v>-3.130363</v>
      </c>
      <c r="O22" s="215">
        <v>-2.6661109999999999</v>
      </c>
      <c r="P22" s="215">
        <v>-3.1582150000000002</v>
      </c>
      <c r="Q22" s="215">
        <v>-3.105165</v>
      </c>
      <c r="R22" s="215">
        <v>-3.0317310000000002</v>
      </c>
      <c r="S22" s="215">
        <v>-2.8913929999999999</v>
      </c>
      <c r="T22" s="215">
        <v>-3.1508319999999999</v>
      </c>
      <c r="U22" s="215">
        <v>-3.2961429999999998</v>
      </c>
      <c r="V22" s="215">
        <v>-2.6586500000000002</v>
      </c>
      <c r="W22" s="215">
        <v>-2.3966509999999999</v>
      </c>
      <c r="X22" s="215">
        <v>-3.3061910000000001</v>
      </c>
      <c r="Y22" s="215">
        <v>-3.3980320000000002</v>
      </c>
      <c r="Z22" s="215">
        <v>-3.4608680000000001</v>
      </c>
      <c r="AA22" s="215">
        <v>-2.836776</v>
      </c>
      <c r="AB22" s="215">
        <v>-3.0839750000000001</v>
      </c>
      <c r="AC22" s="215">
        <v>-3.1652140000000002</v>
      </c>
      <c r="AD22" s="215">
        <v>-3.7562679999999999</v>
      </c>
      <c r="AE22" s="215">
        <v>-3.2573479999999999</v>
      </c>
      <c r="AF22" s="215">
        <v>-3.3062520000000002</v>
      </c>
      <c r="AG22" s="215">
        <v>-3.3985970000000001</v>
      </c>
      <c r="AH22" s="215">
        <v>-2.860268</v>
      </c>
      <c r="AI22" s="215">
        <v>-3.104088</v>
      </c>
      <c r="AJ22" s="215">
        <v>-3.6407959999999999</v>
      </c>
      <c r="AK22" s="215">
        <v>-4.1498689999999998</v>
      </c>
      <c r="AL22" s="215">
        <v>-3.9866389999999998</v>
      </c>
      <c r="AM22" s="215">
        <v>-3.3561230000000002</v>
      </c>
      <c r="AN22" s="215">
        <v>-3.4859640000000001</v>
      </c>
      <c r="AO22" s="215">
        <v>-3.234019</v>
      </c>
      <c r="AP22" s="215">
        <v>-3.1648320000000001</v>
      </c>
      <c r="AQ22" s="215">
        <v>-2.6750919999999998</v>
      </c>
      <c r="AR22" s="215">
        <v>-3.475692</v>
      </c>
      <c r="AS22" s="215">
        <v>-2.7752750000000002</v>
      </c>
      <c r="AT22" s="215">
        <v>-3.3683239999999999</v>
      </c>
      <c r="AU22" s="215">
        <v>-3.4752640000000001</v>
      </c>
      <c r="AV22" s="215">
        <v>-3.2498740000000002</v>
      </c>
      <c r="AW22" s="215">
        <v>-3.5644840000000002</v>
      </c>
      <c r="AX22" s="215">
        <v>-4.5294497290000004</v>
      </c>
      <c r="AY22" s="215">
        <v>-4.2783756344999997</v>
      </c>
      <c r="AZ22" s="323">
        <v>-4.4470429999999999</v>
      </c>
      <c r="BA22" s="323">
        <v>-4.7993699999999997</v>
      </c>
      <c r="BB22" s="323">
        <v>-5.0168900000000001</v>
      </c>
      <c r="BC22" s="323">
        <v>-4.9212369999999996</v>
      </c>
      <c r="BD22" s="323">
        <v>-4.4391790000000002</v>
      </c>
      <c r="BE22" s="323">
        <v>-4.4090809999999996</v>
      </c>
      <c r="BF22" s="323">
        <v>-4.1721329999999996</v>
      </c>
      <c r="BG22" s="323">
        <v>-4.666391</v>
      </c>
      <c r="BH22" s="323">
        <v>-4.5522919999999996</v>
      </c>
      <c r="BI22" s="323">
        <v>-4.5461320000000001</v>
      </c>
      <c r="BJ22" s="323">
        <v>-5.4964329999999997</v>
      </c>
      <c r="BK22" s="323">
        <v>-3.8195009999999998</v>
      </c>
      <c r="BL22" s="323">
        <v>-3.6861449999999998</v>
      </c>
      <c r="BM22" s="323">
        <v>-4.1654400000000003</v>
      </c>
      <c r="BN22" s="323">
        <v>-4.3211820000000003</v>
      </c>
      <c r="BO22" s="323">
        <v>-4.143383</v>
      </c>
      <c r="BP22" s="323">
        <v>-3.8721899999999998</v>
      </c>
      <c r="BQ22" s="323">
        <v>-4.0399789999999998</v>
      </c>
      <c r="BR22" s="323">
        <v>-3.9124650000000001</v>
      </c>
      <c r="BS22" s="323">
        <v>-4.2467030000000001</v>
      </c>
      <c r="BT22" s="323">
        <v>-4.1191969999999998</v>
      </c>
      <c r="BU22" s="323">
        <v>-4.3859349999999999</v>
      </c>
      <c r="BV22" s="323">
        <v>-5.3814799999999998</v>
      </c>
    </row>
    <row r="23" spans="1:74" ht="11.1" customHeight="1" x14ac:dyDescent="0.2">
      <c r="A23" s="616" t="s">
        <v>1008</v>
      </c>
      <c r="B23" s="66" t="s">
        <v>1009</v>
      </c>
      <c r="C23" s="215">
        <v>-1.026219</v>
      </c>
      <c r="D23" s="215">
        <v>-0.99529400000000001</v>
      </c>
      <c r="E23" s="215">
        <v>-0.92516100000000001</v>
      </c>
      <c r="F23" s="215">
        <v>-1.0083169999999999</v>
      </c>
      <c r="G23" s="215">
        <v>-1.195206</v>
      </c>
      <c r="H23" s="215">
        <v>-0.99624500000000005</v>
      </c>
      <c r="I23" s="215">
        <v>-0.99929000000000001</v>
      </c>
      <c r="J23" s="215">
        <v>-0.89968800000000004</v>
      </c>
      <c r="K23" s="215">
        <v>-0.95105499999999998</v>
      </c>
      <c r="L23" s="215">
        <v>-1.064406</v>
      </c>
      <c r="M23" s="215">
        <v>-1.047785</v>
      </c>
      <c r="N23" s="215">
        <v>-1.2576830000000001</v>
      </c>
      <c r="O23" s="215">
        <v>-1.168777</v>
      </c>
      <c r="P23" s="215">
        <v>-1.184483</v>
      </c>
      <c r="Q23" s="215">
        <v>-1.288097</v>
      </c>
      <c r="R23" s="215">
        <v>-1.3234269999999999</v>
      </c>
      <c r="S23" s="215">
        <v>-1.1787669999999999</v>
      </c>
      <c r="T23" s="215">
        <v>-1.0935600000000001</v>
      </c>
      <c r="U23" s="215">
        <v>-1.129707</v>
      </c>
      <c r="V23" s="215">
        <v>-1.0708800000000001</v>
      </c>
      <c r="W23" s="215">
        <v>-1.2721370000000001</v>
      </c>
      <c r="X23" s="215">
        <v>-1.2455959999999999</v>
      </c>
      <c r="Y23" s="215">
        <v>-1.2720830000000001</v>
      </c>
      <c r="Z23" s="215">
        <v>-1.2751520000000001</v>
      </c>
      <c r="AA23" s="215">
        <v>-1.183003</v>
      </c>
      <c r="AB23" s="215">
        <v>-1.205686</v>
      </c>
      <c r="AC23" s="215">
        <v>-1.2105170000000001</v>
      </c>
      <c r="AD23" s="215">
        <v>-1.5021450000000001</v>
      </c>
      <c r="AE23" s="215">
        <v>-1.594983</v>
      </c>
      <c r="AF23" s="215">
        <v>-1.482648</v>
      </c>
      <c r="AG23" s="215">
        <v>-1.501959</v>
      </c>
      <c r="AH23" s="215">
        <v>-1.500129</v>
      </c>
      <c r="AI23" s="215">
        <v>-1.4105270000000001</v>
      </c>
      <c r="AJ23" s="215">
        <v>-1.4160429999999999</v>
      </c>
      <c r="AK23" s="215">
        <v>-1.4311400000000001</v>
      </c>
      <c r="AL23" s="215">
        <v>-1.40273</v>
      </c>
      <c r="AM23" s="215">
        <v>-1.2819769999999999</v>
      </c>
      <c r="AN23" s="215">
        <v>-1.3182510000000001</v>
      </c>
      <c r="AO23" s="215">
        <v>-1.375378</v>
      </c>
      <c r="AP23" s="215">
        <v>-1.6498630000000001</v>
      </c>
      <c r="AQ23" s="215">
        <v>-1.6028770000000001</v>
      </c>
      <c r="AR23" s="215">
        <v>-1.710744</v>
      </c>
      <c r="AS23" s="215">
        <v>-1.6638660000000001</v>
      </c>
      <c r="AT23" s="215">
        <v>-1.6360920000000001</v>
      </c>
      <c r="AU23" s="215">
        <v>-1.693484</v>
      </c>
      <c r="AV23" s="215">
        <v>-1.8620699999999999</v>
      </c>
      <c r="AW23" s="215">
        <v>-1.883653</v>
      </c>
      <c r="AX23" s="215">
        <v>-1.9181806258</v>
      </c>
      <c r="AY23" s="215">
        <v>-2.0156567128999998</v>
      </c>
      <c r="AZ23" s="323">
        <v>-2.0828090000000001</v>
      </c>
      <c r="BA23" s="323">
        <v>-2.0329250000000001</v>
      </c>
      <c r="BB23" s="323">
        <v>-2.1328010000000002</v>
      </c>
      <c r="BC23" s="323">
        <v>-2.1922510000000002</v>
      </c>
      <c r="BD23" s="323">
        <v>-2.1656870000000001</v>
      </c>
      <c r="BE23" s="323">
        <v>-2.1242519999999998</v>
      </c>
      <c r="BF23" s="323">
        <v>-2.1092219999999999</v>
      </c>
      <c r="BG23" s="323">
        <v>-2.109874</v>
      </c>
      <c r="BH23" s="323">
        <v>-2.102738</v>
      </c>
      <c r="BI23" s="323">
        <v>-2.0057640000000001</v>
      </c>
      <c r="BJ23" s="323">
        <v>-2.0630890000000002</v>
      </c>
      <c r="BK23" s="323">
        <v>-1.8276429999999999</v>
      </c>
      <c r="BL23" s="323">
        <v>-1.9029860000000001</v>
      </c>
      <c r="BM23" s="323">
        <v>-1.8930199999999999</v>
      </c>
      <c r="BN23" s="323">
        <v>-2.0393270000000001</v>
      </c>
      <c r="BO23" s="323">
        <v>-2.1110540000000002</v>
      </c>
      <c r="BP23" s="323">
        <v>-2.1111309999999999</v>
      </c>
      <c r="BQ23" s="323">
        <v>-2.0792649999999999</v>
      </c>
      <c r="BR23" s="323">
        <v>-2.1443669999999999</v>
      </c>
      <c r="BS23" s="323">
        <v>-2.1253739999999999</v>
      </c>
      <c r="BT23" s="323">
        <v>-2.126636</v>
      </c>
      <c r="BU23" s="323">
        <v>-2.0690019999999998</v>
      </c>
      <c r="BV23" s="323">
        <v>-2.1335069999999998</v>
      </c>
    </row>
    <row r="24" spans="1:74" ht="11.1" customHeight="1" x14ac:dyDescent="0.2">
      <c r="A24" s="61" t="s">
        <v>183</v>
      </c>
      <c r="B24" s="175" t="s">
        <v>184</v>
      </c>
      <c r="C24" s="215">
        <v>0.32184699999999999</v>
      </c>
      <c r="D24" s="215">
        <v>0.411609</v>
      </c>
      <c r="E24" s="215">
        <v>0.325822</v>
      </c>
      <c r="F24" s="215">
        <v>0.43748799999999999</v>
      </c>
      <c r="G24" s="215">
        <v>0.40595599999999998</v>
      </c>
      <c r="H24" s="215">
        <v>0.52581800000000001</v>
      </c>
      <c r="I24" s="215">
        <v>0.50162399999999996</v>
      </c>
      <c r="J24" s="215">
        <v>0.43985099999999999</v>
      </c>
      <c r="K24" s="215">
        <v>0.32591300000000001</v>
      </c>
      <c r="L24" s="215">
        <v>0.43620399999999998</v>
      </c>
      <c r="M24" s="215">
        <v>0.33325900000000003</v>
      </c>
      <c r="N24" s="215">
        <v>0.33307300000000001</v>
      </c>
      <c r="O24" s="215">
        <v>0.454538</v>
      </c>
      <c r="P24" s="215">
        <v>0.34377799999999997</v>
      </c>
      <c r="Q24" s="215">
        <v>0.43352600000000002</v>
      </c>
      <c r="R24" s="215">
        <v>0.32072899999999999</v>
      </c>
      <c r="S24" s="215">
        <v>0.31476700000000002</v>
      </c>
      <c r="T24" s="215">
        <v>0.44519900000000001</v>
      </c>
      <c r="U24" s="215">
        <v>0.38057800000000003</v>
      </c>
      <c r="V24" s="215">
        <v>0.38607200000000003</v>
      </c>
      <c r="W24" s="215">
        <v>0.464138</v>
      </c>
      <c r="X24" s="215">
        <v>0.50045700000000004</v>
      </c>
      <c r="Y24" s="215">
        <v>0.41354800000000003</v>
      </c>
      <c r="Z24" s="215">
        <v>0.42022700000000002</v>
      </c>
      <c r="AA24" s="215">
        <v>0.40573300000000001</v>
      </c>
      <c r="AB24" s="215">
        <v>0.42436800000000002</v>
      </c>
      <c r="AC24" s="215">
        <v>0.36855399999999999</v>
      </c>
      <c r="AD24" s="215">
        <v>0.28222000000000003</v>
      </c>
      <c r="AE24" s="215">
        <v>0.41015699999999999</v>
      </c>
      <c r="AF24" s="215">
        <v>0.341557</v>
      </c>
      <c r="AG24" s="215">
        <v>0.276563</v>
      </c>
      <c r="AH24" s="215">
        <v>0.42841899999999999</v>
      </c>
      <c r="AI24" s="215">
        <v>0.34144799999999997</v>
      </c>
      <c r="AJ24" s="215">
        <v>0.34707399999999999</v>
      </c>
      <c r="AK24" s="215">
        <v>0.30370999999999998</v>
      </c>
      <c r="AL24" s="215">
        <v>0.24426800000000001</v>
      </c>
      <c r="AM24" s="215">
        <v>0.24026700000000001</v>
      </c>
      <c r="AN24" s="215">
        <v>0.10732700000000001</v>
      </c>
      <c r="AO24" s="215">
        <v>0.28103899999999998</v>
      </c>
      <c r="AP24" s="215">
        <v>0.51859</v>
      </c>
      <c r="AQ24" s="215">
        <v>0.48883199999999999</v>
      </c>
      <c r="AR24" s="215">
        <v>0.40294600000000003</v>
      </c>
      <c r="AS24" s="215">
        <v>0.52685599999999999</v>
      </c>
      <c r="AT24" s="215">
        <v>0.46452300000000002</v>
      </c>
      <c r="AU24" s="215">
        <v>0.40530300000000002</v>
      </c>
      <c r="AV24" s="215">
        <v>0.55211699999999997</v>
      </c>
      <c r="AW24" s="215">
        <v>0.47652</v>
      </c>
      <c r="AX24" s="215">
        <v>0.25822440000000002</v>
      </c>
      <c r="AY24" s="215">
        <v>0.29033870000000001</v>
      </c>
      <c r="AZ24" s="323">
        <v>0.3440957</v>
      </c>
      <c r="BA24" s="323">
        <v>0.45168000000000003</v>
      </c>
      <c r="BB24" s="323">
        <v>0.5065809</v>
      </c>
      <c r="BC24" s="323">
        <v>0.48363650000000002</v>
      </c>
      <c r="BD24" s="323">
        <v>0.64888129999999999</v>
      </c>
      <c r="BE24" s="323">
        <v>0.54314340000000005</v>
      </c>
      <c r="BF24" s="323">
        <v>0.4854464</v>
      </c>
      <c r="BG24" s="323">
        <v>0.51212899999999995</v>
      </c>
      <c r="BH24" s="323">
        <v>0.49754999999999999</v>
      </c>
      <c r="BI24" s="323">
        <v>0.35894470000000001</v>
      </c>
      <c r="BJ24" s="323">
        <v>0.30392989999999998</v>
      </c>
      <c r="BK24" s="323">
        <v>0.34897010000000001</v>
      </c>
      <c r="BL24" s="323">
        <v>0.33577249999999997</v>
      </c>
      <c r="BM24" s="323">
        <v>0.35158050000000002</v>
      </c>
      <c r="BN24" s="323">
        <v>0.44483089999999997</v>
      </c>
      <c r="BO24" s="323">
        <v>0.4138252</v>
      </c>
      <c r="BP24" s="323">
        <v>0.5258543</v>
      </c>
      <c r="BQ24" s="323">
        <v>0.46100000000000002</v>
      </c>
      <c r="BR24" s="323">
        <v>0.43031770000000003</v>
      </c>
      <c r="BS24" s="323">
        <v>0.45056350000000001</v>
      </c>
      <c r="BT24" s="323">
        <v>0.42773220000000001</v>
      </c>
      <c r="BU24" s="323">
        <v>0.28724670000000002</v>
      </c>
      <c r="BV24" s="323">
        <v>0.2305885</v>
      </c>
    </row>
    <row r="25" spans="1:74" ht="11.1" customHeight="1" x14ac:dyDescent="0.2">
      <c r="A25" s="61" t="s">
        <v>188</v>
      </c>
      <c r="B25" s="175" t="s">
        <v>187</v>
      </c>
      <c r="C25" s="215">
        <v>-0.130467</v>
      </c>
      <c r="D25" s="215">
        <v>-8.7918999999999997E-2</v>
      </c>
      <c r="E25" s="215">
        <v>-0.117117</v>
      </c>
      <c r="F25" s="215">
        <v>-0.131602</v>
      </c>
      <c r="G25" s="215">
        <v>-9.6419000000000005E-2</v>
      </c>
      <c r="H25" s="215">
        <v>-2.87E-2</v>
      </c>
      <c r="I25" s="215">
        <v>-5.3108000000000002E-2</v>
      </c>
      <c r="J25" s="215">
        <v>-4.8554E-2</v>
      </c>
      <c r="K25" s="215">
        <v>-6.8872000000000003E-2</v>
      </c>
      <c r="L25" s="215">
        <v>-7.8728000000000006E-2</v>
      </c>
      <c r="M25" s="215">
        <v>-6.6822000000000006E-2</v>
      </c>
      <c r="N25" s="215">
        <v>-2.801E-2</v>
      </c>
      <c r="O25" s="215">
        <v>-0.12642500000000001</v>
      </c>
      <c r="P25" s="215">
        <v>-0.16319800000000001</v>
      </c>
      <c r="Q25" s="215">
        <v>-0.114522</v>
      </c>
      <c r="R25" s="215">
        <v>-8.4325999999999998E-2</v>
      </c>
      <c r="S25" s="215">
        <v>-0.10607999999999999</v>
      </c>
      <c r="T25" s="215">
        <v>-6.7163E-2</v>
      </c>
      <c r="U25" s="215">
        <v>-7.9784999999999995E-2</v>
      </c>
      <c r="V25" s="215">
        <v>-8.3822999999999995E-2</v>
      </c>
      <c r="W25" s="215">
        <v>-0.11255999999999999</v>
      </c>
      <c r="X25" s="215">
        <v>-0.120046</v>
      </c>
      <c r="Y25" s="215">
        <v>-0.115143</v>
      </c>
      <c r="Z25" s="215">
        <v>-0.17613999999999999</v>
      </c>
      <c r="AA25" s="215">
        <v>-0.13553999999999999</v>
      </c>
      <c r="AB25" s="215">
        <v>-0.19641600000000001</v>
      </c>
      <c r="AC25" s="215">
        <v>-0.21257100000000001</v>
      </c>
      <c r="AD25" s="215">
        <v>-0.17296400000000001</v>
      </c>
      <c r="AE25" s="215">
        <v>-0.118974</v>
      </c>
      <c r="AF25" s="215">
        <v>-0.16621900000000001</v>
      </c>
      <c r="AG25" s="215">
        <v>-0.12990699999999999</v>
      </c>
      <c r="AH25" s="215">
        <v>-0.12745100000000001</v>
      </c>
      <c r="AI25" s="215">
        <v>-0.13117400000000001</v>
      </c>
      <c r="AJ25" s="215">
        <v>-0.149335</v>
      </c>
      <c r="AK25" s="215">
        <v>-0.13675300000000001</v>
      </c>
      <c r="AL25" s="215">
        <v>-0.15071999999999999</v>
      </c>
      <c r="AM25" s="215">
        <v>-0.130296</v>
      </c>
      <c r="AN25" s="215">
        <v>-0.126002</v>
      </c>
      <c r="AO25" s="215">
        <v>-0.14224400000000001</v>
      </c>
      <c r="AP25" s="215">
        <v>-0.13991200000000001</v>
      </c>
      <c r="AQ25" s="215">
        <v>-0.12411700000000001</v>
      </c>
      <c r="AR25" s="215">
        <v>-0.136935</v>
      </c>
      <c r="AS25" s="215">
        <v>-0.128473</v>
      </c>
      <c r="AT25" s="215">
        <v>-0.14904100000000001</v>
      </c>
      <c r="AU25" s="215">
        <v>-0.109316</v>
      </c>
      <c r="AV25" s="215">
        <v>-9.0866000000000002E-2</v>
      </c>
      <c r="AW25" s="215">
        <v>-0.11448999999999999</v>
      </c>
      <c r="AX25" s="215">
        <v>-7.9529225805999998E-2</v>
      </c>
      <c r="AY25" s="215">
        <v>-0.11059754194</v>
      </c>
      <c r="AZ25" s="323">
        <v>-0.1039684</v>
      </c>
      <c r="BA25" s="323">
        <v>-0.1084401</v>
      </c>
      <c r="BB25" s="323">
        <v>-0.12968769999999999</v>
      </c>
      <c r="BC25" s="323">
        <v>-9.6313099999999999E-2</v>
      </c>
      <c r="BD25" s="323">
        <v>-9.8206000000000002E-2</v>
      </c>
      <c r="BE25" s="323">
        <v>-0.1040206</v>
      </c>
      <c r="BF25" s="323">
        <v>-9.9378900000000006E-2</v>
      </c>
      <c r="BG25" s="323">
        <v>-8.1281999999999993E-2</v>
      </c>
      <c r="BH25" s="323">
        <v>-9.5258999999999996E-2</v>
      </c>
      <c r="BI25" s="323">
        <v>-0.11599130000000001</v>
      </c>
      <c r="BJ25" s="323">
        <v>-9.4721899999999998E-2</v>
      </c>
      <c r="BK25" s="323">
        <v>-8.8642899999999997E-2</v>
      </c>
      <c r="BL25" s="323">
        <v>-8.28932E-2</v>
      </c>
      <c r="BM25" s="323">
        <v>-8.7775400000000003E-2</v>
      </c>
      <c r="BN25" s="323">
        <v>-9.7203600000000001E-2</v>
      </c>
      <c r="BO25" s="323">
        <v>-8.4225700000000001E-2</v>
      </c>
      <c r="BP25" s="323">
        <v>-7.7009800000000003E-2</v>
      </c>
      <c r="BQ25" s="323">
        <v>-0.10022250000000001</v>
      </c>
      <c r="BR25" s="323">
        <v>-9.0955599999999998E-2</v>
      </c>
      <c r="BS25" s="323">
        <v>-0.1169089</v>
      </c>
      <c r="BT25" s="323">
        <v>-0.10290870000000001</v>
      </c>
      <c r="BU25" s="323">
        <v>-0.10839600000000001</v>
      </c>
      <c r="BV25" s="323">
        <v>-9.1502E-2</v>
      </c>
    </row>
    <row r="26" spans="1:74" ht="11.1" customHeight="1" x14ac:dyDescent="0.2">
      <c r="A26" s="61" t="s">
        <v>179</v>
      </c>
      <c r="B26" s="175" t="s">
        <v>698</v>
      </c>
      <c r="C26" s="215">
        <v>0.33569199999999999</v>
      </c>
      <c r="D26" s="215">
        <v>0.34243000000000001</v>
      </c>
      <c r="E26" s="215">
        <v>0.34323599999999999</v>
      </c>
      <c r="F26" s="215">
        <v>0.57131100000000001</v>
      </c>
      <c r="G26" s="215">
        <v>0.65013799999999999</v>
      </c>
      <c r="H26" s="215">
        <v>0.68996400000000002</v>
      </c>
      <c r="I26" s="215">
        <v>0.60665800000000003</v>
      </c>
      <c r="J26" s="215">
        <v>0.53606600000000004</v>
      </c>
      <c r="K26" s="215">
        <v>0.60439799999999999</v>
      </c>
      <c r="L26" s="215">
        <v>0.53859500000000005</v>
      </c>
      <c r="M26" s="215">
        <v>0.58948999999999996</v>
      </c>
      <c r="N26" s="215">
        <v>0.43861800000000001</v>
      </c>
      <c r="O26" s="215">
        <v>0.50365800000000005</v>
      </c>
      <c r="P26" s="215">
        <v>0.42750700000000003</v>
      </c>
      <c r="Q26" s="215">
        <v>0.36482199999999998</v>
      </c>
      <c r="R26" s="215">
        <v>0.70697500000000002</v>
      </c>
      <c r="S26" s="215">
        <v>0.65046099999999996</v>
      </c>
      <c r="T26" s="215">
        <v>0.67406299999999997</v>
      </c>
      <c r="U26" s="215">
        <v>0.58368699999999996</v>
      </c>
      <c r="V26" s="215">
        <v>0.64555499999999999</v>
      </c>
      <c r="W26" s="215">
        <v>0.68994599999999995</v>
      </c>
      <c r="X26" s="215">
        <v>0.38625999999999999</v>
      </c>
      <c r="Y26" s="215">
        <v>0.376083</v>
      </c>
      <c r="Z26" s="215">
        <v>0.32482699999999998</v>
      </c>
      <c r="AA26" s="215">
        <v>0.42571399999999998</v>
      </c>
      <c r="AB26" s="215">
        <v>0.44293300000000002</v>
      </c>
      <c r="AC26" s="215">
        <v>0.63300999999999996</v>
      </c>
      <c r="AD26" s="215">
        <v>0.72601599999999999</v>
      </c>
      <c r="AE26" s="215">
        <v>0.83031900000000003</v>
      </c>
      <c r="AF26" s="215">
        <v>0.770841</v>
      </c>
      <c r="AG26" s="215">
        <v>0.74153000000000002</v>
      </c>
      <c r="AH26" s="215">
        <v>0.76555200000000001</v>
      </c>
      <c r="AI26" s="215">
        <v>0.50039999999999996</v>
      </c>
      <c r="AJ26" s="215">
        <v>0.43534899999999999</v>
      </c>
      <c r="AK26" s="215">
        <v>0.228299</v>
      </c>
      <c r="AL26" s="215">
        <v>0.436085</v>
      </c>
      <c r="AM26" s="215">
        <v>0.41747600000000001</v>
      </c>
      <c r="AN26" s="215">
        <v>0.38590999999999998</v>
      </c>
      <c r="AO26" s="215">
        <v>0.48093900000000001</v>
      </c>
      <c r="AP26" s="215">
        <v>0.77835299999999996</v>
      </c>
      <c r="AQ26" s="215">
        <v>0.96216699999999999</v>
      </c>
      <c r="AR26" s="215">
        <v>0.61632699999999996</v>
      </c>
      <c r="AS26" s="215">
        <v>0.81289699999999998</v>
      </c>
      <c r="AT26" s="215">
        <v>0.68673899999999999</v>
      </c>
      <c r="AU26" s="215">
        <v>0.60965599999999998</v>
      </c>
      <c r="AV26" s="215">
        <v>0.511575</v>
      </c>
      <c r="AW26" s="215">
        <v>0.44183800000000001</v>
      </c>
      <c r="AX26" s="215">
        <v>0.17500048709999999</v>
      </c>
      <c r="AY26" s="215">
        <v>0.28414997919000001</v>
      </c>
      <c r="AZ26" s="323">
        <v>0.10938630000000001</v>
      </c>
      <c r="BA26" s="323">
        <v>0.29417739999999998</v>
      </c>
      <c r="BB26" s="323">
        <v>0.45912819999999999</v>
      </c>
      <c r="BC26" s="323">
        <v>0.64068270000000005</v>
      </c>
      <c r="BD26" s="323">
        <v>0.71027079999999998</v>
      </c>
      <c r="BE26" s="323">
        <v>0.55581259999999999</v>
      </c>
      <c r="BF26" s="323">
        <v>0.50864379999999998</v>
      </c>
      <c r="BG26" s="323">
        <v>0.40405580000000002</v>
      </c>
      <c r="BH26" s="323">
        <v>0.41026600000000002</v>
      </c>
      <c r="BI26" s="323">
        <v>0.34072350000000001</v>
      </c>
      <c r="BJ26" s="323">
        <v>-5.1516100000000002E-2</v>
      </c>
      <c r="BK26" s="323">
        <v>0.57606889999999999</v>
      </c>
      <c r="BL26" s="323">
        <v>0.57854179999999999</v>
      </c>
      <c r="BM26" s="323">
        <v>0.48601820000000001</v>
      </c>
      <c r="BN26" s="323">
        <v>0.52376579999999995</v>
      </c>
      <c r="BO26" s="323">
        <v>0.69864579999999998</v>
      </c>
      <c r="BP26" s="323">
        <v>0.75917809999999997</v>
      </c>
      <c r="BQ26" s="323">
        <v>0.60224259999999996</v>
      </c>
      <c r="BR26" s="323">
        <v>0.44421329999999998</v>
      </c>
      <c r="BS26" s="323">
        <v>0.43927519999999998</v>
      </c>
      <c r="BT26" s="323">
        <v>0.42806179999999999</v>
      </c>
      <c r="BU26" s="323">
        <v>0.30587160000000002</v>
      </c>
      <c r="BV26" s="323">
        <v>-0.14275560000000001</v>
      </c>
    </row>
    <row r="27" spans="1:74" ht="11.1" customHeight="1" x14ac:dyDescent="0.2">
      <c r="A27" s="61" t="s">
        <v>178</v>
      </c>
      <c r="B27" s="175" t="s">
        <v>416</v>
      </c>
      <c r="C27" s="215">
        <v>-0.52551499999999995</v>
      </c>
      <c r="D27" s="215">
        <v>-0.63054399999999999</v>
      </c>
      <c r="E27" s="215">
        <v>-0.54852000000000001</v>
      </c>
      <c r="F27" s="215">
        <v>-0.448181</v>
      </c>
      <c r="G27" s="215">
        <v>-0.53729899999999997</v>
      </c>
      <c r="H27" s="215">
        <v>-0.49161500000000002</v>
      </c>
      <c r="I27" s="215">
        <v>-0.44551299999999999</v>
      </c>
      <c r="J27" s="215">
        <v>-0.44642700000000002</v>
      </c>
      <c r="K27" s="215">
        <v>-0.49808200000000002</v>
      </c>
      <c r="L27" s="215">
        <v>-0.647841</v>
      </c>
      <c r="M27" s="215">
        <v>-0.78998400000000002</v>
      </c>
      <c r="N27" s="215">
        <v>-0.90682200000000002</v>
      </c>
      <c r="O27" s="215">
        <v>-0.78454500000000005</v>
      </c>
      <c r="P27" s="215">
        <v>-0.68166700000000002</v>
      </c>
      <c r="Q27" s="215">
        <v>-0.57893799999999995</v>
      </c>
      <c r="R27" s="215">
        <v>-0.61463599999999996</v>
      </c>
      <c r="S27" s="215">
        <v>-0.58507500000000001</v>
      </c>
      <c r="T27" s="215">
        <v>-0.68389</v>
      </c>
      <c r="U27" s="215">
        <v>-0.68878899999999998</v>
      </c>
      <c r="V27" s="215">
        <v>-0.58121100000000003</v>
      </c>
      <c r="W27" s="215">
        <v>-0.629942</v>
      </c>
      <c r="X27" s="215">
        <v>-0.70150599999999996</v>
      </c>
      <c r="Y27" s="215">
        <v>-1.079739</v>
      </c>
      <c r="Z27" s="215">
        <v>-0.99498399999999998</v>
      </c>
      <c r="AA27" s="215">
        <v>-0.95648900000000003</v>
      </c>
      <c r="AB27" s="215">
        <v>-0.90125200000000005</v>
      </c>
      <c r="AC27" s="215">
        <v>-0.91341000000000006</v>
      </c>
      <c r="AD27" s="215">
        <v>-0.83388099999999998</v>
      </c>
      <c r="AE27" s="215">
        <v>-0.65754800000000002</v>
      </c>
      <c r="AF27" s="215">
        <v>-0.644648</v>
      </c>
      <c r="AG27" s="215">
        <v>-0.78610800000000003</v>
      </c>
      <c r="AH27" s="215">
        <v>-0.59894000000000003</v>
      </c>
      <c r="AI27" s="215">
        <v>-0.72073799999999999</v>
      </c>
      <c r="AJ27" s="215">
        <v>-0.96718899999999997</v>
      </c>
      <c r="AK27" s="215">
        <v>-1.04278</v>
      </c>
      <c r="AL27" s="215">
        <v>-0.98854699999999995</v>
      </c>
      <c r="AM27" s="215">
        <v>-0.82012099999999999</v>
      </c>
      <c r="AN27" s="215">
        <v>-0.89666800000000002</v>
      </c>
      <c r="AO27" s="215">
        <v>-0.75690999999999997</v>
      </c>
      <c r="AP27" s="215">
        <v>-0.60051699999999997</v>
      </c>
      <c r="AQ27" s="215">
        <v>-0.62474399999999997</v>
      </c>
      <c r="AR27" s="215">
        <v>-0.66200800000000004</v>
      </c>
      <c r="AS27" s="215">
        <v>-0.63117500000000004</v>
      </c>
      <c r="AT27" s="215">
        <v>-0.55427599999999999</v>
      </c>
      <c r="AU27" s="215">
        <v>-0.69086599999999998</v>
      </c>
      <c r="AV27" s="215">
        <v>-0.72841100000000003</v>
      </c>
      <c r="AW27" s="215">
        <v>-0.95353900000000003</v>
      </c>
      <c r="AX27" s="215">
        <v>-0.87806451613000003</v>
      </c>
      <c r="AY27" s="215">
        <v>-0.72517452248000003</v>
      </c>
      <c r="AZ27" s="323">
        <v>-0.85051699999999997</v>
      </c>
      <c r="BA27" s="323">
        <v>-0.99366160000000003</v>
      </c>
      <c r="BB27" s="323">
        <v>-1.073472</v>
      </c>
      <c r="BC27" s="323">
        <v>-1.0707169999999999</v>
      </c>
      <c r="BD27" s="323">
        <v>-0.97381819999999997</v>
      </c>
      <c r="BE27" s="323">
        <v>-0.92382920000000002</v>
      </c>
      <c r="BF27" s="323">
        <v>-0.72016460000000004</v>
      </c>
      <c r="BG27" s="323">
        <v>-0.99421680000000001</v>
      </c>
      <c r="BH27" s="323">
        <v>-1.0924430000000001</v>
      </c>
      <c r="BI27" s="323">
        <v>-1.100784</v>
      </c>
      <c r="BJ27" s="323">
        <v>-0.96887020000000001</v>
      </c>
      <c r="BK27" s="323">
        <v>-0.97657059999999996</v>
      </c>
      <c r="BL27" s="323">
        <v>-0.91426569999999996</v>
      </c>
      <c r="BM27" s="323">
        <v>-0.82226379999999999</v>
      </c>
      <c r="BN27" s="323">
        <v>-0.88583420000000002</v>
      </c>
      <c r="BO27" s="323">
        <v>-0.84188339999999995</v>
      </c>
      <c r="BP27" s="323">
        <v>-0.77199059999999997</v>
      </c>
      <c r="BQ27" s="323">
        <v>-0.76747670000000001</v>
      </c>
      <c r="BR27" s="323">
        <v>-0.52122559999999996</v>
      </c>
      <c r="BS27" s="323">
        <v>-0.7601812</v>
      </c>
      <c r="BT27" s="323">
        <v>-0.83751379999999997</v>
      </c>
      <c r="BU27" s="323">
        <v>-0.95116869999999998</v>
      </c>
      <c r="BV27" s="323">
        <v>-0.85293339999999995</v>
      </c>
    </row>
    <row r="28" spans="1:74" ht="11.1" customHeight="1" x14ac:dyDescent="0.2">
      <c r="A28" s="61" t="s">
        <v>180</v>
      </c>
      <c r="B28" s="175" t="s">
        <v>176</v>
      </c>
      <c r="C28" s="215">
        <v>-5.1137000000000002E-2</v>
      </c>
      <c r="D28" s="215">
        <v>-5.4170999999999997E-2</v>
      </c>
      <c r="E28" s="215">
        <v>2.8506E-2</v>
      </c>
      <c r="F28" s="215">
        <v>-4.2481999999999999E-2</v>
      </c>
      <c r="G28" s="215">
        <v>-2.6350000000000002E-3</v>
      </c>
      <c r="H28" s="215">
        <v>-7.2539999999999993E-2</v>
      </c>
      <c r="I28" s="215">
        <v>3.0338E-2</v>
      </c>
      <c r="J28" s="215">
        <v>-5.2925E-2</v>
      </c>
      <c r="K28" s="215">
        <v>-3.1961999999999997E-2</v>
      </c>
      <c r="L28" s="215">
        <v>1.7389999999999999E-2</v>
      </c>
      <c r="M28" s="215">
        <v>-4.4389999999999999E-2</v>
      </c>
      <c r="N28" s="215">
        <v>-7.1457000000000007E-2</v>
      </c>
      <c r="O28" s="215">
        <v>-4.2207000000000001E-2</v>
      </c>
      <c r="P28" s="215">
        <v>-3.0172000000000001E-2</v>
      </c>
      <c r="Q28" s="215">
        <v>-5.2194999999999998E-2</v>
      </c>
      <c r="R28" s="215">
        <v>-1.9748000000000002E-2</v>
      </c>
      <c r="S28" s="215">
        <v>-4.6397000000000001E-2</v>
      </c>
      <c r="T28" s="215">
        <v>-0.116287</v>
      </c>
      <c r="U28" s="215">
        <v>-8.0463999999999994E-2</v>
      </c>
      <c r="V28" s="215">
        <v>-2.5118000000000001E-2</v>
      </c>
      <c r="W28" s="215">
        <v>7.0273000000000002E-2</v>
      </c>
      <c r="X28" s="215">
        <v>8.2105999999999998E-2</v>
      </c>
      <c r="Y28" s="215">
        <v>-7.8059999999999996E-3</v>
      </c>
      <c r="Z28" s="215">
        <v>-2.3984999999999999E-2</v>
      </c>
      <c r="AA28" s="215">
        <v>-7.5766E-2</v>
      </c>
      <c r="AB28" s="215">
        <v>-8.3722000000000005E-2</v>
      </c>
      <c r="AC28" s="215">
        <v>-0.162047</v>
      </c>
      <c r="AD28" s="215">
        <v>-0.137715</v>
      </c>
      <c r="AE28" s="215">
        <v>-0.104935</v>
      </c>
      <c r="AF28" s="215">
        <v>-6.0836000000000001E-2</v>
      </c>
      <c r="AG28" s="215">
        <v>-0.118094</v>
      </c>
      <c r="AH28" s="215">
        <v>-7.1446999999999997E-2</v>
      </c>
      <c r="AI28" s="215">
        <v>1.4710000000000001E-2</v>
      </c>
      <c r="AJ28" s="215">
        <v>-0.16100800000000001</v>
      </c>
      <c r="AK28" s="215">
        <v>-0.111772</v>
      </c>
      <c r="AL28" s="215">
        <v>-0.106001</v>
      </c>
      <c r="AM28" s="215">
        <v>-0.154227</v>
      </c>
      <c r="AN28" s="215">
        <v>-5.6890000000000003E-2</v>
      </c>
      <c r="AO28" s="215">
        <v>-3.4169999999999999E-2</v>
      </c>
      <c r="AP28" s="215">
        <v>2.4699999999999999E-4</v>
      </c>
      <c r="AQ28" s="215">
        <v>2.5010000000000002E-3</v>
      </c>
      <c r="AR28" s="215">
        <v>-4.2797000000000002E-2</v>
      </c>
      <c r="AS28" s="215">
        <v>4.5339999999999998E-3</v>
      </c>
      <c r="AT28" s="215">
        <v>-7.9009999999999997E-2</v>
      </c>
      <c r="AU28" s="215">
        <v>-7.0846999999999993E-2</v>
      </c>
      <c r="AV28" s="215">
        <v>-7.3812000000000003E-2</v>
      </c>
      <c r="AW28" s="215">
        <v>-9.7022999999999998E-2</v>
      </c>
      <c r="AX28" s="215">
        <v>-0.13606451613000001</v>
      </c>
      <c r="AY28" s="215">
        <v>-0.18360396774000001</v>
      </c>
      <c r="AZ28" s="323">
        <v>-2.59654E-2</v>
      </c>
      <c r="BA28" s="323">
        <v>-5.6980099999999999E-2</v>
      </c>
      <c r="BB28" s="323">
        <v>-6.1666400000000003E-2</v>
      </c>
      <c r="BC28" s="323">
        <v>-6.9496100000000005E-2</v>
      </c>
      <c r="BD28" s="323">
        <v>-4.19811E-2</v>
      </c>
      <c r="BE28" s="323">
        <v>-5.6332E-2</v>
      </c>
      <c r="BF28" s="323">
        <v>-7.0581900000000003E-2</v>
      </c>
      <c r="BG28" s="323">
        <v>-5.6991E-2</v>
      </c>
      <c r="BH28" s="323">
        <v>-5.1531399999999998E-2</v>
      </c>
      <c r="BI28" s="323">
        <v>-6.7520700000000003E-2</v>
      </c>
      <c r="BJ28" s="323">
        <v>-9.2884700000000001E-2</v>
      </c>
      <c r="BK28" s="323">
        <v>-2.1269400000000001E-2</v>
      </c>
      <c r="BL28" s="323">
        <v>3.5046800000000003E-2</v>
      </c>
      <c r="BM28" s="323">
        <v>1.63523E-2</v>
      </c>
      <c r="BN28" s="323">
        <v>3.3898600000000001E-2</v>
      </c>
      <c r="BO28" s="323">
        <v>1.36554E-2</v>
      </c>
      <c r="BP28" s="323">
        <v>4.9091700000000002E-2</v>
      </c>
      <c r="BQ28" s="323">
        <v>6.1236499999999999E-2</v>
      </c>
      <c r="BR28" s="323">
        <v>5.6877400000000002E-2</v>
      </c>
      <c r="BS28" s="323">
        <v>7.0778400000000005E-2</v>
      </c>
      <c r="BT28" s="323">
        <v>7.2318900000000005E-2</v>
      </c>
      <c r="BU28" s="323">
        <v>-1.0070600000000001E-2</v>
      </c>
      <c r="BV28" s="323">
        <v>-7.3331000000000004E-3</v>
      </c>
    </row>
    <row r="29" spans="1:74" ht="11.1" customHeight="1" x14ac:dyDescent="0.2">
      <c r="A29" s="61" t="s">
        <v>181</v>
      </c>
      <c r="B29" s="175" t="s">
        <v>175</v>
      </c>
      <c r="C29" s="215">
        <v>-0.74717699999999998</v>
      </c>
      <c r="D29" s="215">
        <v>-0.66524499999999998</v>
      </c>
      <c r="E29" s="215">
        <v>-1.0397449999999999</v>
      </c>
      <c r="F29" s="215">
        <v>-1.1060080000000001</v>
      </c>
      <c r="G29" s="215">
        <v>-1.111918</v>
      </c>
      <c r="H29" s="215">
        <v>-1.3547899999999999</v>
      </c>
      <c r="I29" s="215">
        <v>-1.2305379999999999</v>
      </c>
      <c r="J29" s="215">
        <v>-1.0478959999999999</v>
      </c>
      <c r="K29" s="215">
        <v>-1.0611919999999999</v>
      </c>
      <c r="L29" s="215">
        <v>-0.92969100000000005</v>
      </c>
      <c r="M29" s="215">
        <v>-1.0200419999999999</v>
      </c>
      <c r="N29" s="215">
        <v>-1.0633649999999999</v>
      </c>
      <c r="O29" s="215">
        <v>-0.95159499999999997</v>
      </c>
      <c r="P29" s="215">
        <v>-1.034756</v>
      </c>
      <c r="Q29" s="215">
        <v>-1.081186</v>
      </c>
      <c r="R29" s="215">
        <v>-1.237428</v>
      </c>
      <c r="S29" s="215">
        <v>-1.3854040000000001</v>
      </c>
      <c r="T29" s="215">
        <v>-1.499298</v>
      </c>
      <c r="U29" s="215">
        <v>-1.6361509999999999</v>
      </c>
      <c r="V29" s="215">
        <v>-1.265304</v>
      </c>
      <c r="W29" s="215">
        <v>-1.076292</v>
      </c>
      <c r="X29" s="215">
        <v>-1.2795190000000001</v>
      </c>
      <c r="Y29" s="215">
        <v>-1.1780740000000001</v>
      </c>
      <c r="Z29" s="215">
        <v>-1.125807</v>
      </c>
      <c r="AA29" s="215">
        <v>-0.70830300000000002</v>
      </c>
      <c r="AB29" s="215">
        <v>-0.75001300000000004</v>
      </c>
      <c r="AC29" s="215">
        <v>-0.97101199999999999</v>
      </c>
      <c r="AD29" s="215">
        <v>-1.3729</v>
      </c>
      <c r="AE29" s="215">
        <v>-1.2501519999999999</v>
      </c>
      <c r="AF29" s="215">
        <v>-1.377159</v>
      </c>
      <c r="AG29" s="215">
        <v>-1.158525</v>
      </c>
      <c r="AH29" s="215">
        <v>-1.1015410000000001</v>
      </c>
      <c r="AI29" s="215">
        <v>-1.126611</v>
      </c>
      <c r="AJ29" s="215">
        <v>-1.1730339999999999</v>
      </c>
      <c r="AK29" s="215">
        <v>-1.165052</v>
      </c>
      <c r="AL29" s="215">
        <v>-1.1959029999999999</v>
      </c>
      <c r="AM29" s="215">
        <v>-0.94104600000000005</v>
      </c>
      <c r="AN29" s="215">
        <v>-0.77881699999999998</v>
      </c>
      <c r="AO29" s="215">
        <v>-1.0115430000000001</v>
      </c>
      <c r="AP29" s="215">
        <v>-1.286718</v>
      </c>
      <c r="AQ29" s="215">
        <v>-1.1920139999999999</v>
      </c>
      <c r="AR29" s="215">
        <v>-1.384795</v>
      </c>
      <c r="AS29" s="215">
        <v>-1.180777</v>
      </c>
      <c r="AT29" s="215">
        <v>-1.4153480000000001</v>
      </c>
      <c r="AU29" s="215">
        <v>-1.318379</v>
      </c>
      <c r="AV29" s="215">
        <v>-1.0146949999999999</v>
      </c>
      <c r="AW29" s="215">
        <v>-0.90546700000000002</v>
      </c>
      <c r="AX29" s="215">
        <v>-1.2037419355000001</v>
      </c>
      <c r="AY29" s="215">
        <v>-1.0158708190000001</v>
      </c>
      <c r="AZ29" s="323">
        <v>-0.93998369999999998</v>
      </c>
      <c r="BA29" s="323">
        <v>-1.312387</v>
      </c>
      <c r="BB29" s="323">
        <v>-1.576586</v>
      </c>
      <c r="BC29" s="323">
        <v>-1.526454</v>
      </c>
      <c r="BD29" s="323">
        <v>-1.649044</v>
      </c>
      <c r="BE29" s="323">
        <v>-1.436553</v>
      </c>
      <c r="BF29" s="323">
        <v>-1.3515619999999999</v>
      </c>
      <c r="BG29" s="323">
        <v>-1.4441170000000001</v>
      </c>
      <c r="BH29" s="323">
        <v>-1.209929</v>
      </c>
      <c r="BI29" s="323">
        <v>-1.1366560000000001</v>
      </c>
      <c r="BJ29" s="323">
        <v>-1.466064</v>
      </c>
      <c r="BK29" s="323">
        <v>-0.96260639999999997</v>
      </c>
      <c r="BL29" s="323">
        <v>-0.80509370000000002</v>
      </c>
      <c r="BM29" s="323">
        <v>-1.161303</v>
      </c>
      <c r="BN29" s="323">
        <v>-1.257495</v>
      </c>
      <c r="BO29" s="323">
        <v>-1.232966</v>
      </c>
      <c r="BP29" s="323">
        <v>-1.4014690000000001</v>
      </c>
      <c r="BQ29" s="323">
        <v>-1.3013570000000001</v>
      </c>
      <c r="BR29" s="323">
        <v>-1.1979789999999999</v>
      </c>
      <c r="BS29" s="323">
        <v>-1.287787</v>
      </c>
      <c r="BT29" s="323">
        <v>-1.0613379999999999</v>
      </c>
      <c r="BU29" s="323">
        <v>-1.0550060000000001</v>
      </c>
      <c r="BV29" s="323">
        <v>-1.2686630000000001</v>
      </c>
    </row>
    <row r="30" spans="1:74" ht="11.1" customHeight="1" x14ac:dyDescent="0.2">
      <c r="A30" s="61" t="s">
        <v>182</v>
      </c>
      <c r="B30" s="175" t="s">
        <v>177</v>
      </c>
      <c r="C30" s="215">
        <v>-2.6797999999999999E-2</v>
      </c>
      <c r="D30" s="215">
        <v>-0.15590899999999999</v>
      </c>
      <c r="E30" s="215">
        <v>-8.3812999999999999E-2</v>
      </c>
      <c r="F30" s="215">
        <v>-3.1267999999999997E-2</v>
      </c>
      <c r="G30" s="215">
        <v>-0.197212</v>
      </c>
      <c r="H30" s="215">
        <v>-4.7807000000000002E-2</v>
      </c>
      <c r="I30" s="215">
        <v>-3.6329E-2</v>
      </c>
      <c r="J30" s="215">
        <v>-6.7019999999999996E-2</v>
      </c>
      <c r="K30" s="215">
        <v>-0.20827200000000001</v>
      </c>
      <c r="L30" s="215">
        <v>-0.101434</v>
      </c>
      <c r="M30" s="215">
        <v>-9.4132999999999994E-2</v>
      </c>
      <c r="N30" s="215">
        <v>-7.3325000000000001E-2</v>
      </c>
      <c r="O30" s="215">
        <v>-4.1216000000000003E-2</v>
      </c>
      <c r="P30" s="215">
        <v>-0.22798199999999999</v>
      </c>
      <c r="Q30" s="215">
        <v>-9.5797999999999994E-2</v>
      </c>
      <c r="R30" s="215">
        <v>-0.167295</v>
      </c>
      <c r="S30" s="215">
        <v>-3.4200000000000001E-2</v>
      </c>
      <c r="T30" s="215">
        <v>-0.18570200000000001</v>
      </c>
      <c r="U30" s="215">
        <v>-0.16791500000000001</v>
      </c>
      <c r="V30" s="215">
        <v>-5.9017E-2</v>
      </c>
      <c r="W30" s="215">
        <v>-0.12573400000000001</v>
      </c>
      <c r="X30" s="215">
        <v>-0.236846</v>
      </c>
      <c r="Y30" s="215">
        <v>-1.8912000000000002E-2</v>
      </c>
      <c r="Z30" s="215">
        <v>-7.1845999999999993E-2</v>
      </c>
      <c r="AA30" s="215">
        <v>-4.4615000000000002E-2</v>
      </c>
      <c r="AB30" s="215">
        <v>-0.14637</v>
      </c>
      <c r="AC30" s="215">
        <v>-9.8396999999999998E-2</v>
      </c>
      <c r="AD30" s="215">
        <v>-0.132489</v>
      </c>
      <c r="AE30" s="215">
        <v>-0.134682</v>
      </c>
      <c r="AF30" s="215">
        <v>-0.12859000000000001</v>
      </c>
      <c r="AG30" s="215">
        <v>-0.120411</v>
      </c>
      <c r="AH30" s="215">
        <v>-0.147091</v>
      </c>
      <c r="AI30" s="215">
        <v>-5.2004000000000002E-2</v>
      </c>
      <c r="AJ30" s="215">
        <v>-0.106616</v>
      </c>
      <c r="AK30" s="215">
        <v>-8.8722999999999996E-2</v>
      </c>
      <c r="AL30" s="215">
        <v>-0.120647</v>
      </c>
      <c r="AM30" s="215">
        <v>-5.9339999999999997E-2</v>
      </c>
      <c r="AN30" s="215">
        <v>-6.1099000000000001E-2</v>
      </c>
      <c r="AO30" s="215">
        <v>-0.111196</v>
      </c>
      <c r="AP30" s="215">
        <v>-0.24505199999999999</v>
      </c>
      <c r="AQ30" s="215">
        <v>-9.9532999999999996E-2</v>
      </c>
      <c r="AR30" s="215">
        <v>-9.2974000000000001E-2</v>
      </c>
      <c r="AS30" s="215">
        <v>-4.0045999999999998E-2</v>
      </c>
      <c r="AT30" s="215">
        <v>-0.13220599999999999</v>
      </c>
      <c r="AU30" s="215">
        <v>-7.0827000000000001E-2</v>
      </c>
      <c r="AV30" s="215">
        <v>-3.0412999999999999E-2</v>
      </c>
      <c r="AW30" s="215">
        <v>4.2200000000000001E-4</v>
      </c>
      <c r="AX30" s="215">
        <v>-6.9387096773999998E-2</v>
      </c>
      <c r="AY30" s="215">
        <v>0.15835235036</v>
      </c>
      <c r="AZ30" s="323">
        <v>4.6474399999999999E-2</v>
      </c>
      <c r="BA30" s="323">
        <v>-7.0905599999999999E-2</v>
      </c>
      <c r="BB30" s="323">
        <v>-0.11581669999999999</v>
      </c>
      <c r="BC30" s="323">
        <v>-0.20798150000000001</v>
      </c>
      <c r="BD30" s="323">
        <v>-6.7649500000000001E-2</v>
      </c>
      <c r="BE30" s="323">
        <v>-5.1604299999999999E-2</v>
      </c>
      <c r="BF30" s="323">
        <v>-8.3683999999999995E-2</v>
      </c>
      <c r="BG30" s="323">
        <v>-6.9737099999999996E-2</v>
      </c>
      <c r="BH30" s="323">
        <v>-5.4601900000000002E-2</v>
      </c>
      <c r="BI30" s="323">
        <v>1.1634200000000001E-2</v>
      </c>
      <c r="BJ30" s="323">
        <v>-6.5367599999999998E-2</v>
      </c>
      <c r="BK30" s="323">
        <v>-5.3942700000000003E-2</v>
      </c>
      <c r="BL30" s="323">
        <v>1.6015700000000001E-3</v>
      </c>
      <c r="BM30" s="323">
        <v>-8.0670599999999995E-2</v>
      </c>
      <c r="BN30" s="323">
        <v>-0.16120490000000001</v>
      </c>
      <c r="BO30" s="323">
        <v>-0.16065460000000001</v>
      </c>
      <c r="BP30" s="323">
        <v>-6.5885299999999994E-2</v>
      </c>
      <c r="BQ30" s="323">
        <v>-6.5588400000000005E-2</v>
      </c>
      <c r="BR30" s="323">
        <v>-0.1074155</v>
      </c>
      <c r="BS30" s="323">
        <v>-5.7391400000000002E-2</v>
      </c>
      <c r="BT30" s="323">
        <v>-6.5152000000000002E-2</v>
      </c>
      <c r="BU30" s="323">
        <v>8.01645E-2</v>
      </c>
      <c r="BV30" s="323">
        <v>-5.8994100000000001E-2</v>
      </c>
    </row>
    <row r="31" spans="1:74" ht="11.1" customHeight="1" x14ac:dyDescent="0.2">
      <c r="A31" s="61" t="s">
        <v>189</v>
      </c>
      <c r="B31" s="622" t="s">
        <v>1007</v>
      </c>
      <c r="C31" s="215">
        <v>-0.54569400000000001</v>
      </c>
      <c r="D31" s="215">
        <v>-0.49260300000000001</v>
      </c>
      <c r="E31" s="215">
        <v>-0.49006499999999997</v>
      </c>
      <c r="F31" s="215">
        <v>-0.60184599999999999</v>
      </c>
      <c r="G31" s="215">
        <v>-0.61400500000000002</v>
      </c>
      <c r="H31" s="215">
        <v>-0.63644599999999996</v>
      </c>
      <c r="I31" s="215">
        <v>-0.62849999999999995</v>
      </c>
      <c r="J31" s="215">
        <v>-0.48286600000000002</v>
      </c>
      <c r="K31" s="215">
        <v>-0.61658999999999997</v>
      </c>
      <c r="L31" s="215">
        <v>-0.52376599999999995</v>
      </c>
      <c r="M31" s="215">
        <v>-0.41037299999999999</v>
      </c>
      <c r="N31" s="215">
        <v>-0.50139199999999995</v>
      </c>
      <c r="O31" s="215">
        <v>-0.50954200000000005</v>
      </c>
      <c r="P31" s="215">
        <v>-0.60724199999999995</v>
      </c>
      <c r="Q31" s="215">
        <v>-0.69277699999999998</v>
      </c>
      <c r="R31" s="215">
        <v>-0.61257499999999998</v>
      </c>
      <c r="S31" s="215">
        <v>-0.52069799999999999</v>
      </c>
      <c r="T31" s="215">
        <v>-0.62419400000000003</v>
      </c>
      <c r="U31" s="215">
        <v>-0.47759699999999999</v>
      </c>
      <c r="V31" s="215">
        <v>-0.60492400000000002</v>
      </c>
      <c r="W31" s="215">
        <v>-0.40434300000000001</v>
      </c>
      <c r="X31" s="215">
        <v>-0.69150100000000003</v>
      </c>
      <c r="Y31" s="215">
        <v>-0.51590599999999998</v>
      </c>
      <c r="Z31" s="215">
        <v>-0.53800800000000004</v>
      </c>
      <c r="AA31" s="215">
        <v>-0.56450699999999998</v>
      </c>
      <c r="AB31" s="215">
        <v>-0.66781699999999999</v>
      </c>
      <c r="AC31" s="215">
        <v>-0.59882400000000002</v>
      </c>
      <c r="AD31" s="215">
        <v>-0.61241000000000001</v>
      </c>
      <c r="AE31" s="215">
        <v>-0.63654999999999995</v>
      </c>
      <c r="AF31" s="215">
        <v>-0.55854999999999999</v>
      </c>
      <c r="AG31" s="215">
        <v>-0.60168600000000005</v>
      </c>
      <c r="AH31" s="215">
        <v>-0.50763999999999998</v>
      </c>
      <c r="AI31" s="215">
        <v>-0.51959200000000005</v>
      </c>
      <c r="AJ31" s="215">
        <v>-0.44999400000000001</v>
      </c>
      <c r="AK31" s="215">
        <v>-0.70565800000000001</v>
      </c>
      <c r="AL31" s="215">
        <v>-0.70244399999999996</v>
      </c>
      <c r="AM31" s="215">
        <v>-0.62685900000000006</v>
      </c>
      <c r="AN31" s="215">
        <v>-0.74147399999999997</v>
      </c>
      <c r="AO31" s="215">
        <v>-0.56455599999999995</v>
      </c>
      <c r="AP31" s="215">
        <v>-0.53996</v>
      </c>
      <c r="AQ31" s="215">
        <v>-0.48530699999999999</v>
      </c>
      <c r="AR31" s="215">
        <v>-0.46471200000000001</v>
      </c>
      <c r="AS31" s="215">
        <v>-0.47522500000000001</v>
      </c>
      <c r="AT31" s="215">
        <v>-0.55361300000000002</v>
      </c>
      <c r="AU31" s="215">
        <v>-0.53650399999999998</v>
      </c>
      <c r="AV31" s="215">
        <v>-0.51329899999999995</v>
      </c>
      <c r="AW31" s="215">
        <v>-0.52909200000000001</v>
      </c>
      <c r="AX31" s="215">
        <v>-0.6777067</v>
      </c>
      <c r="AY31" s="215">
        <v>-0.96031310000000003</v>
      </c>
      <c r="AZ31" s="323">
        <v>-0.94375549999999997</v>
      </c>
      <c r="BA31" s="323">
        <v>-0.96992800000000001</v>
      </c>
      <c r="BB31" s="323">
        <v>-0.89256860000000005</v>
      </c>
      <c r="BC31" s="323">
        <v>-0.88234259999999998</v>
      </c>
      <c r="BD31" s="323">
        <v>-0.80194520000000002</v>
      </c>
      <c r="BE31" s="323">
        <v>-0.81144669999999997</v>
      </c>
      <c r="BF31" s="323">
        <v>-0.73162910000000003</v>
      </c>
      <c r="BG31" s="323">
        <v>-0.82635749999999997</v>
      </c>
      <c r="BH31" s="323">
        <v>-0.85360599999999998</v>
      </c>
      <c r="BI31" s="323">
        <v>-0.83071910000000004</v>
      </c>
      <c r="BJ31" s="323">
        <v>-0.99784969999999995</v>
      </c>
      <c r="BK31" s="323">
        <v>-0.81386480000000005</v>
      </c>
      <c r="BL31" s="323">
        <v>-0.93186869999999999</v>
      </c>
      <c r="BM31" s="323">
        <v>-0.97435830000000001</v>
      </c>
      <c r="BN31" s="323">
        <v>-0.88261299999999998</v>
      </c>
      <c r="BO31" s="323">
        <v>-0.83872639999999998</v>
      </c>
      <c r="BP31" s="323">
        <v>-0.77882799999999996</v>
      </c>
      <c r="BQ31" s="323">
        <v>-0.85054850000000004</v>
      </c>
      <c r="BR31" s="323">
        <v>-0.78193159999999995</v>
      </c>
      <c r="BS31" s="323">
        <v>-0.85967740000000004</v>
      </c>
      <c r="BT31" s="323">
        <v>-0.85376090000000004</v>
      </c>
      <c r="BU31" s="323">
        <v>-0.86557430000000002</v>
      </c>
      <c r="BV31" s="323">
        <v>-1.0563800000000001</v>
      </c>
    </row>
    <row r="32" spans="1:74" ht="11.1" customHeight="1" x14ac:dyDescent="0.2">
      <c r="A32" s="61" t="s">
        <v>761</v>
      </c>
      <c r="B32" s="175" t="s">
        <v>127</v>
      </c>
      <c r="C32" s="215">
        <v>-0.29326012902999998</v>
      </c>
      <c r="D32" s="215">
        <v>0.55466651724000005</v>
      </c>
      <c r="E32" s="215">
        <v>0.20217658064999999</v>
      </c>
      <c r="F32" s="215">
        <v>-0.21089479999999999</v>
      </c>
      <c r="G32" s="215">
        <v>-0.41349351613000002</v>
      </c>
      <c r="H32" s="215">
        <v>-0.33064339999999998</v>
      </c>
      <c r="I32" s="215">
        <v>-0.78872654839</v>
      </c>
      <c r="J32" s="215">
        <v>-0.21437567741999999</v>
      </c>
      <c r="K32" s="215">
        <v>-2.5799999999000001E-4</v>
      </c>
      <c r="L32" s="215">
        <v>0.57635616129</v>
      </c>
      <c r="M32" s="215">
        <v>-0.12281233333</v>
      </c>
      <c r="N32" s="215">
        <v>0.66256458065000001</v>
      </c>
      <c r="O32" s="215">
        <v>-3.0437354839000001E-2</v>
      </c>
      <c r="P32" s="215">
        <v>0.78371796428999996</v>
      </c>
      <c r="Q32" s="215">
        <v>0.92047596773999996</v>
      </c>
      <c r="R32" s="215">
        <v>-0.49813679999999999</v>
      </c>
      <c r="S32" s="215">
        <v>-0.56106722581000001</v>
      </c>
      <c r="T32" s="215">
        <v>0.11724583332999999</v>
      </c>
      <c r="U32" s="215">
        <v>-0.22621429032000001</v>
      </c>
      <c r="V32" s="215">
        <v>-0.39579422581000001</v>
      </c>
      <c r="W32" s="215">
        <v>0.46276546667000001</v>
      </c>
      <c r="X32" s="215">
        <v>0.71076167741999996</v>
      </c>
      <c r="Y32" s="215">
        <v>0.11792313333</v>
      </c>
      <c r="Z32" s="215">
        <v>-3.5893612903E-2</v>
      </c>
      <c r="AA32" s="215">
        <v>0.40260741935</v>
      </c>
      <c r="AB32" s="215">
        <v>0.28183189285999999</v>
      </c>
      <c r="AC32" s="215">
        <v>0.51716712902999995</v>
      </c>
      <c r="AD32" s="215">
        <v>0.2178947</v>
      </c>
      <c r="AE32" s="215">
        <v>-0.37267538709999998</v>
      </c>
      <c r="AF32" s="215">
        <v>-0.51113889999999995</v>
      </c>
      <c r="AG32" s="215">
        <v>-0.35266396773999997</v>
      </c>
      <c r="AH32" s="215">
        <v>-0.68575467741999996</v>
      </c>
      <c r="AI32" s="215">
        <v>-1.0089489332999999</v>
      </c>
      <c r="AJ32" s="215">
        <v>0.85475222580999999</v>
      </c>
      <c r="AK32" s="215">
        <v>0.57299033333000005</v>
      </c>
      <c r="AL32" s="215">
        <v>-0.28351264516000002</v>
      </c>
      <c r="AM32" s="215">
        <v>-2.3719677419000002E-3</v>
      </c>
      <c r="AN32" s="215">
        <v>0.72018817856999995</v>
      </c>
      <c r="AO32" s="215">
        <v>0.38082135484000001</v>
      </c>
      <c r="AP32" s="215">
        <v>-0.29221546666999998</v>
      </c>
      <c r="AQ32" s="215">
        <v>-1.0843954516000001</v>
      </c>
      <c r="AR32" s="215">
        <v>-0.46895863332999999</v>
      </c>
      <c r="AS32" s="215">
        <v>-0.85382241935000003</v>
      </c>
      <c r="AT32" s="215">
        <v>-0.11963322580999999</v>
      </c>
      <c r="AU32" s="215">
        <v>-5.8705133333000002E-2</v>
      </c>
      <c r="AV32" s="215">
        <v>0.96074306452000002</v>
      </c>
      <c r="AW32" s="215">
        <v>0.15281800000000001</v>
      </c>
      <c r="AX32" s="215">
        <v>-0.16922187742</v>
      </c>
      <c r="AY32" s="215">
        <v>-0.15301219457000001</v>
      </c>
      <c r="AZ32" s="323">
        <v>0.9913457</v>
      </c>
      <c r="BA32" s="323">
        <v>0.53140949999999998</v>
      </c>
      <c r="BB32" s="323">
        <v>-0.1125974</v>
      </c>
      <c r="BC32" s="323">
        <v>-0.44542330000000002</v>
      </c>
      <c r="BD32" s="323">
        <v>-0.58501709999999996</v>
      </c>
      <c r="BE32" s="323">
        <v>-0.38196350000000001</v>
      </c>
      <c r="BF32" s="323">
        <v>-0.33726070000000002</v>
      </c>
      <c r="BG32" s="323">
        <v>-9.77021E-2</v>
      </c>
      <c r="BH32" s="323">
        <v>0.6588425</v>
      </c>
      <c r="BI32" s="323">
        <v>6.7192399999999999E-2</v>
      </c>
      <c r="BJ32" s="323">
        <v>0.42628579999999999</v>
      </c>
      <c r="BK32" s="323">
        <v>0.1497735</v>
      </c>
      <c r="BL32" s="323">
        <v>0.33359309999999998</v>
      </c>
      <c r="BM32" s="323">
        <v>0.23347699999999999</v>
      </c>
      <c r="BN32" s="323">
        <v>-0.20931730000000001</v>
      </c>
      <c r="BO32" s="323">
        <v>-0.67792850000000004</v>
      </c>
      <c r="BP32" s="323">
        <v>-0.62999459999999996</v>
      </c>
      <c r="BQ32" s="323">
        <v>-0.48299039999999999</v>
      </c>
      <c r="BR32" s="323">
        <v>-0.32822390000000001</v>
      </c>
      <c r="BS32" s="323">
        <v>-0.18592819999999999</v>
      </c>
      <c r="BT32" s="323">
        <v>0.5763585</v>
      </c>
      <c r="BU32" s="323">
        <v>0.13371140000000001</v>
      </c>
      <c r="BV32" s="323">
        <v>0.49879040000000002</v>
      </c>
    </row>
    <row r="33" spans="1:74" s="64" customFormat="1" ht="11.1" customHeight="1" x14ac:dyDescent="0.2">
      <c r="A33" s="61" t="s">
        <v>766</v>
      </c>
      <c r="B33" s="175" t="s">
        <v>408</v>
      </c>
      <c r="C33" s="215">
        <v>19.062929580999999</v>
      </c>
      <c r="D33" s="215">
        <v>19.846740897</v>
      </c>
      <c r="E33" s="215">
        <v>19.728330710000002</v>
      </c>
      <c r="F33" s="215">
        <v>19.340358866999999</v>
      </c>
      <c r="G33" s="215">
        <v>19.328279581</v>
      </c>
      <c r="H33" s="215">
        <v>19.8463086</v>
      </c>
      <c r="I33" s="215">
        <v>19.775786</v>
      </c>
      <c r="J33" s="215">
        <v>20.274913999999999</v>
      </c>
      <c r="K33" s="215">
        <v>19.756957332999999</v>
      </c>
      <c r="L33" s="215">
        <v>19.650241064999999</v>
      </c>
      <c r="M33" s="215">
        <v>19.659030000000001</v>
      </c>
      <c r="N33" s="215">
        <v>19.984121968</v>
      </c>
      <c r="O33" s="215">
        <v>19.323041065000002</v>
      </c>
      <c r="P33" s="215">
        <v>19.190582249999999</v>
      </c>
      <c r="Q33" s="215">
        <v>20.060255677000001</v>
      </c>
      <c r="R33" s="215">
        <v>19.595459200000001</v>
      </c>
      <c r="S33" s="215">
        <v>20.066372161</v>
      </c>
      <c r="T33" s="215">
        <v>20.561378167000001</v>
      </c>
      <c r="U33" s="215">
        <v>20.119052387</v>
      </c>
      <c r="V33" s="215">
        <v>20.251324064999999</v>
      </c>
      <c r="W33" s="215">
        <v>19.640745466999999</v>
      </c>
      <c r="X33" s="215">
        <v>19.989783031999998</v>
      </c>
      <c r="Y33" s="215">
        <v>20.307368467</v>
      </c>
      <c r="Z33" s="215">
        <v>20.323585774000001</v>
      </c>
      <c r="AA33" s="215">
        <v>20.545268516</v>
      </c>
      <c r="AB33" s="215">
        <v>19.678849035999999</v>
      </c>
      <c r="AC33" s="215">
        <v>20.756489257999998</v>
      </c>
      <c r="AD33" s="215">
        <v>20.036657367</v>
      </c>
      <c r="AE33" s="215">
        <v>20.247496483999999</v>
      </c>
      <c r="AF33" s="215">
        <v>20.790400099999999</v>
      </c>
      <c r="AG33" s="215">
        <v>20.682409194000002</v>
      </c>
      <c r="AH33" s="215">
        <v>21.358522742000002</v>
      </c>
      <c r="AI33" s="215">
        <v>20.082942067000001</v>
      </c>
      <c r="AJ33" s="215">
        <v>20.734534355000001</v>
      </c>
      <c r="AK33" s="215">
        <v>20.746682</v>
      </c>
      <c r="AL33" s="215">
        <v>20.303612258000001</v>
      </c>
      <c r="AM33" s="215">
        <v>20.483013258</v>
      </c>
      <c r="AN33" s="215">
        <v>20.193894179000001</v>
      </c>
      <c r="AO33" s="215">
        <v>20.204585581</v>
      </c>
      <c r="AP33" s="215">
        <v>20.112413533000002</v>
      </c>
      <c r="AQ33" s="215">
        <v>20.259204484000001</v>
      </c>
      <c r="AR33" s="215">
        <v>20.6037927</v>
      </c>
      <c r="AS33" s="215">
        <v>20.741914032</v>
      </c>
      <c r="AT33" s="215">
        <v>21.062304709999999</v>
      </c>
      <c r="AU33" s="215">
        <v>20.221259533000001</v>
      </c>
      <c r="AV33" s="215">
        <v>20.771806419000001</v>
      </c>
      <c r="AW33" s="215">
        <v>20.589842666999999</v>
      </c>
      <c r="AX33" s="215">
        <v>20.043551824000001</v>
      </c>
      <c r="AY33" s="215">
        <v>19.692899526000001</v>
      </c>
      <c r="AZ33" s="323">
        <v>20.14968</v>
      </c>
      <c r="BA33" s="323">
        <v>20.244509999999998</v>
      </c>
      <c r="BB33" s="323">
        <v>20.138400000000001</v>
      </c>
      <c r="BC33" s="323">
        <v>20.243680000000001</v>
      </c>
      <c r="BD33" s="323">
        <v>20.798310000000001</v>
      </c>
      <c r="BE33" s="323">
        <v>20.884509999999999</v>
      </c>
      <c r="BF33" s="323">
        <v>21.329129999999999</v>
      </c>
      <c r="BG33" s="323">
        <v>20.528680000000001</v>
      </c>
      <c r="BH33" s="323">
        <v>20.968579999999999</v>
      </c>
      <c r="BI33" s="323">
        <v>20.7775</v>
      </c>
      <c r="BJ33" s="323">
        <v>20.62707</v>
      </c>
      <c r="BK33" s="323">
        <v>20.66742</v>
      </c>
      <c r="BL33" s="323">
        <v>20.448460000000001</v>
      </c>
      <c r="BM33" s="323">
        <v>20.382380000000001</v>
      </c>
      <c r="BN33" s="323">
        <v>20.317450000000001</v>
      </c>
      <c r="BO33" s="323">
        <v>20.360189999999999</v>
      </c>
      <c r="BP33" s="323">
        <v>20.797789999999999</v>
      </c>
      <c r="BQ33" s="323">
        <v>21.02045</v>
      </c>
      <c r="BR33" s="323">
        <v>21.274260000000002</v>
      </c>
      <c r="BS33" s="323">
        <v>20.645969999999998</v>
      </c>
      <c r="BT33" s="323">
        <v>21.00638</v>
      </c>
      <c r="BU33" s="323">
        <v>20.82375</v>
      </c>
      <c r="BV33" s="323">
        <v>20.756119999999999</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326"/>
      <c r="BA34" s="326"/>
      <c r="BB34" s="326"/>
      <c r="BC34" s="326"/>
      <c r="BD34" s="326"/>
      <c r="BE34" s="326"/>
      <c r="BF34" s="326"/>
      <c r="BG34" s="326"/>
      <c r="BH34" s="326"/>
      <c r="BI34" s="326"/>
      <c r="BJ34" s="326"/>
      <c r="BK34" s="326"/>
      <c r="BL34" s="326"/>
      <c r="BM34" s="326"/>
      <c r="BN34" s="326"/>
      <c r="BO34" s="326"/>
      <c r="BP34" s="326"/>
      <c r="BQ34" s="326"/>
      <c r="BR34" s="326"/>
      <c r="BS34" s="326"/>
      <c r="BT34" s="326"/>
      <c r="BU34" s="326"/>
      <c r="BV34" s="326"/>
    </row>
    <row r="35" spans="1:74" ht="11.1" customHeight="1" x14ac:dyDescent="0.2">
      <c r="A35" s="57"/>
      <c r="B35" s="65" t="s">
        <v>791</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326"/>
      <c r="BA35" s="326"/>
      <c r="BB35" s="326"/>
      <c r="BC35" s="326"/>
      <c r="BD35" s="326"/>
      <c r="BE35" s="326"/>
      <c r="BF35" s="326"/>
      <c r="BG35" s="326"/>
      <c r="BH35" s="326"/>
      <c r="BI35" s="326"/>
      <c r="BJ35" s="326"/>
      <c r="BK35" s="326"/>
      <c r="BL35" s="326"/>
      <c r="BM35" s="326"/>
      <c r="BN35" s="326"/>
      <c r="BO35" s="326"/>
      <c r="BP35" s="326"/>
      <c r="BQ35" s="326"/>
      <c r="BR35" s="326"/>
      <c r="BS35" s="326"/>
      <c r="BT35" s="326"/>
      <c r="BU35" s="326"/>
      <c r="BV35" s="326"/>
    </row>
    <row r="36" spans="1:74" ht="11.1" customHeight="1" x14ac:dyDescent="0.2">
      <c r="A36" s="615" t="s">
        <v>1002</v>
      </c>
      <c r="B36" s="622" t="s">
        <v>1005</v>
      </c>
      <c r="C36" s="215">
        <v>2.9580709999999999</v>
      </c>
      <c r="D36" s="215">
        <v>2.7981199999999999</v>
      </c>
      <c r="E36" s="215">
        <v>2.613194</v>
      </c>
      <c r="F36" s="215">
        <v>2.402549</v>
      </c>
      <c r="G36" s="215">
        <v>2.3829880000000001</v>
      </c>
      <c r="H36" s="215">
        <v>2.2693889999999999</v>
      </c>
      <c r="I36" s="215">
        <v>2.4212590000000001</v>
      </c>
      <c r="J36" s="215">
        <v>2.3081510000000001</v>
      </c>
      <c r="K36" s="215">
        <v>2.4291779999999998</v>
      </c>
      <c r="L36" s="215">
        <v>2.5566909999999998</v>
      </c>
      <c r="M36" s="215">
        <v>2.5195810000000001</v>
      </c>
      <c r="N36" s="215">
        <v>2.7747679999999999</v>
      </c>
      <c r="O36" s="215">
        <v>3.0485129999999998</v>
      </c>
      <c r="P36" s="215">
        <v>2.6554099999999998</v>
      </c>
      <c r="Q36" s="215">
        <v>2.7292900000000002</v>
      </c>
      <c r="R36" s="215">
        <v>2.5240390000000001</v>
      </c>
      <c r="S36" s="215">
        <v>2.4512649999999998</v>
      </c>
      <c r="T36" s="215">
        <v>2.478907</v>
      </c>
      <c r="U36" s="215">
        <v>2.587777</v>
      </c>
      <c r="V36" s="215">
        <v>2.2493460000000001</v>
      </c>
      <c r="W36" s="215">
        <v>2.3473290000000002</v>
      </c>
      <c r="X36" s="215">
        <v>2.6141139999999998</v>
      </c>
      <c r="Y36" s="215">
        <v>2.9017499999999998</v>
      </c>
      <c r="Z36" s="215">
        <v>3.1175250000000001</v>
      </c>
      <c r="AA36" s="215">
        <v>3.5173199999999998</v>
      </c>
      <c r="AB36" s="215">
        <v>3.142922</v>
      </c>
      <c r="AC36" s="215">
        <v>3.1191599999999999</v>
      </c>
      <c r="AD36" s="215">
        <v>2.861021</v>
      </c>
      <c r="AE36" s="215">
        <v>2.5776620000000001</v>
      </c>
      <c r="AF36" s="215">
        <v>2.6243530000000002</v>
      </c>
      <c r="AG36" s="215">
        <v>2.8541050000000001</v>
      </c>
      <c r="AH36" s="215">
        <v>2.9050639999999999</v>
      </c>
      <c r="AI36" s="215">
        <v>2.9004400000000001</v>
      </c>
      <c r="AJ36" s="215">
        <v>2.9246989999999999</v>
      </c>
      <c r="AK36" s="215">
        <v>3.2969940000000002</v>
      </c>
      <c r="AL36" s="215">
        <v>3.3564949999999998</v>
      </c>
      <c r="AM36" s="215">
        <v>3.671217</v>
      </c>
      <c r="AN36" s="215">
        <v>3.582106</v>
      </c>
      <c r="AO36" s="215">
        <v>3.2018800000000001</v>
      </c>
      <c r="AP36" s="215">
        <v>2.8931369999999998</v>
      </c>
      <c r="AQ36" s="215">
        <v>2.7484139999999999</v>
      </c>
      <c r="AR36" s="215">
        <v>2.7379560000000001</v>
      </c>
      <c r="AS36" s="215">
        <v>3.0029729999999999</v>
      </c>
      <c r="AT36" s="215">
        <v>2.789844</v>
      </c>
      <c r="AU36" s="215">
        <v>3.0497489999999998</v>
      </c>
      <c r="AV36" s="215">
        <v>3.158382</v>
      </c>
      <c r="AW36" s="215">
        <v>3.2610800000000002</v>
      </c>
      <c r="AX36" s="215">
        <v>3.4910709566999998</v>
      </c>
      <c r="AY36" s="215">
        <v>3.4450190774</v>
      </c>
      <c r="AZ36" s="323">
        <v>3.4816889999999998</v>
      </c>
      <c r="BA36" s="323">
        <v>3.3091020000000002</v>
      </c>
      <c r="BB36" s="323">
        <v>3.097216</v>
      </c>
      <c r="BC36" s="323">
        <v>2.9913780000000001</v>
      </c>
      <c r="BD36" s="323">
        <v>2.9795479999999999</v>
      </c>
      <c r="BE36" s="323">
        <v>3.1643370000000002</v>
      </c>
      <c r="BF36" s="323">
        <v>3.097731</v>
      </c>
      <c r="BG36" s="323">
        <v>3.2065610000000002</v>
      </c>
      <c r="BH36" s="323">
        <v>3.3757679999999999</v>
      </c>
      <c r="BI36" s="323">
        <v>3.501223</v>
      </c>
      <c r="BJ36" s="323">
        <v>3.7877589999999999</v>
      </c>
      <c r="BK36" s="323">
        <v>3.971568</v>
      </c>
      <c r="BL36" s="323">
        <v>3.6669610000000001</v>
      </c>
      <c r="BM36" s="323">
        <v>3.4458700000000002</v>
      </c>
      <c r="BN36" s="323">
        <v>3.2611460000000001</v>
      </c>
      <c r="BO36" s="323">
        <v>3.091367</v>
      </c>
      <c r="BP36" s="323">
        <v>3.085242</v>
      </c>
      <c r="BQ36" s="323">
        <v>3.3276659999999998</v>
      </c>
      <c r="BR36" s="323">
        <v>3.1861109999999999</v>
      </c>
      <c r="BS36" s="323">
        <v>3.3811529999999999</v>
      </c>
      <c r="BT36" s="323">
        <v>3.5333000000000001</v>
      </c>
      <c r="BU36" s="323">
        <v>3.6583839999999999</v>
      </c>
      <c r="BV36" s="323">
        <v>3.8976109999999999</v>
      </c>
    </row>
    <row r="37" spans="1:74" ht="11.1" customHeight="1" x14ac:dyDescent="0.2">
      <c r="A37" s="615" t="s">
        <v>763</v>
      </c>
      <c r="B37" s="176" t="s">
        <v>409</v>
      </c>
      <c r="C37" s="215">
        <v>-3.4120999999999999E-2</v>
      </c>
      <c r="D37" s="215">
        <v>0.208679</v>
      </c>
      <c r="E37" s="215">
        <v>-6.0533000000000003E-2</v>
      </c>
      <c r="F37" s="215">
        <v>4.0254999999999999E-2</v>
      </c>
      <c r="G37" s="215">
        <v>-9.3720999999999999E-2</v>
      </c>
      <c r="H37" s="215">
        <v>-1.6681000000000001E-2</v>
      </c>
      <c r="I37" s="215">
        <v>-0.109537</v>
      </c>
      <c r="J37" s="215">
        <v>6.6592999999999999E-2</v>
      </c>
      <c r="K37" s="215">
        <v>3.8470000000000002E-3</v>
      </c>
      <c r="L37" s="215">
        <v>8.2526000000000002E-2</v>
      </c>
      <c r="M37" s="215">
        <v>-5.0040000000000001E-2</v>
      </c>
      <c r="N37" s="215">
        <v>2.2976E-2</v>
      </c>
      <c r="O37" s="215">
        <v>-2.3654999999999999E-2</v>
      </c>
      <c r="P37" s="215">
        <v>-7.2199999999999999E-4</v>
      </c>
      <c r="Q37" s="215">
        <v>7.9493999999999995E-2</v>
      </c>
      <c r="R37" s="215">
        <v>0.118562</v>
      </c>
      <c r="S37" s="215">
        <v>-2.0749E-2</v>
      </c>
      <c r="T37" s="215">
        <v>8.2232E-2</v>
      </c>
      <c r="U37" s="215">
        <v>1.1771999999999999E-2</v>
      </c>
      <c r="V37" s="215">
        <v>-8.9599999999999992E-3</v>
      </c>
      <c r="W37" s="215">
        <v>4.4738E-2</v>
      </c>
      <c r="X37" s="215">
        <v>7.4489E-2</v>
      </c>
      <c r="Y37" s="215">
        <v>4.1147999999999997E-2</v>
      </c>
      <c r="Z37" s="215">
        <v>3.3743000000000002E-2</v>
      </c>
      <c r="AA37" s="215">
        <v>7.6605000000000006E-2</v>
      </c>
      <c r="AB37" s="215">
        <v>0.207261</v>
      </c>
      <c r="AC37" s="215">
        <v>0.148974</v>
      </c>
      <c r="AD37" s="215">
        <v>-7.6146000000000005E-2</v>
      </c>
      <c r="AE37" s="215">
        <v>-4.7648999999999997E-2</v>
      </c>
      <c r="AF37" s="215">
        <v>6.4422999999999994E-2</v>
      </c>
      <c r="AG37" s="215">
        <v>-8.2791000000000003E-2</v>
      </c>
      <c r="AH37" s="215">
        <v>-2.7517E-2</v>
      </c>
      <c r="AI37" s="215">
        <v>-0.15881899999999999</v>
      </c>
      <c r="AJ37" s="215">
        <v>7.4784000000000003E-2</v>
      </c>
      <c r="AK37" s="215">
        <v>5.6642999999999999E-2</v>
      </c>
      <c r="AL37" s="215">
        <v>-4.8473000000000002E-2</v>
      </c>
      <c r="AM37" s="215">
        <v>-1.3991E-2</v>
      </c>
      <c r="AN37" s="215">
        <v>-0.133245</v>
      </c>
      <c r="AO37" s="215">
        <v>3.4716999999999998E-2</v>
      </c>
      <c r="AP37" s="215">
        <v>0.122657</v>
      </c>
      <c r="AQ37" s="215">
        <v>0.15667200000000001</v>
      </c>
      <c r="AR37" s="215">
        <v>-1.282E-2</v>
      </c>
      <c r="AS37" s="215">
        <v>-7.2370000000000004E-2</v>
      </c>
      <c r="AT37" s="215">
        <v>9.0973999999999999E-2</v>
      </c>
      <c r="AU37" s="215">
        <v>0.109503</v>
      </c>
      <c r="AV37" s="215">
        <v>0.15714900000000001</v>
      </c>
      <c r="AW37" s="215">
        <v>0.10562000000000001</v>
      </c>
      <c r="AX37" s="215">
        <v>-5.7127100000000002E-3</v>
      </c>
      <c r="AY37" s="215">
        <v>5.1762200000000003E-4</v>
      </c>
      <c r="AZ37" s="323">
        <v>-5.0552500000000001E-5</v>
      </c>
      <c r="BA37" s="323">
        <v>4.9371100000000004E-6</v>
      </c>
      <c r="BB37" s="323">
        <v>-4.8217300000000001E-7</v>
      </c>
      <c r="BC37" s="323">
        <v>0</v>
      </c>
      <c r="BD37" s="323">
        <v>0</v>
      </c>
      <c r="BE37" s="323">
        <v>0</v>
      </c>
      <c r="BF37" s="323">
        <v>0</v>
      </c>
      <c r="BG37" s="323">
        <v>0</v>
      </c>
      <c r="BH37" s="323">
        <v>0</v>
      </c>
      <c r="BI37" s="323">
        <v>0</v>
      </c>
      <c r="BJ37" s="323">
        <v>0</v>
      </c>
      <c r="BK37" s="323">
        <v>0</v>
      </c>
      <c r="BL37" s="323">
        <v>0</v>
      </c>
      <c r="BM37" s="323">
        <v>0</v>
      </c>
      <c r="BN37" s="323">
        <v>0</v>
      </c>
      <c r="BO37" s="323">
        <v>0</v>
      </c>
      <c r="BP37" s="323">
        <v>0</v>
      </c>
      <c r="BQ37" s="323">
        <v>0</v>
      </c>
      <c r="BR37" s="323">
        <v>0</v>
      </c>
      <c r="BS37" s="323">
        <v>0</v>
      </c>
      <c r="BT37" s="323">
        <v>0</v>
      </c>
      <c r="BU37" s="323">
        <v>0</v>
      </c>
      <c r="BV37" s="323">
        <v>0</v>
      </c>
    </row>
    <row r="38" spans="1:74" ht="11.1" customHeight="1" x14ac:dyDescent="0.2">
      <c r="A38" s="61" t="s">
        <v>524</v>
      </c>
      <c r="B38" s="622" t="s">
        <v>410</v>
      </c>
      <c r="C38" s="215">
        <v>8.6532859999999996</v>
      </c>
      <c r="D38" s="215">
        <v>9.2212859999999992</v>
      </c>
      <c r="E38" s="215">
        <v>9.3731500000000008</v>
      </c>
      <c r="F38" s="215">
        <v>9.1755420000000001</v>
      </c>
      <c r="G38" s="215">
        <v>9.4168880000000001</v>
      </c>
      <c r="H38" s="215">
        <v>9.6079310000000007</v>
      </c>
      <c r="I38" s="215">
        <v>9.5775959999999998</v>
      </c>
      <c r="J38" s="215">
        <v>9.6871050000000007</v>
      </c>
      <c r="K38" s="215">
        <v>9.4837319999999998</v>
      </c>
      <c r="L38" s="215">
        <v>9.0933209999999995</v>
      </c>
      <c r="M38" s="215">
        <v>9.2332300000000007</v>
      </c>
      <c r="N38" s="215">
        <v>9.2832000000000008</v>
      </c>
      <c r="O38" s="215">
        <v>8.5066959999999998</v>
      </c>
      <c r="P38" s="215">
        <v>9.0077590000000001</v>
      </c>
      <c r="Q38" s="215">
        <v>9.3252500000000005</v>
      </c>
      <c r="R38" s="215">
        <v>9.2951680000000003</v>
      </c>
      <c r="S38" s="215">
        <v>9.5498119999999993</v>
      </c>
      <c r="T38" s="215">
        <v>9.7722650000000009</v>
      </c>
      <c r="U38" s="215">
        <v>9.5952350000000006</v>
      </c>
      <c r="V38" s="215">
        <v>9.7517099999999992</v>
      </c>
      <c r="W38" s="215">
        <v>9.3775659999999998</v>
      </c>
      <c r="X38" s="215">
        <v>9.3571270000000002</v>
      </c>
      <c r="Y38" s="215">
        <v>9.1104800000000008</v>
      </c>
      <c r="Z38" s="215">
        <v>9.2465630000000001</v>
      </c>
      <c r="AA38" s="215">
        <v>8.7875920000000001</v>
      </c>
      <c r="AB38" s="215">
        <v>8.7961489999999998</v>
      </c>
      <c r="AC38" s="215">
        <v>9.4645469999999996</v>
      </c>
      <c r="AD38" s="215">
        <v>9.2059669999999993</v>
      </c>
      <c r="AE38" s="215">
        <v>9.5152439999999991</v>
      </c>
      <c r="AF38" s="215">
        <v>9.7970310000000005</v>
      </c>
      <c r="AG38" s="215">
        <v>9.6404010000000007</v>
      </c>
      <c r="AH38" s="215">
        <v>9.7781680000000009</v>
      </c>
      <c r="AI38" s="215">
        <v>9.1525560000000006</v>
      </c>
      <c r="AJ38" s="215">
        <v>9.2938340000000004</v>
      </c>
      <c r="AK38" s="215">
        <v>9.2904090000000004</v>
      </c>
      <c r="AL38" s="215">
        <v>9.1785490000000003</v>
      </c>
      <c r="AM38" s="215">
        <v>8.7430479999999999</v>
      </c>
      <c r="AN38" s="215">
        <v>8.9631969999999992</v>
      </c>
      <c r="AO38" s="215">
        <v>9.1744719999999997</v>
      </c>
      <c r="AP38" s="215">
        <v>9.3563759999999991</v>
      </c>
      <c r="AQ38" s="215">
        <v>9.4007489999999994</v>
      </c>
      <c r="AR38" s="215">
        <v>9.6744540000000008</v>
      </c>
      <c r="AS38" s="215">
        <v>9.4841119999999997</v>
      </c>
      <c r="AT38" s="215">
        <v>9.8208040000000008</v>
      </c>
      <c r="AU38" s="215">
        <v>9.1692529999999994</v>
      </c>
      <c r="AV38" s="215">
        <v>9.3368120000000001</v>
      </c>
      <c r="AW38" s="215">
        <v>9.1993840000000002</v>
      </c>
      <c r="AX38" s="215">
        <v>9.0335483870999997</v>
      </c>
      <c r="AY38" s="215">
        <v>8.6216542903000004</v>
      </c>
      <c r="AZ38" s="323">
        <v>8.8924269999999996</v>
      </c>
      <c r="BA38" s="323">
        <v>9.2021029999999993</v>
      </c>
      <c r="BB38" s="323">
        <v>9.2383670000000002</v>
      </c>
      <c r="BC38" s="323">
        <v>9.4081259999999993</v>
      </c>
      <c r="BD38" s="323">
        <v>9.6558130000000002</v>
      </c>
      <c r="BE38" s="323">
        <v>9.4676189999999991</v>
      </c>
      <c r="BF38" s="323">
        <v>9.7629169999999998</v>
      </c>
      <c r="BG38" s="323">
        <v>9.2435650000000003</v>
      </c>
      <c r="BH38" s="323">
        <v>9.32639</v>
      </c>
      <c r="BI38" s="323">
        <v>9.2156149999999997</v>
      </c>
      <c r="BJ38" s="323">
        <v>9.1043839999999996</v>
      </c>
      <c r="BK38" s="323">
        <v>8.6674310000000006</v>
      </c>
      <c r="BL38" s="323">
        <v>8.8645350000000001</v>
      </c>
      <c r="BM38" s="323">
        <v>9.1209240000000005</v>
      </c>
      <c r="BN38" s="323">
        <v>9.2116469999999993</v>
      </c>
      <c r="BO38" s="323">
        <v>9.3819859999999995</v>
      </c>
      <c r="BP38" s="323">
        <v>9.5685120000000001</v>
      </c>
      <c r="BQ38" s="323">
        <v>9.4642769999999992</v>
      </c>
      <c r="BR38" s="323">
        <v>9.6598810000000004</v>
      </c>
      <c r="BS38" s="323">
        <v>9.1737350000000006</v>
      </c>
      <c r="BT38" s="323">
        <v>9.2289150000000006</v>
      </c>
      <c r="BU38" s="323">
        <v>9.0961060000000007</v>
      </c>
      <c r="BV38" s="323">
        <v>9.0466479999999994</v>
      </c>
    </row>
    <row r="39" spans="1:74" ht="11.1" customHeight="1" x14ac:dyDescent="0.2">
      <c r="A39" s="61" t="s">
        <v>928</v>
      </c>
      <c r="B39" s="622" t="s">
        <v>929</v>
      </c>
      <c r="C39" s="215">
        <v>0.85185112903000004</v>
      </c>
      <c r="D39" s="215">
        <v>0.92970996551999996</v>
      </c>
      <c r="E39" s="215">
        <v>0.92859680644999998</v>
      </c>
      <c r="F39" s="215">
        <v>0.88944666667000005</v>
      </c>
      <c r="G39" s="215">
        <v>0.93849951613000004</v>
      </c>
      <c r="H39" s="215">
        <v>0.96921266666999994</v>
      </c>
      <c r="I39" s="215">
        <v>0.95906196773999997</v>
      </c>
      <c r="J39" s="215">
        <v>0.97146822581000003</v>
      </c>
      <c r="K39" s="215">
        <v>0.94061466667000004</v>
      </c>
      <c r="L39" s="215">
        <v>0.92450283871000005</v>
      </c>
      <c r="M39" s="215">
        <v>0.94272166667000001</v>
      </c>
      <c r="N39" s="215">
        <v>0.96137087096999996</v>
      </c>
      <c r="O39" s="215">
        <v>0.87490419355000004</v>
      </c>
      <c r="P39" s="215">
        <v>0.89949042856999994</v>
      </c>
      <c r="Q39" s="215">
        <v>0.92207616129000003</v>
      </c>
      <c r="R39" s="215">
        <v>0.93436233332999996</v>
      </c>
      <c r="S39" s="215">
        <v>0.96284358064999997</v>
      </c>
      <c r="T39" s="215">
        <v>0.99445866667000005</v>
      </c>
      <c r="U39" s="215">
        <v>0.94949861290000004</v>
      </c>
      <c r="V39" s="215">
        <v>0.98788209677000005</v>
      </c>
      <c r="W39" s="215">
        <v>0.95409500000000003</v>
      </c>
      <c r="X39" s="215">
        <v>0.95601674193999997</v>
      </c>
      <c r="Y39" s="215">
        <v>0.96740166667000005</v>
      </c>
      <c r="Z39" s="215">
        <v>0.93346229032000005</v>
      </c>
      <c r="AA39" s="215">
        <v>0.92762477419</v>
      </c>
      <c r="AB39" s="215">
        <v>0.87343257142999997</v>
      </c>
      <c r="AC39" s="215">
        <v>0.91975270968</v>
      </c>
      <c r="AD39" s="215">
        <v>0.89033166666999997</v>
      </c>
      <c r="AE39" s="215">
        <v>0.99521509676999997</v>
      </c>
      <c r="AF39" s="215">
        <v>0.97053699999999998</v>
      </c>
      <c r="AG39" s="215">
        <v>0.97420487096999997</v>
      </c>
      <c r="AH39" s="215">
        <v>1.0039757418999999</v>
      </c>
      <c r="AI39" s="215">
        <v>0.89219266666999997</v>
      </c>
      <c r="AJ39" s="215">
        <v>0.95025425805999997</v>
      </c>
      <c r="AK39" s="215">
        <v>0.94599066666999998</v>
      </c>
      <c r="AL39" s="215">
        <v>0.93588261289999997</v>
      </c>
      <c r="AM39" s="215">
        <v>0.86920903226000001</v>
      </c>
      <c r="AN39" s="215">
        <v>0.94423885714</v>
      </c>
      <c r="AO39" s="215">
        <v>0.93379741935000005</v>
      </c>
      <c r="AP39" s="215">
        <v>0.92597200000000002</v>
      </c>
      <c r="AQ39" s="215">
        <v>0.98284222581000003</v>
      </c>
      <c r="AR39" s="215">
        <v>0.98850066667000003</v>
      </c>
      <c r="AS39" s="215">
        <v>0.95355016129000003</v>
      </c>
      <c r="AT39" s="215">
        <v>0.97073164515999999</v>
      </c>
      <c r="AU39" s="215">
        <v>0.91932999999999998</v>
      </c>
      <c r="AV39" s="215">
        <v>0.96858209676999996</v>
      </c>
      <c r="AW39" s="215">
        <v>0.97774966666999996</v>
      </c>
      <c r="AX39" s="215">
        <v>0.99603177096999995</v>
      </c>
      <c r="AY39" s="215">
        <v>0.89584668148000002</v>
      </c>
      <c r="AZ39" s="323">
        <v>0.90198829999999997</v>
      </c>
      <c r="BA39" s="323">
        <v>0.93423429999999996</v>
      </c>
      <c r="BB39" s="323">
        <v>0.93498650000000005</v>
      </c>
      <c r="BC39" s="323">
        <v>0.9604492</v>
      </c>
      <c r="BD39" s="323">
        <v>0.99380449999999998</v>
      </c>
      <c r="BE39" s="323">
        <v>0.95679990000000004</v>
      </c>
      <c r="BF39" s="323">
        <v>1.0042040000000001</v>
      </c>
      <c r="BG39" s="323">
        <v>0.92614490000000005</v>
      </c>
      <c r="BH39" s="323">
        <v>0.95522510000000005</v>
      </c>
      <c r="BI39" s="323">
        <v>0.94051300000000004</v>
      </c>
      <c r="BJ39" s="323">
        <v>0.93449470000000001</v>
      </c>
      <c r="BK39" s="323">
        <v>0.87402939999999996</v>
      </c>
      <c r="BL39" s="323">
        <v>0.91157049999999995</v>
      </c>
      <c r="BM39" s="323">
        <v>0.92776950000000002</v>
      </c>
      <c r="BN39" s="323">
        <v>0.94015990000000005</v>
      </c>
      <c r="BO39" s="323">
        <v>0.96223049999999999</v>
      </c>
      <c r="BP39" s="323">
        <v>0.98880129999999999</v>
      </c>
      <c r="BQ39" s="323">
        <v>0.96451039999999999</v>
      </c>
      <c r="BR39" s="323">
        <v>0.99529129999999999</v>
      </c>
      <c r="BS39" s="323">
        <v>0.9264618</v>
      </c>
      <c r="BT39" s="323">
        <v>0.94910969999999995</v>
      </c>
      <c r="BU39" s="323">
        <v>0.93363079999999998</v>
      </c>
      <c r="BV39" s="323">
        <v>0.93580249999999998</v>
      </c>
    </row>
    <row r="40" spans="1:74" ht="11.1" customHeight="1" x14ac:dyDescent="0.2">
      <c r="A40" s="61" t="s">
        <v>525</v>
      </c>
      <c r="B40" s="622" t="s">
        <v>399</v>
      </c>
      <c r="C40" s="215">
        <v>1.449282</v>
      </c>
      <c r="D40" s="215">
        <v>1.5343800000000001</v>
      </c>
      <c r="E40" s="215">
        <v>1.546602</v>
      </c>
      <c r="F40" s="215">
        <v>1.5661510000000001</v>
      </c>
      <c r="G40" s="215">
        <v>1.5778810000000001</v>
      </c>
      <c r="H40" s="215">
        <v>1.7226600000000001</v>
      </c>
      <c r="I40" s="215">
        <v>1.7200150000000001</v>
      </c>
      <c r="J40" s="215">
        <v>1.7217199999999999</v>
      </c>
      <c r="K40" s="215">
        <v>1.635238</v>
      </c>
      <c r="L40" s="215">
        <v>1.609551</v>
      </c>
      <c r="M40" s="215">
        <v>1.632377</v>
      </c>
      <c r="N40" s="215">
        <v>1.65293</v>
      </c>
      <c r="O40" s="215">
        <v>1.5883419999999999</v>
      </c>
      <c r="P40" s="215">
        <v>1.5170779999999999</v>
      </c>
      <c r="Q40" s="215">
        <v>1.6758690000000001</v>
      </c>
      <c r="R40" s="215">
        <v>1.643518</v>
      </c>
      <c r="S40" s="215">
        <v>1.6688940000000001</v>
      </c>
      <c r="T40" s="215">
        <v>1.7617799999999999</v>
      </c>
      <c r="U40" s="215">
        <v>1.733633</v>
      </c>
      <c r="V40" s="215">
        <v>1.7618819999999999</v>
      </c>
      <c r="W40" s="215">
        <v>1.6268069999999999</v>
      </c>
      <c r="X40" s="215">
        <v>1.7511060000000001</v>
      </c>
      <c r="Y40" s="215">
        <v>1.685327</v>
      </c>
      <c r="Z40" s="215">
        <v>1.755531</v>
      </c>
      <c r="AA40" s="215">
        <v>1.568041</v>
      </c>
      <c r="AB40" s="215">
        <v>1.5897060000000001</v>
      </c>
      <c r="AC40" s="215">
        <v>1.705921</v>
      </c>
      <c r="AD40" s="215">
        <v>1.6296189999999999</v>
      </c>
      <c r="AE40" s="215">
        <v>1.6845479999999999</v>
      </c>
      <c r="AF40" s="215">
        <v>1.8569310000000001</v>
      </c>
      <c r="AG40" s="215">
        <v>1.7731319999999999</v>
      </c>
      <c r="AH40" s="215">
        <v>1.857715</v>
      </c>
      <c r="AI40" s="215">
        <v>1.703576</v>
      </c>
      <c r="AJ40" s="215">
        <v>1.6749270000000001</v>
      </c>
      <c r="AK40" s="215">
        <v>1.7560610000000001</v>
      </c>
      <c r="AL40" s="215">
        <v>1.6764840000000001</v>
      </c>
      <c r="AM40" s="215">
        <v>1.629224</v>
      </c>
      <c r="AN40" s="215">
        <v>1.6033599999999999</v>
      </c>
      <c r="AO40" s="215">
        <v>1.7085729999999999</v>
      </c>
      <c r="AP40" s="215">
        <v>1.7497469999999999</v>
      </c>
      <c r="AQ40" s="215">
        <v>1.780888</v>
      </c>
      <c r="AR40" s="215">
        <v>1.799104</v>
      </c>
      <c r="AS40" s="215">
        <v>1.8401799999999999</v>
      </c>
      <c r="AT40" s="215">
        <v>1.8467</v>
      </c>
      <c r="AU40" s="215">
        <v>1.689853</v>
      </c>
      <c r="AV40" s="215">
        <v>1.725994</v>
      </c>
      <c r="AW40" s="215">
        <v>1.7093100000000001</v>
      </c>
      <c r="AX40" s="215">
        <v>1.7717419354999999</v>
      </c>
      <c r="AY40" s="215">
        <v>1.6490835483999999</v>
      </c>
      <c r="AZ40" s="323">
        <v>1.6941269999999999</v>
      </c>
      <c r="BA40" s="323">
        <v>1.7442359999999999</v>
      </c>
      <c r="BB40" s="323">
        <v>1.7464679999999999</v>
      </c>
      <c r="BC40" s="323">
        <v>1.753593</v>
      </c>
      <c r="BD40" s="323">
        <v>1.8696809999999999</v>
      </c>
      <c r="BE40" s="323">
        <v>1.8535060000000001</v>
      </c>
      <c r="BF40" s="323">
        <v>1.8679460000000001</v>
      </c>
      <c r="BG40" s="323">
        <v>1.7771459999999999</v>
      </c>
      <c r="BH40" s="323">
        <v>1.781034</v>
      </c>
      <c r="BI40" s="323">
        <v>1.7796460000000001</v>
      </c>
      <c r="BJ40" s="323">
        <v>1.783153</v>
      </c>
      <c r="BK40" s="323">
        <v>1.6971480000000001</v>
      </c>
      <c r="BL40" s="323">
        <v>1.722286</v>
      </c>
      <c r="BM40" s="323">
        <v>1.7656210000000001</v>
      </c>
      <c r="BN40" s="323">
        <v>1.763514</v>
      </c>
      <c r="BO40" s="323">
        <v>1.7658180000000001</v>
      </c>
      <c r="BP40" s="323">
        <v>1.874684</v>
      </c>
      <c r="BQ40" s="323">
        <v>1.857882</v>
      </c>
      <c r="BR40" s="323">
        <v>1.8721289999999999</v>
      </c>
      <c r="BS40" s="323">
        <v>1.782691</v>
      </c>
      <c r="BT40" s="323">
        <v>1.786016</v>
      </c>
      <c r="BU40" s="323">
        <v>1.785682</v>
      </c>
      <c r="BV40" s="323">
        <v>1.7882819999999999</v>
      </c>
    </row>
    <row r="41" spans="1:74" ht="11.1" customHeight="1" x14ac:dyDescent="0.2">
      <c r="A41" s="61" t="s">
        <v>526</v>
      </c>
      <c r="B41" s="622" t="s">
        <v>411</v>
      </c>
      <c r="C41" s="215">
        <v>3.850257</v>
      </c>
      <c r="D41" s="215">
        <v>3.9960969999999998</v>
      </c>
      <c r="E41" s="215">
        <v>3.94699</v>
      </c>
      <c r="F41" s="215">
        <v>3.7988770000000001</v>
      </c>
      <c r="G41" s="215">
        <v>3.7319819999999999</v>
      </c>
      <c r="H41" s="215">
        <v>3.8527300000000002</v>
      </c>
      <c r="I41" s="215">
        <v>3.5973799999999998</v>
      </c>
      <c r="J41" s="215">
        <v>3.8803570000000001</v>
      </c>
      <c r="K41" s="215">
        <v>3.9120249999999999</v>
      </c>
      <c r="L41" s="215">
        <v>3.9863170000000001</v>
      </c>
      <c r="M41" s="215">
        <v>3.9383900000000001</v>
      </c>
      <c r="N41" s="215">
        <v>4.0430599999999997</v>
      </c>
      <c r="O41" s="215">
        <v>3.7355800000000001</v>
      </c>
      <c r="P41" s="215">
        <v>3.9348179999999999</v>
      </c>
      <c r="Q41" s="215">
        <v>4.1266379999999998</v>
      </c>
      <c r="R41" s="215">
        <v>3.762839</v>
      </c>
      <c r="S41" s="215">
        <v>3.9550489999999998</v>
      </c>
      <c r="T41" s="215">
        <v>3.9635570000000002</v>
      </c>
      <c r="U41" s="215">
        <v>3.6417920000000001</v>
      </c>
      <c r="V41" s="215">
        <v>4.0035090000000002</v>
      </c>
      <c r="W41" s="215">
        <v>3.9212159999999998</v>
      </c>
      <c r="X41" s="215">
        <v>4.0112269999999999</v>
      </c>
      <c r="Y41" s="215">
        <v>4.1574489999999997</v>
      </c>
      <c r="Z41" s="215">
        <v>3.9752999999999998</v>
      </c>
      <c r="AA41" s="215">
        <v>4.4910269999999999</v>
      </c>
      <c r="AB41" s="215">
        <v>3.9792839999999998</v>
      </c>
      <c r="AC41" s="215">
        <v>4.1964959999999998</v>
      </c>
      <c r="AD41" s="215">
        <v>4.1390269999999996</v>
      </c>
      <c r="AE41" s="215">
        <v>4.2087620000000001</v>
      </c>
      <c r="AF41" s="215">
        <v>3.9593699999999998</v>
      </c>
      <c r="AG41" s="215">
        <v>3.9626260000000002</v>
      </c>
      <c r="AH41" s="215">
        <v>4.1956610000000003</v>
      </c>
      <c r="AI41" s="215">
        <v>4.022151</v>
      </c>
      <c r="AJ41" s="215">
        <v>4.3478029999999999</v>
      </c>
      <c r="AK41" s="215">
        <v>4.2038219999999997</v>
      </c>
      <c r="AL41" s="215">
        <v>4.0194210000000004</v>
      </c>
      <c r="AM41" s="215">
        <v>4.3546209999999999</v>
      </c>
      <c r="AN41" s="215">
        <v>4.3307640000000003</v>
      </c>
      <c r="AO41" s="215">
        <v>4.1548579999999999</v>
      </c>
      <c r="AP41" s="215">
        <v>3.9799739999999999</v>
      </c>
      <c r="AQ41" s="215">
        <v>4.0408080000000002</v>
      </c>
      <c r="AR41" s="215">
        <v>4.0107850000000003</v>
      </c>
      <c r="AS41" s="215">
        <v>3.9069039999999999</v>
      </c>
      <c r="AT41" s="215">
        <v>4.0023239999999998</v>
      </c>
      <c r="AU41" s="215">
        <v>3.914533</v>
      </c>
      <c r="AV41" s="215">
        <v>4.2224719999999998</v>
      </c>
      <c r="AW41" s="215">
        <v>4.1863830000000002</v>
      </c>
      <c r="AX41" s="215">
        <v>3.687516129</v>
      </c>
      <c r="AY41" s="215">
        <v>3.8889659999999999</v>
      </c>
      <c r="AZ41" s="323">
        <v>4.226915</v>
      </c>
      <c r="BA41" s="323">
        <v>4.1344529999999997</v>
      </c>
      <c r="BB41" s="323">
        <v>4.0128240000000002</v>
      </c>
      <c r="BC41" s="323">
        <v>4.051526</v>
      </c>
      <c r="BD41" s="323">
        <v>3.9689480000000001</v>
      </c>
      <c r="BE41" s="323">
        <v>3.9736579999999999</v>
      </c>
      <c r="BF41" s="323">
        <v>4.1433859999999996</v>
      </c>
      <c r="BG41" s="323">
        <v>4.0590380000000001</v>
      </c>
      <c r="BH41" s="323">
        <v>4.3032310000000003</v>
      </c>
      <c r="BI41" s="323">
        <v>4.1230869999999999</v>
      </c>
      <c r="BJ41" s="323">
        <v>3.909402</v>
      </c>
      <c r="BK41" s="323">
        <v>4.2580790000000004</v>
      </c>
      <c r="BL41" s="323">
        <v>4.3344820000000004</v>
      </c>
      <c r="BM41" s="323">
        <v>4.186286</v>
      </c>
      <c r="BN41" s="323">
        <v>4.0519730000000003</v>
      </c>
      <c r="BO41" s="323">
        <v>4.0851059999999997</v>
      </c>
      <c r="BP41" s="323">
        <v>3.957773</v>
      </c>
      <c r="BQ41" s="323">
        <v>3.9504769999999998</v>
      </c>
      <c r="BR41" s="323">
        <v>4.1175290000000002</v>
      </c>
      <c r="BS41" s="323">
        <v>4.0705499999999999</v>
      </c>
      <c r="BT41" s="323">
        <v>4.2811769999999996</v>
      </c>
      <c r="BU41" s="323">
        <v>4.1317750000000002</v>
      </c>
      <c r="BV41" s="323">
        <v>3.9921859999999998</v>
      </c>
    </row>
    <row r="42" spans="1:74" ht="11.1" customHeight="1" x14ac:dyDescent="0.2">
      <c r="A42" s="61" t="s">
        <v>527</v>
      </c>
      <c r="B42" s="622" t="s">
        <v>412</v>
      </c>
      <c r="C42" s="215">
        <v>0.30630000000000002</v>
      </c>
      <c r="D42" s="215">
        <v>0.183092</v>
      </c>
      <c r="E42" s="215">
        <v>0.36121999999999999</v>
      </c>
      <c r="F42" s="215">
        <v>0.44886500000000001</v>
      </c>
      <c r="G42" s="215">
        <v>0.32330399999999998</v>
      </c>
      <c r="H42" s="215">
        <v>0.33785900000000002</v>
      </c>
      <c r="I42" s="215">
        <v>0.424122</v>
      </c>
      <c r="J42" s="215">
        <v>0.31768999999999997</v>
      </c>
      <c r="K42" s="215">
        <v>0.25276199999999999</v>
      </c>
      <c r="L42" s="215">
        <v>0.34043699999999999</v>
      </c>
      <c r="M42" s="215">
        <v>0.30530099999999999</v>
      </c>
      <c r="N42" s="215">
        <v>0.30580400000000002</v>
      </c>
      <c r="O42" s="215">
        <v>0.53988100000000006</v>
      </c>
      <c r="P42" s="215">
        <v>0.279304</v>
      </c>
      <c r="Q42" s="215">
        <v>0.31933099999999998</v>
      </c>
      <c r="R42" s="215">
        <v>0.28250599999999998</v>
      </c>
      <c r="S42" s="215">
        <v>0.35650999999999999</v>
      </c>
      <c r="T42" s="215">
        <v>0.34926499999999999</v>
      </c>
      <c r="U42" s="215">
        <v>0.286827</v>
      </c>
      <c r="V42" s="215">
        <v>0.346273</v>
      </c>
      <c r="W42" s="215">
        <v>0.30193300000000001</v>
      </c>
      <c r="X42" s="215">
        <v>0.32299299999999997</v>
      </c>
      <c r="Y42" s="215">
        <v>0.39425500000000002</v>
      </c>
      <c r="Z42" s="215">
        <v>0.31415399999999999</v>
      </c>
      <c r="AA42" s="215">
        <v>0.32348199999999999</v>
      </c>
      <c r="AB42" s="215">
        <v>0.29887999999999998</v>
      </c>
      <c r="AC42" s="215">
        <v>0.23582800000000001</v>
      </c>
      <c r="AD42" s="215">
        <v>0.408244</v>
      </c>
      <c r="AE42" s="215">
        <v>0.29554399999999997</v>
      </c>
      <c r="AF42" s="215">
        <v>0.28007700000000002</v>
      </c>
      <c r="AG42" s="215">
        <v>0.34620200000000001</v>
      </c>
      <c r="AH42" s="215">
        <v>0.29226400000000002</v>
      </c>
      <c r="AI42" s="215">
        <v>0.34872999999999998</v>
      </c>
      <c r="AJ42" s="215">
        <v>0.273482</v>
      </c>
      <c r="AK42" s="215">
        <v>0.34240999999999999</v>
      </c>
      <c r="AL42" s="215">
        <v>0.36732100000000001</v>
      </c>
      <c r="AM42" s="215">
        <v>0.304176</v>
      </c>
      <c r="AN42" s="215">
        <v>0.30082999999999999</v>
      </c>
      <c r="AO42" s="215">
        <v>0.21696599999999999</v>
      </c>
      <c r="AP42" s="215">
        <v>0.16931499999999999</v>
      </c>
      <c r="AQ42" s="215">
        <v>0.19591900000000001</v>
      </c>
      <c r="AR42" s="215">
        <v>0.32649299999999998</v>
      </c>
      <c r="AS42" s="215">
        <v>0.34117999999999998</v>
      </c>
      <c r="AT42" s="215">
        <v>0.34072799999999998</v>
      </c>
      <c r="AU42" s="215">
        <v>0.27013999999999999</v>
      </c>
      <c r="AV42" s="215">
        <v>0.320297</v>
      </c>
      <c r="AW42" s="215">
        <v>0.219555</v>
      </c>
      <c r="AX42" s="215">
        <v>0.32409677418999999</v>
      </c>
      <c r="AY42" s="215">
        <v>0.28949742258</v>
      </c>
      <c r="AZ42" s="323">
        <v>0.27755980000000002</v>
      </c>
      <c r="BA42" s="323">
        <v>0.24297630000000001</v>
      </c>
      <c r="BB42" s="323">
        <v>0.23097699999999999</v>
      </c>
      <c r="BC42" s="323">
        <v>0.16473289999999999</v>
      </c>
      <c r="BD42" s="323">
        <v>0.27918120000000002</v>
      </c>
      <c r="BE42" s="323">
        <v>0.33647070000000001</v>
      </c>
      <c r="BF42" s="323">
        <v>0.2852247</v>
      </c>
      <c r="BG42" s="323">
        <v>0.2693661</v>
      </c>
      <c r="BH42" s="323">
        <v>0.25243569999999999</v>
      </c>
      <c r="BI42" s="323">
        <v>0.27637859999999997</v>
      </c>
      <c r="BJ42" s="323">
        <v>0.26787450000000002</v>
      </c>
      <c r="BK42" s="323">
        <v>0.28840250000000001</v>
      </c>
      <c r="BL42" s="323">
        <v>0.28794950000000002</v>
      </c>
      <c r="BM42" s="323">
        <v>0.24844810000000001</v>
      </c>
      <c r="BN42" s="323">
        <v>0.22793450000000001</v>
      </c>
      <c r="BO42" s="323">
        <v>0.16478019999999999</v>
      </c>
      <c r="BP42" s="323">
        <v>0.27764090000000002</v>
      </c>
      <c r="BQ42" s="323">
        <v>0.33250449999999998</v>
      </c>
      <c r="BR42" s="323">
        <v>0.28262749999999998</v>
      </c>
      <c r="BS42" s="323">
        <v>0.27013710000000002</v>
      </c>
      <c r="BT42" s="323">
        <v>0.2534728</v>
      </c>
      <c r="BU42" s="323">
        <v>0.28016970000000002</v>
      </c>
      <c r="BV42" s="323">
        <v>0.27204669999999997</v>
      </c>
    </row>
    <row r="43" spans="1:74" ht="11.1" customHeight="1" x14ac:dyDescent="0.2">
      <c r="A43" s="61" t="s">
        <v>764</v>
      </c>
      <c r="B43" s="622" t="s">
        <v>1006</v>
      </c>
      <c r="C43" s="215">
        <v>1.8797280000000001</v>
      </c>
      <c r="D43" s="215">
        <v>1.9049499999999999</v>
      </c>
      <c r="E43" s="215">
        <v>1.947581</v>
      </c>
      <c r="F43" s="215">
        <v>1.907988</v>
      </c>
      <c r="G43" s="215">
        <v>1.988834</v>
      </c>
      <c r="H43" s="215">
        <v>2.0722860000000001</v>
      </c>
      <c r="I43" s="215">
        <v>2.144825</v>
      </c>
      <c r="J43" s="215">
        <v>2.2931680000000001</v>
      </c>
      <c r="K43" s="215">
        <v>2.0400450000000001</v>
      </c>
      <c r="L43" s="215">
        <v>1.9812639999999999</v>
      </c>
      <c r="M43" s="215">
        <v>2.0800299999999998</v>
      </c>
      <c r="N43" s="215">
        <v>1.901221</v>
      </c>
      <c r="O43" s="215">
        <v>1.927489</v>
      </c>
      <c r="P43" s="215">
        <v>1.7967569999999999</v>
      </c>
      <c r="Q43" s="215">
        <v>1.804252</v>
      </c>
      <c r="R43" s="215">
        <v>1.968693</v>
      </c>
      <c r="S43" s="215">
        <v>2.105464</v>
      </c>
      <c r="T43" s="215">
        <v>2.1532399999999998</v>
      </c>
      <c r="U43" s="215">
        <v>2.2618879999999999</v>
      </c>
      <c r="V43" s="215">
        <v>2.1474329999999999</v>
      </c>
      <c r="W43" s="215">
        <v>2.0210219999999999</v>
      </c>
      <c r="X43" s="215">
        <v>1.858595</v>
      </c>
      <c r="Y43" s="215">
        <v>2.016829</v>
      </c>
      <c r="Z43" s="215">
        <v>1.8806389999999999</v>
      </c>
      <c r="AA43" s="215">
        <v>1.781074</v>
      </c>
      <c r="AB43" s="215">
        <v>1.6645049999999999</v>
      </c>
      <c r="AC43" s="215">
        <v>1.8854340000000001</v>
      </c>
      <c r="AD43" s="215">
        <v>1.868789</v>
      </c>
      <c r="AE43" s="215">
        <v>2.0132560000000002</v>
      </c>
      <c r="AF43" s="215">
        <v>2.2080860000000002</v>
      </c>
      <c r="AG43" s="215">
        <v>2.1886019999999999</v>
      </c>
      <c r="AH43" s="215">
        <v>2.357037</v>
      </c>
      <c r="AI43" s="215">
        <v>2.1141749999999999</v>
      </c>
      <c r="AJ43" s="215">
        <v>2.1448770000000001</v>
      </c>
      <c r="AK43" s="215">
        <v>1.8001750000000001</v>
      </c>
      <c r="AL43" s="215">
        <v>1.753652</v>
      </c>
      <c r="AM43" s="215">
        <v>1.7638199999999999</v>
      </c>
      <c r="AN43" s="215">
        <v>1.5467040000000001</v>
      </c>
      <c r="AO43" s="215">
        <v>1.7129639999999999</v>
      </c>
      <c r="AP43" s="215">
        <v>1.841072</v>
      </c>
      <c r="AQ43" s="215">
        <v>1.935629</v>
      </c>
      <c r="AR43" s="215">
        <v>2.0676899999999998</v>
      </c>
      <c r="AS43" s="215">
        <v>2.238807</v>
      </c>
      <c r="AT43" s="215">
        <v>2.1708050000000001</v>
      </c>
      <c r="AU43" s="215">
        <v>2.0181</v>
      </c>
      <c r="AV43" s="215">
        <v>1.850538</v>
      </c>
      <c r="AW43" s="215">
        <v>1.908342</v>
      </c>
      <c r="AX43" s="215">
        <v>1.7407902</v>
      </c>
      <c r="AY43" s="215">
        <v>1.7982863</v>
      </c>
      <c r="AZ43" s="323">
        <v>1.5770090000000001</v>
      </c>
      <c r="BA43" s="323">
        <v>1.611632</v>
      </c>
      <c r="BB43" s="323">
        <v>1.812546</v>
      </c>
      <c r="BC43" s="323">
        <v>1.8743190000000001</v>
      </c>
      <c r="BD43" s="323">
        <v>2.0451389999999998</v>
      </c>
      <c r="BE43" s="323">
        <v>2.0889220000000002</v>
      </c>
      <c r="BF43" s="323">
        <v>2.1719279999999999</v>
      </c>
      <c r="BG43" s="323">
        <v>1.9729989999999999</v>
      </c>
      <c r="BH43" s="323">
        <v>1.9297249999999999</v>
      </c>
      <c r="BI43" s="323">
        <v>1.8815519999999999</v>
      </c>
      <c r="BJ43" s="323">
        <v>1.774494</v>
      </c>
      <c r="BK43" s="323">
        <v>1.784791</v>
      </c>
      <c r="BL43" s="323">
        <v>1.5722430000000001</v>
      </c>
      <c r="BM43" s="323">
        <v>1.6152329999999999</v>
      </c>
      <c r="BN43" s="323">
        <v>1.801231</v>
      </c>
      <c r="BO43" s="323">
        <v>1.871132</v>
      </c>
      <c r="BP43" s="323">
        <v>2.033935</v>
      </c>
      <c r="BQ43" s="323">
        <v>2.0876429999999999</v>
      </c>
      <c r="BR43" s="323">
        <v>2.1559849999999998</v>
      </c>
      <c r="BS43" s="323">
        <v>1.9677009999999999</v>
      </c>
      <c r="BT43" s="323">
        <v>1.9234960000000001</v>
      </c>
      <c r="BU43" s="323">
        <v>1.871637</v>
      </c>
      <c r="BV43" s="323">
        <v>1.7593449999999999</v>
      </c>
    </row>
    <row r="44" spans="1:74" ht="11.1" customHeight="1" x14ac:dyDescent="0.2">
      <c r="A44" s="61" t="s">
        <v>528</v>
      </c>
      <c r="B44" s="622" t="s">
        <v>193</v>
      </c>
      <c r="C44" s="215">
        <v>19.062802999999999</v>
      </c>
      <c r="D44" s="215">
        <v>19.846603999999999</v>
      </c>
      <c r="E44" s="215">
        <v>19.728204000000002</v>
      </c>
      <c r="F44" s="215">
        <v>19.340226999999999</v>
      </c>
      <c r="G44" s="215">
        <v>19.328156</v>
      </c>
      <c r="H44" s="215">
        <v>19.846174000000001</v>
      </c>
      <c r="I44" s="215">
        <v>19.775659999999998</v>
      </c>
      <c r="J44" s="215">
        <v>20.274784</v>
      </c>
      <c r="K44" s="215">
        <v>19.756827000000001</v>
      </c>
      <c r="L44" s="215">
        <v>19.650106999999998</v>
      </c>
      <c r="M44" s="215">
        <v>19.658868999999999</v>
      </c>
      <c r="N44" s="215">
        <v>19.983958999999999</v>
      </c>
      <c r="O44" s="215">
        <v>19.322845999999998</v>
      </c>
      <c r="P44" s="215">
        <v>19.190404000000001</v>
      </c>
      <c r="Q44" s="215">
        <v>20.060123999999998</v>
      </c>
      <c r="R44" s="215">
        <v>19.595324999999999</v>
      </c>
      <c r="S44" s="215">
        <v>20.066244999999999</v>
      </c>
      <c r="T44" s="215">
        <v>20.561246000000001</v>
      </c>
      <c r="U44" s="215">
        <v>20.118924</v>
      </c>
      <c r="V44" s="215">
        <v>20.251193000000001</v>
      </c>
      <c r="W44" s="215">
        <v>19.640611</v>
      </c>
      <c r="X44" s="215">
        <v>19.989650999999999</v>
      </c>
      <c r="Y44" s="215">
        <v>20.307238000000002</v>
      </c>
      <c r="Z44" s="215">
        <v>20.323454999999999</v>
      </c>
      <c r="AA44" s="215">
        <v>20.545141000000001</v>
      </c>
      <c r="AB44" s="215">
        <v>19.678706999999999</v>
      </c>
      <c r="AC44" s="215">
        <v>20.756360000000001</v>
      </c>
      <c r="AD44" s="215">
        <v>20.036521</v>
      </c>
      <c r="AE44" s="215">
        <v>20.247367000000001</v>
      </c>
      <c r="AF44" s="215">
        <v>20.790271000000001</v>
      </c>
      <c r="AG44" s="215">
        <v>20.682276999999999</v>
      </c>
      <c r="AH44" s="215">
        <v>21.358391999999998</v>
      </c>
      <c r="AI44" s="215">
        <v>20.082809000000001</v>
      </c>
      <c r="AJ44" s="215">
        <v>20.734406</v>
      </c>
      <c r="AK44" s="215">
        <v>20.746514000000001</v>
      </c>
      <c r="AL44" s="215">
        <v>20.303449000000001</v>
      </c>
      <c r="AM44" s="215">
        <v>20.452114999999999</v>
      </c>
      <c r="AN44" s="215">
        <v>20.193715999999998</v>
      </c>
      <c r="AO44" s="215">
        <v>20.204429999999999</v>
      </c>
      <c r="AP44" s="215">
        <v>20.112278</v>
      </c>
      <c r="AQ44" s="215">
        <v>20.259079</v>
      </c>
      <c r="AR44" s="215">
        <v>20.603662</v>
      </c>
      <c r="AS44" s="215">
        <v>20.741786000000001</v>
      </c>
      <c r="AT44" s="215">
        <v>21.062179</v>
      </c>
      <c r="AU44" s="215">
        <v>20.221131</v>
      </c>
      <c r="AV44" s="215">
        <v>20.771643999999998</v>
      </c>
      <c r="AW44" s="215">
        <v>20.589673999999999</v>
      </c>
      <c r="AX44" s="215">
        <v>20.043051673000001</v>
      </c>
      <c r="AY44" s="215">
        <v>19.693024261000001</v>
      </c>
      <c r="AZ44" s="323">
        <v>20.14968</v>
      </c>
      <c r="BA44" s="323">
        <v>20.244509999999998</v>
      </c>
      <c r="BB44" s="323">
        <v>20.138400000000001</v>
      </c>
      <c r="BC44" s="323">
        <v>20.243680000000001</v>
      </c>
      <c r="BD44" s="323">
        <v>20.798310000000001</v>
      </c>
      <c r="BE44" s="323">
        <v>20.884509999999999</v>
      </c>
      <c r="BF44" s="323">
        <v>21.329129999999999</v>
      </c>
      <c r="BG44" s="323">
        <v>20.528680000000001</v>
      </c>
      <c r="BH44" s="323">
        <v>20.968579999999999</v>
      </c>
      <c r="BI44" s="323">
        <v>20.7775</v>
      </c>
      <c r="BJ44" s="323">
        <v>20.62707</v>
      </c>
      <c r="BK44" s="323">
        <v>20.66742</v>
      </c>
      <c r="BL44" s="323">
        <v>20.448460000000001</v>
      </c>
      <c r="BM44" s="323">
        <v>20.382380000000001</v>
      </c>
      <c r="BN44" s="323">
        <v>20.317450000000001</v>
      </c>
      <c r="BO44" s="323">
        <v>20.360189999999999</v>
      </c>
      <c r="BP44" s="323">
        <v>20.797789999999999</v>
      </c>
      <c r="BQ44" s="323">
        <v>21.02045</v>
      </c>
      <c r="BR44" s="323">
        <v>21.274260000000002</v>
      </c>
      <c r="BS44" s="323">
        <v>20.645969999999998</v>
      </c>
      <c r="BT44" s="323">
        <v>21.00638</v>
      </c>
      <c r="BU44" s="323">
        <v>20.82375</v>
      </c>
      <c r="BV44" s="323">
        <v>20.756119999999999</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751"/>
      <c r="AY45" s="751"/>
      <c r="AZ45" s="326"/>
      <c r="BA45" s="326"/>
      <c r="BB45" s="326"/>
      <c r="BC45" s="326"/>
      <c r="BD45" s="326"/>
      <c r="BE45" s="326"/>
      <c r="BF45" s="326"/>
      <c r="BG45" s="326"/>
      <c r="BH45" s="326"/>
      <c r="BI45" s="326"/>
      <c r="BJ45" s="326"/>
      <c r="BK45" s="326"/>
      <c r="BL45" s="326"/>
      <c r="BM45" s="326"/>
      <c r="BN45" s="326"/>
      <c r="BO45" s="326"/>
      <c r="BP45" s="326"/>
      <c r="BQ45" s="326"/>
      <c r="BR45" s="326"/>
      <c r="BS45" s="326"/>
      <c r="BT45" s="326"/>
      <c r="BU45" s="326"/>
      <c r="BV45" s="326"/>
    </row>
    <row r="46" spans="1:74" ht="11.1" customHeight="1" x14ac:dyDescent="0.2">
      <c r="A46" s="61" t="s">
        <v>765</v>
      </c>
      <c r="B46" s="177" t="s">
        <v>1015</v>
      </c>
      <c r="C46" s="215">
        <v>4.7299939999999996</v>
      </c>
      <c r="D46" s="215">
        <v>5.1320319999999997</v>
      </c>
      <c r="E46" s="215">
        <v>4.9096489999999999</v>
      </c>
      <c r="F46" s="215">
        <v>4.6267740000000002</v>
      </c>
      <c r="G46" s="215">
        <v>4.4412349999999998</v>
      </c>
      <c r="H46" s="215">
        <v>4.6172149999999998</v>
      </c>
      <c r="I46" s="215">
        <v>5.3058040000000002</v>
      </c>
      <c r="J46" s="215">
        <v>5.2257300000000004</v>
      </c>
      <c r="K46" s="215">
        <v>4.7600350000000002</v>
      </c>
      <c r="L46" s="215">
        <v>4.7145190000000001</v>
      </c>
      <c r="M46" s="215">
        <v>4.8665770000000004</v>
      </c>
      <c r="N46" s="215">
        <v>4.2185759999999997</v>
      </c>
      <c r="O46" s="215">
        <v>5.1005070000000003</v>
      </c>
      <c r="P46" s="215">
        <v>3.5726979999999999</v>
      </c>
      <c r="Q46" s="215">
        <v>4.1297829999999998</v>
      </c>
      <c r="R46" s="215">
        <v>4.0448409999999999</v>
      </c>
      <c r="S46" s="215">
        <v>4.4975569999999996</v>
      </c>
      <c r="T46" s="215">
        <v>4.0733129999999997</v>
      </c>
      <c r="U46" s="215">
        <v>3.662798</v>
      </c>
      <c r="V46" s="215">
        <v>4.4469370000000001</v>
      </c>
      <c r="W46" s="215">
        <v>3.4636330000000002</v>
      </c>
      <c r="X46" s="215">
        <v>2.6545200000000002</v>
      </c>
      <c r="Y46" s="215">
        <v>2.732186</v>
      </c>
      <c r="Z46" s="215">
        <v>2.7991709999999999</v>
      </c>
      <c r="AA46" s="215">
        <v>3.8190620000000002</v>
      </c>
      <c r="AB46" s="215">
        <v>2.678636</v>
      </c>
      <c r="AC46" s="215">
        <v>2.4852979999999998</v>
      </c>
      <c r="AD46" s="215">
        <v>2.5779529999999999</v>
      </c>
      <c r="AE46" s="215">
        <v>2.5096630000000002</v>
      </c>
      <c r="AF46" s="215">
        <v>2.9023219999999998</v>
      </c>
      <c r="AG46" s="215">
        <v>2.2306110000000001</v>
      </c>
      <c r="AH46" s="215">
        <v>3.269943</v>
      </c>
      <c r="AI46" s="215">
        <v>2.473986</v>
      </c>
      <c r="AJ46" s="215">
        <v>1.4567600000000001</v>
      </c>
      <c r="AK46" s="215">
        <v>0.99141100000000004</v>
      </c>
      <c r="AL46" s="215">
        <v>0.71958900000000003</v>
      </c>
      <c r="AM46" s="215">
        <v>1.5889139999999999</v>
      </c>
      <c r="AN46" s="215">
        <v>0.17552999999999999</v>
      </c>
      <c r="AO46" s="215">
        <v>0.841638</v>
      </c>
      <c r="AP46" s="215">
        <v>1.0173479999999999</v>
      </c>
      <c r="AQ46" s="215">
        <v>1.5827089999999999</v>
      </c>
      <c r="AR46" s="215">
        <v>0.50621700000000003</v>
      </c>
      <c r="AS46" s="215">
        <v>1.4658720000000001</v>
      </c>
      <c r="AT46" s="215">
        <v>0.84853500000000004</v>
      </c>
      <c r="AU46" s="215">
        <v>-8.9110999999999996E-2</v>
      </c>
      <c r="AV46" s="215">
        <v>-0.38927699999999998</v>
      </c>
      <c r="AW46" s="215">
        <v>-0.77134000000000003</v>
      </c>
      <c r="AX46" s="215">
        <v>-1.5132884387000001</v>
      </c>
      <c r="AY46" s="215">
        <v>-1.1097791829000001</v>
      </c>
      <c r="AZ46" s="323">
        <v>-1.4503839999999999</v>
      </c>
      <c r="BA46" s="323">
        <v>-0.89600610000000003</v>
      </c>
      <c r="BB46" s="323">
        <v>-0.78010199999999996</v>
      </c>
      <c r="BC46" s="323">
        <v>-0.71404230000000002</v>
      </c>
      <c r="BD46" s="323">
        <v>-0.44477610000000001</v>
      </c>
      <c r="BE46" s="323">
        <v>-0.36854870000000001</v>
      </c>
      <c r="BF46" s="323">
        <v>-6.81842E-2</v>
      </c>
      <c r="BG46" s="323">
        <v>-0.71131869999999997</v>
      </c>
      <c r="BH46" s="323">
        <v>-0.55097209999999996</v>
      </c>
      <c r="BI46" s="323">
        <v>-0.7560481</v>
      </c>
      <c r="BJ46" s="323">
        <v>-1.7145619999999999</v>
      </c>
      <c r="BK46" s="323">
        <v>-0.71074440000000005</v>
      </c>
      <c r="BL46" s="323">
        <v>-0.81202030000000003</v>
      </c>
      <c r="BM46" s="323">
        <v>-0.97145709999999996</v>
      </c>
      <c r="BN46" s="323">
        <v>-0.93174480000000004</v>
      </c>
      <c r="BO46" s="323">
        <v>-0.79343929999999996</v>
      </c>
      <c r="BP46" s="323">
        <v>-0.97663520000000004</v>
      </c>
      <c r="BQ46" s="323">
        <v>-0.85679229999999995</v>
      </c>
      <c r="BR46" s="323">
        <v>-0.70918829999999999</v>
      </c>
      <c r="BS46" s="323">
        <v>-1.3299639999999999</v>
      </c>
      <c r="BT46" s="323">
        <v>-1.2910539999999999</v>
      </c>
      <c r="BU46" s="323">
        <v>-1.7514670000000001</v>
      </c>
      <c r="BV46" s="323">
        <v>-2.789323</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326"/>
      <c r="BA47" s="326"/>
      <c r="BB47" s="326"/>
      <c r="BC47" s="326"/>
      <c r="BD47" s="326"/>
      <c r="BE47" s="326"/>
      <c r="BF47" s="326"/>
      <c r="BG47" s="326"/>
      <c r="BH47" s="326"/>
      <c r="BI47" s="326"/>
      <c r="BJ47" s="326"/>
      <c r="BK47" s="326"/>
      <c r="BL47" s="326"/>
      <c r="BM47" s="326"/>
      <c r="BN47" s="326"/>
      <c r="BO47" s="326"/>
      <c r="BP47" s="326"/>
      <c r="BQ47" s="326"/>
      <c r="BR47" s="326"/>
      <c r="BS47" s="326"/>
      <c r="BT47" s="326"/>
      <c r="BU47" s="326"/>
      <c r="BV47" s="326"/>
    </row>
    <row r="48" spans="1:74" ht="11.1" customHeight="1" x14ac:dyDescent="0.2">
      <c r="A48" s="57"/>
      <c r="B48" s="65" t="s">
        <v>767</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401"/>
      <c r="BA48" s="401"/>
      <c r="BB48" s="401"/>
      <c r="BC48" s="401"/>
      <c r="BD48" s="401"/>
      <c r="BE48" s="401"/>
      <c r="BF48" s="401"/>
      <c r="BG48" s="401"/>
      <c r="BH48" s="401"/>
      <c r="BI48" s="401"/>
      <c r="BJ48" s="401"/>
      <c r="BK48" s="63"/>
      <c r="BL48" s="63"/>
      <c r="BM48" s="63"/>
      <c r="BN48" s="63"/>
      <c r="BO48" s="63"/>
      <c r="BP48" s="63"/>
      <c r="BQ48" s="63"/>
      <c r="BR48" s="63"/>
      <c r="BS48" s="63"/>
      <c r="BT48" s="63"/>
      <c r="BU48" s="63"/>
      <c r="BV48" s="401"/>
    </row>
    <row r="49" spans="1:74" ht="11.1" customHeight="1" x14ac:dyDescent="0.2">
      <c r="A49" s="57"/>
      <c r="B49" s="66" t="s">
        <v>116</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401"/>
      <c r="BA49" s="401"/>
      <c r="BB49" s="401"/>
      <c r="BC49" s="401"/>
      <c r="BD49" s="401"/>
      <c r="BE49" s="401"/>
      <c r="BF49" s="401"/>
      <c r="BG49" s="401"/>
      <c r="BH49" s="401"/>
      <c r="BI49" s="401"/>
      <c r="BJ49" s="401"/>
      <c r="BK49" s="401"/>
      <c r="BL49" s="401"/>
      <c r="BM49" s="401"/>
      <c r="BN49" s="401"/>
      <c r="BO49" s="401"/>
      <c r="BP49" s="401"/>
      <c r="BQ49" s="401"/>
      <c r="BR49" s="401"/>
      <c r="BS49" s="401"/>
      <c r="BT49" s="401"/>
      <c r="BU49" s="401"/>
      <c r="BV49" s="401"/>
    </row>
    <row r="50" spans="1:74" ht="11.1" customHeight="1" x14ac:dyDescent="0.2">
      <c r="A50" s="61" t="s">
        <v>529</v>
      </c>
      <c r="B50" s="175" t="s">
        <v>413</v>
      </c>
      <c r="C50" s="68">
        <v>471.767</v>
      </c>
      <c r="D50" s="68">
        <v>492.15300000000002</v>
      </c>
      <c r="E50" s="68">
        <v>504.81099999999998</v>
      </c>
      <c r="F50" s="68">
        <v>509.32299999999998</v>
      </c>
      <c r="G50" s="68">
        <v>511.86099999999999</v>
      </c>
      <c r="H50" s="68">
        <v>500.85700000000003</v>
      </c>
      <c r="I50" s="68">
        <v>493.45800000000003</v>
      </c>
      <c r="J50" s="68">
        <v>486.67500000000001</v>
      </c>
      <c r="K50" s="68">
        <v>471.53699999999998</v>
      </c>
      <c r="L50" s="68">
        <v>491.20299999999997</v>
      </c>
      <c r="M50" s="68">
        <v>490.73399999999998</v>
      </c>
      <c r="N50" s="68">
        <v>484.62200000000001</v>
      </c>
      <c r="O50" s="68">
        <v>506.798</v>
      </c>
      <c r="P50" s="68">
        <v>525.41899999999998</v>
      </c>
      <c r="Q50" s="68">
        <v>538.59500000000003</v>
      </c>
      <c r="R50" s="68">
        <v>524.28599999999994</v>
      </c>
      <c r="S50" s="68">
        <v>516.80799999999999</v>
      </c>
      <c r="T50" s="68">
        <v>501.55700000000002</v>
      </c>
      <c r="U50" s="68">
        <v>483.411</v>
      </c>
      <c r="V50" s="68">
        <v>459.98200000000003</v>
      </c>
      <c r="W50" s="68">
        <v>469.58800000000002</v>
      </c>
      <c r="X50" s="68">
        <v>459.73099999999999</v>
      </c>
      <c r="Y50" s="68">
        <v>453.05399999999997</v>
      </c>
      <c r="Z50" s="68">
        <v>421.64600000000002</v>
      </c>
      <c r="AA50" s="68">
        <v>420.76</v>
      </c>
      <c r="AB50" s="68">
        <v>423.84300000000002</v>
      </c>
      <c r="AC50" s="68">
        <v>424.93900000000002</v>
      </c>
      <c r="AD50" s="68">
        <v>436.57799999999997</v>
      </c>
      <c r="AE50" s="68">
        <v>434.197</v>
      </c>
      <c r="AF50" s="68">
        <v>415.15199999999999</v>
      </c>
      <c r="AG50" s="68">
        <v>409.64100000000002</v>
      </c>
      <c r="AH50" s="68">
        <v>407.58300000000003</v>
      </c>
      <c r="AI50" s="68">
        <v>416.68400000000003</v>
      </c>
      <c r="AJ50" s="68">
        <v>433.80799999999999</v>
      </c>
      <c r="AK50" s="68">
        <v>449.37900000000002</v>
      </c>
      <c r="AL50" s="68">
        <v>442.50099999999998</v>
      </c>
      <c r="AM50" s="68">
        <v>448.80399999999997</v>
      </c>
      <c r="AN50" s="68">
        <v>451.72800000000001</v>
      </c>
      <c r="AO50" s="68">
        <v>459.322</v>
      </c>
      <c r="AP50" s="68">
        <v>468.82900000000001</v>
      </c>
      <c r="AQ50" s="68">
        <v>480.15800000000002</v>
      </c>
      <c r="AR50" s="68">
        <v>463.96100000000001</v>
      </c>
      <c r="AS50" s="68">
        <v>442.05</v>
      </c>
      <c r="AT50" s="68">
        <v>430.81599999999997</v>
      </c>
      <c r="AU50" s="68">
        <v>426.45600000000002</v>
      </c>
      <c r="AV50" s="68">
        <v>444.23399999999998</v>
      </c>
      <c r="AW50" s="68">
        <v>446.92899999999997</v>
      </c>
      <c r="AX50" s="68">
        <v>431.06</v>
      </c>
      <c r="AY50" s="68">
        <v>435.25997741999998</v>
      </c>
      <c r="AZ50" s="325">
        <v>446.42129999999997</v>
      </c>
      <c r="BA50" s="325">
        <v>464.85340000000002</v>
      </c>
      <c r="BB50" s="325">
        <v>472.88839999999999</v>
      </c>
      <c r="BC50" s="325">
        <v>474.39339999999999</v>
      </c>
      <c r="BD50" s="325">
        <v>465.10239999999999</v>
      </c>
      <c r="BE50" s="325">
        <v>457.80279999999999</v>
      </c>
      <c r="BF50" s="325">
        <v>449.80259999999998</v>
      </c>
      <c r="BG50" s="325">
        <v>453.03019999999998</v>
      </c>
      <c r="BH50" s="325">
        <v>468.11360000000002</v>
      </c>
      <c r="BI50" s="325">
        <v>471.27069999999998</v>
      </c>
      <c r="BJ50" s="325">
        <v>460.16129999999998</v>
      </c>
      <c r="BK50" s="325">
        <v>465.17869999999999</v>
      </c>
      <c r="BL50" s="325">
        <v>477.36970000000002</v>
      </c>
      <c r="BM50" s="325">
        <v>489.18470000000002</v>
      </c>
      <c r="BN50" s="325">
        <v>493.5016</v>
      </c>
      <c r="BO50" s="325">
        <v>492.1909</v>
      </c>
      <c r="BP50" s="325">
        <v>477.42520000000002</v>
      </c>
      <c r="BQ50" s="325">
        <v>464.25240000000002</v>
      </c>
      <c r="BR50" s="325">
        <v>456.3252</v>
      </c>
      <c r="BS50" s="325">
        <v>457.22710000000001</v>
      </c>
      <c r="BT50" s="325">
        <v>469.51650000000001</v>
      </c>
      <c r="BU50" s="325">
        <v>469.19439999999997</v>
      </c>
      <c r="BV50" s="325">
        <v>455.31330000000003</v>
      </c>
    </row>
    <row r="51" spans="1:74" ht="11.1" customHeight="1" x14ac:dyDescent="0.2">
      <c r="A51" s="616" t="s">
        <v>1004</v>
      </c>
      <c r="B51" s="66" t="s">
        <v>1005</v>
      </c>
      <c r="C51" s="68">
        <v>164.14</v>
      </c>
      <c r="D51" s="68">
        <v>147.08500000000001</v>
      </c>
      <c r="E51" s="68">
        <v>152.489</v>
      </c>
      <c r="F51" s="68">
        <v>167.94900000000001</v>
      </c>
      <c r="G51" s="68">
        <v>184.971</v>
      </c>
      <c r="H51" s="68">
        <v>209.87799999999999</v>
      </c>
      <c r="I51" s="68">
        <v>228.77</v>
      </c>
      <c r="J51" s="68">
        <v>247.136</v>
      </c>
      <c r="K51" s="68">
        <v>250.833</v>
      </c>
      <c r="L51" s="68">
        <v>242.93700000000001</v>
      </c>
      <c r="M51" s="68">
        <v>232.63399999999999</v>
      </c>
      <c r="N51" s="68">
        <v>200.19499999999999</v>
      </c>
      <c r="O51" s="68">
        <v>164.89</v>
      </c>
      <c r="P51" s="68">
        <v>153.61799999999999</v>
      </c>
      <c r="Q51" s="68">
        <v>147.55500000000001</v>
      </c>
      <c r="R51" s="68">
        <v>153.34399999999999</v>
      </c>
      <c r="S51" s="68">
        <v>170.21100000000001</v>
      </c>
      <c r="T51" s="68">
        <v>189.858</v>
      </c>
      <c r="U51" s="68">
        <v>205.81299999999999</v>
      </c>
      <c r="V51" s="68">
        <v>229.815</v>
      </c>
      <c r="W51" s="68">
        <v>228.66300000000001</v>
      </c>
      <c r="X51" s="68">
        <v>230.67599999999999</v>
      </c>
      <c r="Y51" s="68">
        <v>216.48500000000001</v>
      </c>
      <c r="Z51" s="68">
        <v>190.00399999999999</v>
      </c>
      <c r="AA51" s="68">
        <v>155.733</v>
      </c>
      <c r="AB51" s="68">
        <v>140.93799999999999</v>
      </c>
      <c r="AC51" s="68">
        <v>138.643</v>
      </c>
      <c r="AD51" s="68">
        <v>144.804</v>
      </c>
      <c r="AE51" s="68">
        <v>162.13300000000001</v>
      </c>
      <c r="AF51" s="68">
        <v>180.93700000000001</v>
      </c>
      <c r="AG51" s="68">
        <v>196.48599999999999</v>
      </c>
      <c r="AH51" s="68">
        <v>213.55099999999999</v>
      </c>
      <c r="AI51" s="68">
        <v>225.29499999999999</v>
      </c>
      <c r="AJ51" s="68">
        <v>225.428</v>
      </c>
      <c r="AK51" s="68">
        <v>209.316</v>
      </c>
      <c r="AL51" s="68">
        <v>189.024</v>
      </c>
      <c r="AM51" s="68">
        <v>165.73699999999999</v>
      </c>
      <c r="AN51" s="68">
        <v>155.17500000000001</v>
      </c>
      <c r="AO51" s="68">
        <v>162.99299999999999</v>
      </c>
      <c r="AP51" s="68">
        <v>179.321</v>
      </c>
      <c r="AQ51" s="68">
        <v>206.405</v>
      </c>
      <c r="AR51" s="68">
        <v>228.93</v>
      </c>
      <c r="AS51" s="68">
        <v>241.17699999999999</v>
      </c>
      <c r="AT51" s="68">
        <v>259.96600000000001</v>
      </c>
      <c r="AU51" s="68">
        <v>267.09800000000001</v>
      </c>
      <c r="AV51" s="68">
        <v>257.13900000000001</v>
      </c>
      <c r="AW51" s="68">
        <v>237.20400000000001</v>
      </c>
      <c r="AX51" s="68">
        <v>218.334</v>
      </c>
      <c r="AY51" s="68">
        <v>198.81116083000001</v>
      </c>
      <c r="AZ51" s="325">
        <v>180.3451</v>
      </c>
      <c r="BA51" s="325">
        <v>178.33070000000001</v>
      </c>
      <c r="BB51" s="325">
        <v>189.36580000000001</v>
      </c>
      <c r="BC51" s="325">
        <v>206.2389</v>
      </c>
      <c r="BD51" s="325">
        <v>223.53489999999999</v>
      </c>
      <c r="BE51" s="325">
        <v>237.48500000000001</v>
      </c>
      <c r="BF51" s="325">
        <v>255.17080000000001</v>
      </c>
      <c r="BG51" s="325">
        <v>259.21179999999998</v>
      </c>
      <c r="BH51" s="325">
        <v>252.9511</v>
      </c>
      <c r="BI51" s="325">
        <v>238.57429999999999</v>
      </c>
      <c r="BJ51" s="325">
        <v>211.99770000000001</v>
      </c>
      <c r="BK51" s="325">
        <v>185.37540000000001</v>
      </c>
      <c r="BL51" s="325">
        <v>172.81720000000001</v>
      </c>
      <c r="BM51" s="325">
        <v>175.20529999999999</v>
      </c>
      <c r="BN51" s="325">
        <v>187.46559999999999</v>
      </c>
      <c r="BO51" s="325">
        <v>206.07480000000001</v>
      </c>
      <c r="BP51" s="325">
        <v>224.12430000000001</v>
      </c>
      <c r="BQ51" s="325">
        <v>238.3023</v>
      </c>
      <c r="BR51" s="325">
        <v>257.16559999999998</v>
      </c>
      <c r="BS51" s="325">
        <v>260.9436</v>
      </c>
      <c r="BT51" s="325">
        <v>255.45920000000001</v>
      </c>
      <c r="BU51" s="325">
        <v>241.6951</v>
      </c>
      <c r="BV51" s="325">
        <v>216.2193</v>
      </c>
    </row>
    <row r="52" spans="1:74" ht="11.1" customHeight="1" x14ac:dyDescent="0.2">
      <c r="A52" s="61" t="s">
        <v>768</v>
      </c>
      <c r="B52" s="175" t="s">
        <v>409</v>
      </c>
      <c r="C52" s="68">
        <v>88.222999999999999</v>
      </c>
      <c r="D52" s="68">
        <v>89.623999999999995</v>
      </c>
      <c r="E52" s="68">
        <v>91.641999999999996</v>
      </c>
      <c r="F52" s="68">
        <v>90.423000000000002</v>
      </c>
      <c r="G52" s="68">
        <v>90.254999999999995</v>
      </c>
      <c r="H52" s="68">
        <v>86.798000000000002</v>
      </c>
      <c r="I52" s="68">
        <v>88.313999999999993</v>
      </c>
      <c r="J52" s="68">
        <v>84.325999999999993</v>
      </c>
      <c r="K52" s="68">
        <v>83.522000000000006</v>
      </c>
      <c r="L52" s="68">
        <v>85.605000000000004</v>
      </c>
      <c r="M52" s="68">
        <v>82.849000000000004</v>
      </c>
      <c r="N52" s="68">
        <v>80.323999999999998</v>
      </c>
      <c r="O52" s="68">
        <v>89.12</v>
      </c>
      <c r="P52" s="68">
        <v>89.850999999999999</v>
      </c>
      <c r="Q52" s="68">
        <v>91.941000000000003</v>
      </c>
      <c r="R52" s="68">
        <v>92.820999999999998</v>
      </c>
      <c r="S52" s="68">
        <v>95.912999999999997</v>
      </c>
      <c r="T52" s="68">
        <v>89.855000000000004</v>
      </c>
      <c r="U52" s="68">
        <v>90.182000000000002</v>
      </c>
      <c r="V52" s="68">
        <v>90.724999999999994</v>
      </c>
      <c r="W52" s="68">
        <v>91.558000000000007</v>
      </c>
      <c r="X52" s="68">
        <v>90.662000000000006</v>
      </c>
      <c r="Y52" s="68">
        <v>87.506</v>
      </c>
      <c r="Z52" s="68">
        <v>86.337000000000003</v>
      </c>
      <c r="AA52" s="68">
        <v>89.622</v>
      </c>
      <c r="AB52" s="68">
        <v>90.224000000000004</v>
      </c>
      <c r="AC52" s="68">
        <v>98.087999999999994</v>
      </c>
      <c r="AD52" s="68">
        <v>94.052999999999997</v>
      </c>
      <c r="AE52" s="68">
        <v>93.906999999999996</v>
      </c>
      <c r="AF52" s="68">
        <v>92.227000000000004</v>
      </c>
      <c r="AG52" s="68">
        <v>89.381</v>
      </c>
      <c r="AH52" s="68">
        <v>89.561999999999998</v>
      </c>
      <c r="AI52" s="68">
        <v>91.900999999999996</v>
      </c>
      <c r="AJ52" s="68">
        <v>92.063999999999993</v>
      </c>
      <c r="AK52" s="68">
        <v>91.834999999999994</v>
      </c>
      <c r="AL52" s="68">
        <v>85.909000000000006</v>
      </c>
      <c r="AM52" s="68">
        <v>89.003</v>
      </c>
      <c r="AN52" s="68">
        <v>92.825000000000003</v>
      </c>
      <c r="AO52" s="68">
        <v>91.960999999999999</v>
      </c>
      <c r="AP52" s="68">
        <v>96.106999999999999</v>
      </c>
      <c r="AQ52" s="68">
        <v>97.933999999999997</v>
      </c>
      <c r="AR52" s="68">
        <v>95.903000000000006</v>
      </c>
      <c r="AS52" s="68">
        <v>96.116</v>
      </c>
      <c r="AT52" s="68">
        <v>94.661000000000001</v>
      </c>
      <c r="AU52" s="68">
        <v>92.212999999999994</v>
      </c>
      <c r="AV52" s="68">
        <v>98.346999999999994</v>
      </c>
      <c r="AW52" s="68">
        <v>94.694999999999993</v>
      </c>
      <c r="AX52" s="68">
        <v>89.174000000000007</v>
      </c>
      <c r="AY52" s="68">
        <v>92.957563871000005</v>
      </c>
      <c r="AZ52" s="325">
        <v>93.055430000000001</v>
      </c>
      <c r="BA52" s="325">
        <v>94.243449999999996</v>
      </c>
      <c r="BB52" s="325">
        <v>95.09796</v>
      </c>
      <c r="BC52" s="325">
        <v>92.943430000000006</v>
      </c>
      <c r="BD52" s="325">
        <v>92.711250000000007</v>
      </c>
      <c r="BE52" s="325">
        <v>90.82038</v>
      </c>
      <c r="BF52" s="325">
        <v>89.259330000000006</v>
      </c>
      <c r="BG52" s="325">
        <v>90.046279999999996</v>
      </c>
      <c r="BH52" s="325">
        <v>92.152320000000003</v>
      </c>
      <c r="BI52" s="325">
        <v>89.587379999999996</v>
      </c>
      <c r="BJ52" s="325">
        <v>83.647019999999998</v>
      </c>
      <c r="BK52" s="325">
        <v>89.175250000000005</v>
      </c>
      <c r="BL52" s="325">
        <v>91.832059999999998</v>
      </c>
      <c r="BM52" s="325">
        <v>93.099159999999998</v>
      </c>
      <c r="BN52" s="325">
        <v>94.625479999999996</v>
      </c>
      <c r="BO52" s="325">
        <v>92.585319999999996</v>
      </c>
      <c r="BP52" s="325">
        <v>91.438789999999997</v>
      </c>
      <c r="BQ52" s="325">
        <v>90.077640000000002</v>
      </c>
      <c r="BR52" s="325">
        <v>89.329179999999994</v>
      </c>
      <c r="BS52" s="325">
        <v>91.051659999999998</v>
      </c>
      <c r="BT52" s="325">
        <v>93.391919999999999</v>
      </c>
      <c r="BU52" s="325">
        <v>90.975679999999997</v>
      </c>
      <c r="BV52" s="325">
        <v>85.146230000000003</v>
      </c>
    </row>
    <row r="53" spans="1:74" ht="11.1" customHeight="1" x14ac:dyDescent="0.2">
      <c r="A53" s="61" t="s">
        <v>770</v>
      </c>
      <c r="B53" s="175" t="s">
        <v>414</v>
      </c>
      <c r="C53" s="68">
        <v>29.178362</v>
      </c>
      <c r="D53" s="68">
        <v>29.582032999999999</v>
      </c>
      <c r="E53" s="68">
        <v>29.062559</v>
      </c>
      <c r="F53" s="68">
        <v>28.027403</v>
      </c>
      <c r="G53" s="68">
        <v>27.244702</v>
      </c>
      <c r="H53" s="68">
        <v>27.852004000000001</v>
      </c>
      <c r="I53" s="68">
        <v>28.039527</v>
      </c>
      <c r="J53" s="68">
        <v>27.736173000000001</v>
      </c>
      <c r="K53" s="68">
        <v>27.389913</v>
      </c>
      <c r="L53" s="68">
        <v>26.923871999999999</v>
      </c>
      <c r="M53" s="68">
        <v>26.972242000000001</v>
      </c>
      <c r="N53" s="68">
        <v>29.007739999999998</v>
      </c>
      <c r="O53" s="68">
        <v>31.691298</v>
      </c>
      <c r="P53" s="68">
        <v>31.859195</v>
      </c>
      <c r="Q53" s="68">
        <v>32.818440000000002</v>
      </c>
      <c r="R53" s="68">
        <v>32.078544000000001</v>
      </c>
      <c r="S53" s="68">
        <v>30.235627999999998</v>
      </c>
      <c r="T53" s="68">
        <v>29.339252999999999</v>
      </c>
      <c r="U53" s="68">
        <v>29.478895999999999</v>
      </c>
      <c r="V53" s="68">
        <v>29.605516999999999</v>
      </c>
      <c r="W53" s="68">
        <v>28.547553000000001</v>
      </c>
      <c r="X53" s="68">
        <v>28.437940999999999</v>
      </c>
      <c r="Y53" s="68">
        <v>30.035246999999998</v>
      </c>
      <c r="Z53" s="68">
        <v>29.584949000000002</v>
      </c>
      <c r="AA53" s="68">
        <v>31.656119</v>
      </c>
      <c r="AB53" s="68">
        <v>32.180826000000003</v>
      </c>
      <c r="AC53" s="68">
        <v>31.103645</v>
      </c>
      <c r="AD53" s="68">
        <v>30.967804000000001</v>
      </c>
      <c r="AE53" s="68">
        <v>29.491741000000001</v>
      </c>
      <c r="AF53" s="68">
        <v>28.731908000000001</v>
      </c>
      <c r="AG53" s="68">
        <v>28.903490999999999</v>
      </c>
      <c r="AH53" s="68">
        <v>28.898886000000001</v>
      </c>
      <c r="AI53" s="68">
        <v>30.452354</v>
      </c>
      <c r="AJ53" s="68">
        <v>29.676034999999999</v>
      </c>
      <c r="AK53" s="68">
        <v>30.338325000000001</v>
      </c>
      <c r="AL53" s="68">
        <v>31.433216999999999</v>
      </c>
      <c r="AM53" s="68">
        <v>34.295748000000003</v>
      </c>
      <c r="AN53" s="68">
        <v>34.545479</v>
      </c>
      <c r="AO53" s="68">
        <v>32.814017</v>
      </c>
      <c r="AP53" s="68">
        <v>32.750481000000001</v>
      </c>
      <c r="AQ53" s="68">
        <v>31.461739999999999</v>
      </c>
      <c r="AR53" s="68">
        <v>30.704498999999998</v>
      </c>
      <c r="AS53" s="68">
        <v>31.479994000000001</v>
      </c>
      <c r="AT53" s="68">
        <v>29.827624</v>
      </c>
      <c r="AU53" s="68">
        <v>29.679777999999999</v>
      </c>
      <c r="AV53" s="68">
        <v>28.869743</v>
      </c>
      <c r="AW53" s="68">
        <v>28.527203</v>
      </c>
      <c r="AX53" s="68">
        <v>28.786091200000001</v>
      </c>
      <c r="AY53" s="68">
        <v>30.749141173999998</v>
      </c>
      <c r="AZ53" s="325">
        <v>30.708020000000001</v>
      </c>
      <c r="BA53" s="325">
        <v>30.555669999999999</v>
      </c>
      <c r="BB53" s="325">
        <v>30.085439999999998</v>
      </c>
      <c r="BC53" s="325">
        <v>29.808720000000001</v>
      </c>
      <c r="BD53" s="325">
        <v>29.50469</v>
      </c>
      <c r="BE53" s="325">
        <v>29.246590000000001</v>
      </c>
      <c r="BF53" s="325">
        <v>28.723400000000002</v>
      </c>
      <c r="BG53" s="325">
        <v>28.766459999999999</v>
      </c>
      <c r="BH53" s="325">
        <v>28.184950000000001</v>
      </c>
      <c r="BI53" s="325">
        <v>28.708490000000001</v>
      </c>
      <c r="BJ53" s="325">
        <v>29.40354</v>
      </c>
      <c r="BK53" s="325">
        <v>31.172560000000001</v>
      </c>
      <c r="BL53" s="325">
        <v>31.321390000000001</v>
      </c>
      <c r="BM53" s="325">
        <v>31.22099</v>
      </c>
      <c r="BN53" s="325">
        <v>30.756699999999999</v>
      </c>
      <c r="BO53" s="325">
        <v>30.473739999999999</v>
      </c>
      <c r="BP53" s="325">
        <v>30.16864</v>
      </c>
      <c r="BQ53" s="325">
        <v>29.911269999999998</v>
      </c>
      <c r="BR53" s="325">
        <v>29.386590000000002</v>
      </c>
      <c r="BS53" s="325">
        <v>29.425439999999998</v>
      </c>
      <c r="BT53" s="325">
        <v>28.843699999999998</v>
      </c>
      <c r="BU53" s="325">
        <v>29.362539999999999</v>
      </c>
      <c r="BV53" s="325">
        <v>30.054189999999998</v>
      </c>
    </row>
    <row r="54" spans="1:74" ht="11.1" customHeight="1" x14ac:dyDescent="0.2">
      <c r="A54" s="61" t="s">
        <v>503</v>
      </c>
      <c r="B54" s="175" t="s">
        <v>415</v>
      </c>
      <c r="C54" s="68">
        <v>261.64800000000002</v>
      </c>
      <c r="D54" s="68">
        <v>256.21899999999999</v>
      </c>
      <c r="E54" s="68">
        <v>243.71600000000001</v>
      </c>
      <c r="F54" s="68">
        <v>243.47900000000001</v>
      </c>
      <c r="G54" s="68">
        <v>243.40899999999999</v>
      </c>
      <c r="H54" s="68">
        <v>242.66200000000001</v>
      </c>
      <c r="I54" s="68">
        <v>240.93199999999999</v>
      </c>
      <c r="J54" s="68">
        <v>230.411</v>
      </c>
      <c r="K54" s="68">
        <v>227.697</v>
      </c>
      <c r="L54" s="68">
        <v>225.59399999999999</v>
      </c>
      <c r="M54" s="68">
        <v>233.84200000000001</v>
      </c>
      <c r="N54" s="68">
        <v>238.58699999999999</v>
      </c>
      <c r="O54" s="68">
        <v>261.10899999999998</v>
      </c>
      <c r="P54" s="68">
        <v>253.63499999999999</v>
      </c>
      <c r="Q54" s="68">
        <v>239.55799999999999</v>
      </c>
      <c r="R54" s="68">
        <v>243.511</v>
      </c>
      <c r="S54" s="68">
        <v>242.48400000000001</v>
      </c>
      <c r="T54" s="68">
        <v>238.417</v>
      </c>
      <c r="U54" s="68">
        <v>232.85900000000001</v>
      </c>
      <c r="V54" s="68">
        <v>226.78800000000001</v>
      </c>
      <c r="W54" s="68">
        <v>223.20400000000001</v>
      </c>
      <c r="X54" s="68">
        <v>215.89599999999999</v>
      </c>
      <c r="Y54" s="68">
        <v>224.91800000000001</v>
      </c>
      <c r="Z54" s="68">
        <v>236.816</v>
      </c>
      <c r="AA54" s="68">
        <v>248.887</v>
      </c>
      <c r="AB54" s="68">
        <v>253.249</v>
      </c>
      <c r="AC54" s="68">
        <v>239.67</v>
      </c>
      <c r="AD54" s="68">
        <v>240.14500000000001</v>
      </c>
      <c r="AE54" s="68">
        <v>242.887</v>
      </c>
      <c r="AF54" s="68">
        <v>240.71600000000001</v>
      </c>
      <c r="AG54" s="68">
        <v>234.29300000000001</v>
      </c>
      <c r="AH54" s="68">
        <v>236.30199999999999</v>
      </c>
      <c r="AI54" s="68">
        <v>239.97</v>
      </c>
      <c r="AJ54" s="68">
        <v>232.672</v>
      </c>
      <c r="AK54" s="68">
        <v>230.23599999999999</v>
      </c>
      <c r="AL54" s="68">
        <v>246.5</v>
      </c>
      <c r="AM54" s="68">
        <v>261.32600000000002</v>
      </c>
      <c r="AN54" s="68">
        <v>251.36699999999999</v>
      </c>
      <c r="AO54" s="68">
        <v>236.05199999999999</v>
      </c>
      <c r="AP54" s="68">
        <v>230.24799999999999</v>
      </c>
      <c r="AQ54" s="68">
        <v>235.71700000000001</v>
      </c>
      <c r="AR54" s="68">
        <v>229.73</v>
      </c>
      <c r="AS54" s="68">
        <v>235.244</v>
      </c>
      <c r="AT54" s="68">
        <v>230.447</v>
      </c>
      <c r="AU54" s="68">
        <v>231.88399999999999</v>
      </c>
      <c r="AV54" s="68">
        <v>224.65199999999999</v>
      </c>
      <c r="AW54" s="68">
        <v>233.67599999999999</v>
      </c>
      <c r="AX54" s="68">
        <v>251.60900000000001</v>
      </c>
      <c r="AY54" s="68">
        <v>261.19053602999998</v>
      </c>
      <c r="AZ54" s="325">
        <v>251.96539999999999</v>
      </c>
      <c r="BA54" s="325">
        <v>239.59989999999999</v>
      </c>
      <c r="BB54" s="325">
        <v>230.77080000000001</v>
      </c>
      <c r="BC54" s="325">
        <v>228.16249999999999</v>
      </c>
      <c r="BD54" s="325">
        <v>229.72489999999999</v>
      </c>
      <c r="BE54" s="325">
        <v>227.67599999999999</v>
      </c>
      <c r="BF54" s="325">
        <v>223.6293</v>
      </c>
      <c r="BG54" s="325">
        <v>224.30119999999999</v>
      </c>
      <c r="BH54" s="325">
        <v>218.9616</v>
      </c>
      <c r="BI54" s="325">
        <v>227.30760000000001</v>
      </c>
      <c r="BJ54" s="325">
        <v>237.76650000000001</v>
      </c>
      <c r="BK54" s="325">
        <v>250.4042</v>
      </c>
      <c r="BL54" s="325">
        <v>252.95859999999999</v>
      </c>
      <c r="BM54" s="325">
        <v>246.62559999999999</v>
      </c>
      <c r="BN54" s="325">
        <v>239.59139999999999</v>
      </c>
      <c r="BO54" s="325">
        <v>238.9314</v>
      </c>
      <c r="BP54" s="325">
        <v>241.8974</v>
      </c>
      <c r="BQ54" s="325">
        <v>241.29740000000001</v>
      </c>
      <c r="BR54" s="325">
        <v>235.26750000000001</v>
      </c>
      <c r="BS54" s="325">
        <v>237.0018</v>
      </c>
      <c r="BT54" s="325">
        <v>232.1979</v>
      </c>
      <c r="BU54" s="325">
        <v>239.52520000000001</v>
      </c>
      <c r="BV54" s="325">
        <v>247.16409999999999</v>
      </c>
    </row>
    <row r="55" spans="1:74" ht="11.1" customHeight="1" x14ac:dyDescent="0.2">
      <c r="A55" s="61" t="s">
        <v>504</v>
      </c>
      <c r="B55" s="175" t="s">
        <v>416</v>
      </c>
      <c r="C55" s="68">
        <v>26.513000000000002</v>
      </c>
      <c r="D55" s="68">
        <v>26.896999999999998</v>
      </c>
      <c r="E55" s="68">
        <v>26.262</v>
      </c>
      <c r="F55" s="68">
        <v>24.664999999999999</v>
      </c>
      <c r="G55" s="68">
        <v>23.375</v>
      </c>
      <c r="H55" s="68">
        <v>24.655999999999999</v>
      </c>
      <c r="I55" s="68">
        <v>24.445</v>
      </c>
      <c r="J55" s="68">
        <v>25.552</v>
      </c>
      <c r="K55" s="68">
        <v>24.803000000000001</v>
      </c>
      <c r="L55" s="68">
        <v>25.751999999999999</v>
      </c>
      <c r="M55" s="68">
        <v>26.134</v>
      </c>
      <c r="N55" s="68">
        <v>28.382999999999999</v>
      </c>
      <c r="O55" s="68">
        <v>28.434999999999999</v>
      </c>
      <c r="P55" s="68">
        <v>25.41</v>
      </c>
      <c r="Q55" s="68">
        <v>21.53</v>
      </c>
      <c r="R55" s="68">
        <v>21.65</v>
      </c>
      <c r="S55" s="68">
        <v>22.007999999999999</v>
      </c>
      <c r="T55" s="68">
        <v>22.48</v>
      </c>
      <c r="U55" s="68">
        <v>23.152999999999999</v>
      </c>
      <c r="V55" s="68">
        <v>24.584</v>
      </c>
      <c r="W55" s="68">
        <v>21.763999999999999</v>
      </c>
      <c r="X55" s="68">
        <v>23.140999999999998</v>
      </c>
      <c r="Y55" s="68">
        <v>23.606999999999999</v>
      </c>
      <c r="Z55" s="68">
        <v>24.523</v>
      </c>
      <c r="AA55" s="68">
        <v>24.969000000000001</v>
      </c>
      <c r="AB55" s="68">
        <v>24.768999999999998</v>
      </c>
      <c r="AC55" s="68">
        <v>22.863</v>
      </c>
      <c r="AD55" s="68">
        <v>22.582999999999998</v>
      </c>
      <c r="AE55" s="68">
        <v>23.776</v>
      </c>
      <c r="AF55" s="68">
        <v>24.55</v>
      </c>
      <c r="AG55" s="68">
        <v>24.228999999999999</v>
      </c>
      <c r="AH55" s="68">
        <v>23.227</v>
      </c>
      <c r="AI55" s="68">
        <v>24.748000000000001</v>
      </c>
      <c r="AJ55" s="68">
        <v>24.888000000000002</v>
      </c>
      <c r="AK55" s="68">
        <v>24.106999999999999</v>
      </c>
      <c r="AL55" s="68">
        <v>25.768999999999998</v>
      </c>
      <c r="AM55" s="68">
        <v>29.516999999999999</v>
      </c>
      <c r="AN55" s="68">
        <v>24.196999999999999</v>
      </c>
      <c r="AO55" s="68">
        <v>21.652000000000001</v>
      </c>
      <c r="AP55" s="68">
        <v>21.544</v>
      </c>
      <c r="AQ55" s="68">
        <v>22.559000000000001</v>
      </c>
      <c r="AR55" s="68">
        <v>20.978999999999999</v>
      </c>
      <c r="AS55" s="68">
        <v>21.872</v>
      </c>
      <c r="AT55" s="68">
        <v>23.073</v>
      </c>
      <c r="AU55" s="68">
        <v>22.997</v>
      </c>
      <c r="AV55" s="68">
        <v>23.32</v>
      </c>
      <c r="AW55" s="68">
        <v>24.815999999999999</v>
      </c>
      <c r="AX55" s="68">
        <v>26.474</v>
      </c>
      <c r="AY55" s="68">
        <v>27.810112903</v>
      </c>
      <c r="AZ55" s="325">
        <v>27.870660000000001</v>
      </c>
      <c r="BA55" s="325">
        <v>24.39884</v>
      </c>
      <c r="BB55" s="325">
        <v>21.617930000000001</v>
      </c>
      <c r="BC55" s="325">
        <v>22.650030000000001</v>
      </c>
      <c r="BD55" s="325">
        <v>22.70318</v>
      </c>
      <c r="BE55" s="325">
        <v>22.56786</v>
      </c>
      <c r="BF55" s="325">
        <v>23.05068</v>
      </c>
      <c r="BG55" s="325">
        <v>23.69699</v>
      </c>
      <c r="BH55" s="325">
        <v>23.166250000000002</v>
      </c>
      <c r="BI55" s="325">
        <v>23.757110000000001</v>
      </c>
      <c r="BJ55" s="325">
        <v>24.068049999999999</v>
      </c>
      <c r="BK55" s="325">
        <v>27.094159999999999</v>
      </c>
      <c r="BL55" s="325">
        <v>26.74945</v>
      </c>
      <c r="BM55" s="325">
        <v>23.67839</v>
      </c>
      <c r="BN55" s="325">
        <v>20.82573</v>
      </c>
      <c r="BO55" s="325">
        <v>22.0273</v>
      </c>
      <c r="BP55" s="325">
        <v>22.021139999999999</v>
      </c>
      <c r="BQ55" s="325">
        <v>21.896470000000001</v>
      </c>
      <c r="BR55" s="325">
        <v>22.39359</v>
      </c>
      <c r="BS55" s="325">
        <v>23.04589</v>
      </c>
      <c r="BT55" s="325">
        <v>22.499099999999999</v>
      </c>
      <c r="BU55" s="325">
        <v>23.116859999999999</v>
      </c>
      <c r="BV55" s="325">
        <v>23.436240000000002</v>
      </c>
    </row>
    <row r="56" spans="1:74" ht="11.1" customHeight="1" x14ac:dyDescent="0.2">
      <c r="A56" s="61" t="s">
        <v>505</v>
      </c>
      <c r="B56" s="175" t="s">
        <v>698</v>
      </c>
      <c r="C56" s="68">
        <v>235.13499999999999</v>
      </c>
      <c r="D56" s="68">
        <v>229.322</v>
      </c>
      <c r="E56" s="68">
        <v>217.45400000000001</v>
      </c>
      <c r="F56" s="68">
        <v>218.81399999999999</v>
      </c>
      <c r="G56" s="68">
        <v>220.03399999999999</v>
      </c>
      <c r="H56" s="68">
        <v>218.006</v>
      </c>
      <c r="I56" s="68">
        <v>216.48699999999999</v>
      </c>
      <c r="J56" s="68">
        <v>204.85900000000001</v>
      </c>
      <c r="K56" s="68">
        <v>202.89400000000001</v>
      </c>
      <c r="L56" s="68">
        <v>199.84200000000001</v>
      </c>
      <c r="M56" s="68">
        <v>207.708</v>
      </c>
      <c r="N56" s="68">
        <v>210.20400000000001</v>
      </c>
      <c r="O56" s="68">
        <v>232.67400000000001</v>
      </c>
      <c r="P56" s="68">
        <v>228.22499999999999</v>
      </c>
      <c r="Q56" s="68">
        <v>218.02799999999999</v>
      </c>
      <c r="R56" s="68">
        <v>221.86099999999999</v>
      </c>
      <c r="S56" s="68">
        <v>220.476</v>
      </c>
      <c r="T56" s="68">
        <v>215.93700000000001</v>
      </c>
      <c r="U56" s="68">
        <v>209.70599999999999</v>
      </c>
      <c r="V56" s="68">
        <v>202.20400000000001</v>
      </c>
      <c r="W56" s="68">
        <v>201.44</v>
      </c>
      <c r="X56" s="68">
        <v>192.755</v>
      </c>
      <c r="Y56" s="68">
        <v>201.31100000000001</v>
      </c>
      <c r="Z56" s="68">
        <v>212.29300000000001</v>
      </c>
      <c r="AA56" s="68">
        <v>223.91800000000001</v>
      </c>
      <c r="AB56" s="68">
        <v>228.48</v>
      </c>
      <c r="AC56" s="68">
        <v>216.80699999999999</v>
      </c>
      <c r="AD56" s="68">
        <v>217.56200000000001</v>
      </c>
      <c r="AE56" s="68">
        <v>219.11099999999999</v>
      </c>
      <c r="AF56" s="68">
        <v>216.166</v>
      </c>
      <c r="AG56" s="68">
        <v>210.06399999999999</v>
      </c>
      <c r="AH56" s="68">
        <v>213.07499999999999</v>
      </c>
      <c r="AI56" s="68">
        <v>215.22200000000001</v>
      </c>
      <c r="AJ56" s="68">
        <v>207.78399999999999</v>
      </c>
      <c r="AK56" s="68">
        <v>206.12899999999999</v>
      </c>
      <c r="AL56" s="68">
        <v>220.73099999999999</v>
      </c>
      <c r="AM56" s="68">
        <v>231.809</v>
      </c>
      <c r="AN56" s="68">
        <v>227.17</v>
      </c>
      <c r="AO56" s="68">
        <v>214.4</v>
      </c>
      <c r="AP56" s="68">
        <v>208.70400000000001</v>
      </c>
      <c r="AQ56" s="68">
        <v>213.15799999999999</v>
      </c>
      <c r="AR56" s="68">
        <v>208.751</v>
      </c>
      <c r="AS56" s="68">
        <v>213.37200000000001</v>
      </c>
      <c r="AT56" s="68">
        <v>207.374</v>
      </c>
      <c r="AU56" s="68">
        <v>208.887</v>
      </c>
      <c r="AV56" s="68">
        <v>201.33199999999999</v>
      </c>
      <c r="AW56" s="68">
        <v>208.86</v>
      </c>
      <c r="AX56" s="68">
        <v>225.13499999999999</v>
      </c>
      <c r="AY56" s="68">
        <v>233.38042257999999</v>
      </c>
      <c r="AZ56" s="325">
        <v>224.09469999999999</v>
      </c>
      <c r="BA56" s="325">
        <v>215.2011</v>
      </c>
      <c r="BB56" s="325">
        <v>209.15289999999999</v>
      </c>
      <c r="BC56" s="325">
        <v>205.51249999999999</v>
      </c>
      <c r="BD56" s="325">
        <v>207.02180000000001</v>
      </c>
      <c r="BE56" s="325">
        <v>205.10810000000001</v>
      </c>
      <c r="BF56" s="325">
        <v>200.57859999999999</v>
      </c>
      <c r="BG56" s="325">
        <v>200.60419999999999</v>
      </c>
      <c r="BH56" s="325">
        <v>195.7954</v>
      </c>
      <c r="BI56" s="325">
        <v>203.5505</v>
      </c>
      <c r="BJ56" s="325">
        <v>213.69839999999999</v>
      </c>
      <c r="BK56" s="325">
        <v>223.31</v>
      </c>
      <c r="BL56" s="325">
        <v>226.20920000000001</v>
      </c>
      <c r="BM56" s="325">
        <v>222.94720000000001</v>
      </c>
      <c r="BN56" s="325">
        <v>218.76560000000001</v>
      </c>
      <c r="BO56" s="325">
        <v>216.9041</v>
      </c>
      <c r="BP56" s="325">
        <v>219.87629999999999</v>
      </c>
      <c r="BQ56" s="325">
        <v>219.40100000000001</v>
      </c>
      <c r="BR56" s="325">
        <v>212.87389999999999</v>
      </c>
      <c r="BS56" s="325">
        <v>213.95590000000001</v>
      </c>
      <c r="BT56" s="325">
        <v>209.69880000000001</v>
      </c>
      <c r="BU56" s="325">
        <v>216.4084</v>
      </c>
      <c r="BV56" s="325">
        <v>223.7278</v>
      </c>
    </row>
    <row r="57" spans="1:74" ht="11.1" customHeight="1" x14ac:dyDescent="0.2">
      <c r="A57" s="61" t="s">
        <v>530</v>
      </c>
      <c r="B57" s="175" t="s">
        <v>399</v>
      </c>
      <c r="C57" s="68">
        <v>42.901000000000003</v>
      </c>
      <c r="D57" s="68">
        <v>42.591999999999999</v>
      </c>
      <c r="E57" s="68">
        <v>44.344000000000001</v>
      </c>
      <c r="F57" s="68">
        <v>43.857999999999997</v>
      </c>
      <c r="G57" s="68">
        <v>44.661000000000001</v>
      </c>
      <c r="H57" s="68">
        <v>40.659999999999997</v>
      </c>
      <c r="I57" s="68">
        <v>42.113</v>
      </c>
      <c r="J57" s="68">
        <v>42.768999999999998</v>
      </c>
      <c r="K57" s="68">
        <v>44.890999999999998</v>
      </c>
      <c r="L57" s="68">
        <v>44.86</v>
      </c>
      <c r="M57" s="68">
        <v>44.969000000000001</v>
      </c>
      <c r="N57" s="68">
        <v>43.01</v>
      </c>
      <c r="O57" s="68">
        <v>42.503999999999998</v>
      </c>
      <c r="P57" s="68">
        <v>44.057000000000002</v>
      </c>
      <c r="Q57" s="68">
        <v>42.395000000000003</v>
      </c>
      <c r="R57" s="68">
        <v>44.548999999999999</v>
      </c>
      <c r="S57" s="68">
        <v>44.482999999999997</v>
      </c>
      <c r="T57" s="68">
        <v>41.046999999999997</v>
      </c>
      <c r="U57" s="68">
        <v>41.122</v>
      </c>
      <c r="V57" s="68">
        <v>40.396000000000001</v>
      </c>
      <c r="W57" s="68">
        <v>43.637999999999998</v>
      </c>
      <c r="X57" s="68">
        <v>41.825000000000003</v>
      </c>
      <c r="Y57" s="68">
        <v>41.15</v>
      </c>
      <c r="Z57" s="68">
        <v>41.304000000000002</v>
      </c>
      <c r="AA57" s="68">
        <v>42.640999999999998</v>
      </c>
      <c r="AB57" s="68">
        <v>43.052999999999997</v>
      </c>
      <c r="AC57" s="68">
        <v>40.345999999999997</v>
      </c>
      <c r="AD57" s="68">
        <v>41.19</v>
      </c>
      <c r="AE57" s="68">
        <v>41.631999999999998</v>
      </c>
      <c r="AF57" s="68">
        <v>40.893999999999998</v>
      </c>
      <c r="AG57" s="68">
        <v>40.985999999999997</v>
      </c>
      <c r="AH57" s="68">
        <v>41.777999999999999</v>
      </c>
      <c r="AI57" s="68">
        <v>46.786999999999999</v>
      </c>
      <c r="AJ57" s="68">
        <v>42.29</v>
      </c>
      <c r="AK57" s="68">
        <v>39.314999999999998</v>
      </c>
      <c r="AL57" s="68">
        <v>41.585000000000001</v>
      </c>
      <c r="AM57" s="68">
        <v>41.201000000000001</v>
      </c>
      <c r="AN57" s="68">
        <v>42.01</v>
      </c>
      <c r="AO57" s="68">
        <v>41.552</v>
      </c>
      <c r="AP57" s="68">
        <v>40.893999999999998</v>
      </c>
      <c r="AQ57" s="68">
        <v>39.35</v>
      </c>
      <c r="AR57" s="68">
        <v>40.57</v>
      </c>
      <c r="AS57" s="68">
        <v>43.256999999999998</v>
      </c>
      <c r="AT57" s="68">
        <v>43.218000000000004</v>
      </c>
      <c r="AU57" s="68">
        <v>44.357999999999997</v>
      </c>
      <c r="AV57" s="68">
        <v>39.819000000000003</v>
      </c>
      <c r="AW57" s="68">
        <v>40.633000000000003</v>
      </c>
      <c r="AX57" s="68">
        <v>39.987000000000002</v>
      </c>
      <c r="AY57" s="68">
        <v>42.64049</v>
      </c>
      <c r="AZ57" s="325">
        <v>42.465069999999997</v>
      </c>
      <c r="BA57" s="325">
        <v>41.87312</v>
      </c>
      <c r="BB57" s="325">
        <v>42.771470000000001</v>
      </c>
      <c r="BC57" s="325">
        <v>43.71022</v>
      </c>
      <c r="BD57" s="325">
        <v>43.241799999999998</v>
      </c>
      <c r="BE57" s="325">
        <v>43.345320000000001</v>
      </c>
      <c r="BF57" s="325">
        <v>43.45729</v>
      </c>
      <c r="BG57" s="325">
        <v>44.639290000000003</v>
      </c>
      <c r="BH57" s="325">
        <v>43.286569999999998</v>
      </c>
      <c r="BI57" s="325">
        <v>42.504100000000001</v>
      </c>
      <c r="BJ57" s="325">
        <v>42.61542</v>
      </c>
      <c r="BK57" s="325">
        <v>43.013620000000003</v>
      </c>
      <c r="BL57" s="325">
        <v>42.303989999999999</v>
      </c>
      <c r="BM57" s="325">
        <v>41.722180000000002</v>
      </c>
      <c r="BN57" s="325">
        <v>42.382860000000001</v>
      </c>
      <c r="BO57" s="325">
        <v>43.030929999999998</v>
      </c>
      <c r="BP57" s="325">
        <v>42.3977</v>
      </c>
      <c r="BQ57" s="325">
        <v>43.519950000000001</v>
      </c>
      <c r="BR57" s="325">
        <v>43.042560000000002</v>
      </c>
      <c r="BS57" s="325">
        <v>44.371319999999997</v>
      </c>
      <c r="BT57" s="325">
        <v>43.534950000000002</v>
      </c>
      <c r="BU57" s="325">
        <v>41.401330000000002</v>
      </c>
      <c r="BV57" s="325">
        <v>41.251420000000003</v>
      </c>
    </row>
    <row r="58" spans="1:74" ht="11.1" customHeight="1" x14ac:dyDescent="0.2">
      <c r="A58" s="61" t="s">
        <v>484</v>
      </c>
      <c r="B58" s="175" t="s">
        <v>411</v>
      </c>
      <c r="C58" s="68">
        <v>160.595</v>
      </c>
      <c r="D58" s="68">
        <v>162.49600000000001</v>
      </c>
      <c r="E58" s="68">
        <v>160.07300000000001</v>
      </c>
      <c r="F58" s="68">
        <v>154.74100000000001</v>
      </c>
      <c r="G58" s="68">
        <v>154.947</v>
      </c>
      <c r="H58" s="68">
        <v>149.767</v>
      </c>
      <c r="I58" s="68">
        <v>156.50700000000001</v>
      </c>
      <c r="J58" s="68">
        <v>160.33799999999999</v>
      </c>
      <c r="K58" s="68">
        <v>161.05099999999999</v>
      </c>
      <c r="L58" s="68">
        <v>154.715</v>
      </c>
      <c r="M58" s="68">
        <v>161.27799999999999</v>
      </c>
      <c r="N58" s="68">
        <v>166.095</v>
      </c>
      <c r="O58" s="68">
        <v>170.24700000000001</v>
      </c>
      <c r="P58" s="68">
        <v>162.83199999999999</v>
      </c>
      <c r="Q58" s="68">
        <v>152.029</v>
      </c>
      <c r="R58" s="68">
        <v>154.95699999999999</v>
      </c>
      <c r="S58" s="68">
        <v>154.24700000000001</v>
      </c>
      <c r="T58" s="68">
        <v>152.06</v>
      </c>
      <c r="U58" s="68">
        <v>151.494</v>
      </c>
      <c r="V58" s="68">
        <v>147.80600000000001</v>
      </c>
      <c r="W58" s="68">
        <v>137.33099999999999</v>
      </c>
      <c r="X58" s="68">
        <v>130.053</v>
      </c>
      <c r="Y58" s="68">
        <v>133.387</v>
      </c>
      <c r="Z58" s="68">
        <v>145.63800000000001</v>
      </c>
      <c r="AA58" s="68">
        <v>141.34</v>
      </c>
      <c r="AB58" s="68">
        <v>138.88800000000001</v>
      </c>
      <c r="AC58" s="68">
        <v>130.47800000000001</v>
      </c>
      <c r="AD58" s="68">
        <v>120.928</v>
      </c>
      <c r="AE58" s="68">
        <v>115.58</v>
      </c>
      <c r="AF58" s="68">
        <v>120.54900000000001</v>
      </c>
      <c r="AG58" s="68">
        <v>127.215</v>
      </c>
      <c r="AH58" s="68">
        <v>132.26599999999999</v>
      </c>
      <c r="AI58" s="68">
        <v>137.249</v>
      </c>
      <c r="AJ58" s="68">
        <v>124.773</v>
      </c>
      <c r="AK58" s="68">
        <v>126.54300000000001</v>
      </c>
      <c r="AL58" s="68">
        <v>140.16200000000001</v>
      </c>
      <c r="AM58" s="68">
        <v>140.137</v>
      </c>
      <c r="AN58" s="68">
        <v>136.251</v>
      </c>
      <c r="AO58" s="68">
        <v>132.435</v>
      </c>
      <c r="AP58" s="68">
        <v>128.19999999999999</v>
      </c>
      <c r="AQ58" s="68">
        <v>129.99199999999999</v>
      </c>
      <c r="AR58" s="68">
        <v>130.84</v>
      </c>
      <c r="AS58" s="68">
        <v>137.797</v>
      </c>
      <c r="AT58" s="68">
        <v>135.63999999999999</v>
      </c>
      <c r="AU58" s="68">
        <v>131.73099999999999</v>
      </c>
      <c r="AV58" s="68">
        <v>120.11</v>
      </c>
      <c r="AW58" s="68">
        <v>126.31100000000001</v>
      </c>
      <c r="AX58" s="68">
        <v>139.05099999999999</v>
      </c>
      <c r="AY58" s="68">
        <v>143.18442271000001</v>
      </c>
      <c r="AZ58" s="325">
        <v>139.6026</v>
      </c>
      <c r="BA58" s="325">
        <v>135.56020000000001</v>
      </c>
      <c r="BB58" s="325">
        <v>134.3681</v>
      </c>
      <c r="BC58" s="325">
        <v>135.68379999999999</v>
      </c>
      <c r="BD58" s="325">
        <v>137.4556</v>
      </c>
      <c r="BE58" s="325">
        <v>142.23320000000001</v>
      </c>
      <c r="BF58" s="325">
        <v>143.96270000000001</v>
      </c>
      <c r="BG58" s="325">
        <v>141.96379999999999</v>
      </c>
      <c r="BH58" s="325">
        <v>134.61510000000001</v>
      </c>
      <c r="BI58" s="325">
        <v>139.69499999999999</v>
      </c>
      <c r="BJ58" s="325">
        <v>146.04179999999999</v>
      </c>
      <c r="BK58" s="325">
        <v>144.1276</v>
      </c>
      <c r="BL58" s="325">
        <v>140.1584</v>
      </c>
      <c r="BM58" s="325">
        <v>134.339</v>
      </c>
      <c r="BN58" s="325">
        <v>133.48609999999999</v>
      </c>
      <c r="BO58" s="325">
        <v>136.75370000000001</v>
      </c>
      <c r="BP58" s="325">
        <v>138.52590000000001</v>
      </c>
      <c r="BQ58" s="325">
        <v>143.40280000000001</v>
      </c>
      <c r="BR58" s="325">
        <v>146.0309</v>
      </c>
      <c r="BS58" s="325">
        <v>144.39060000000001</v>
      </c>
      <c r="BT58" s="325">
        <v>137.6123</v>
      </c>
      <c r="BU58" s="325">
        <v>140.238</v>
      </c>
      <c r="BV58" s="325">
        <v>145.9933</v>
      </c>
    </row>
    <row r="59" spans="1:74" ht="11.1" customHeight="1" x14ac:dyDescent="0.2">
      <c r="A59" s="61" t="s">
        <v>531</v>
      </c>
      <c r="B59" s="175" t="s">
        <v>412</v>
      </c>
      <c r="C59" s="68">
        <v>44.067999999999998</v>
      </c>
      <c r="D59" s="68">
        <v>45.935000000000002</v>
      </c>
      <c r="E59" s="68">
        <v>44.536999999999999</v>
      </c>
      <c r="F59" s="68">
        <v>43.182000000000002</v>
      </c>
      <c r="G59" s="68">
        <v>40.283000000000001</v>
      </c>
      <c r="H59" s="68">
        <v>40.396000000000001</v>
      </c>
      <c r="I59" s="68">
        <v>38.540999999999997</v>
      </c>
      <c r="J59" s="68">
        <v>39.630000000000003</v>
      </c>
      <c r="K59" s="68">
        <v>38.878</v>
      </c>
      <c r="L59" s="68">
        <v>39.279000000000003</v>
      </c>
      <c r="M59" s="68">
        <v>40.799999999999997</v>
      </c>
      <c r="N59" s="68">
        <v>41.475000000000001</v>
      </c>
      <c r="O59" s="68">
        <v>38.502000000000002</v>
      </c>
      <c r="P59" s="68">
        <v>37.807000000000002</v>
      </c>
      <c r="Q59" s="68">
        <v>37.514000000000003</v>
      </c>
      <c r="R59" s="68">
        <v>36.517000000000003</v>
      </c>
      <c r="S59" s="68">
        <v>37.043999999999997</v>
      </c>
      <c r="T59" s="68">
        <v>33.183</v>
      </c>
      <c r="U59" s="68">
        <v>31.190999999999999</v>
      </c>
      <c r="V59" s="68">
        <v>32.655999999999999</v>
      </c>
      <c r="W59" s="68">
        <v>33.603000000000002</v>
      </c>
      <c r="X59" s="68">
        <v>29.956</v>
      </c>
      <c r="Y59" s="68">
        <v>29.794</v>
      </c>
      <c r="Z59" s="68">
        <v>29.376999999999999</v>
      </c>
      <c r="AA59" s="68">
        <v>32.456000000000003</v>
      </c>
      <c r="AB59" s="68">
        <v>32.911000000000001</v>
      </c>
      <c r="AC59" s="68">
        <v>35.048000000000002</v>
      </c>
      <c r="AD59" s="68">
        <v>32.338999999999999</v>
      </c>
      <c r="AE59" s="68">
        <v>31.861000000000001</v>
      </c>
      <c r="AF59" s="68">
        <v>30.027999999999999</v>
      </c>
      <c r="AG59" s="68">
        <v>29.334</v>
      </c>
      <c r="AH59" s="68">
        <v>27.844999999999999</v>
      </c>
      <c r="AI59" s="68">
        <v>28.704000000000001</v>
      </c>
      <c r="AJ59" s="68">
        <v>29.234000000000002</v>
      </c>
      <c r="AK59" s="68">
        <v>29.792999999999999</v>
      </c>
      <c r="AL59" s="68">
        <v>28.314</v>
      </c>
      <c r="AM59" s="68">
        <v>29.373999999999999</v>
      </c>
      <c r="AN59" s="68">
        <v>27.809000000000001</v>
      </c>
      <c r="AO59" s="68">
        <v>28.710999999999999</v>
      </c>
      <c r="AP59" s="68">
        <v>27.92</v>
      </c>
      <c r="AQ59" s="68">
        <v>30.027999999999999</v>
      </c>
      <c r="AR59" s="68">
        <v>30.338999999999999</v>
      </c>
      <c r="AS59" s="68">
        <v>30.608000000000001</v>
      </c>
      <c r="AT59" s="68">
        <v>28.641999999999999</v>
      </c>
      <c r="AU59" s="68">
        <v>29.896000000000001</v>
      </c>
      <c r="AV59" s="68">
        <v>29.562000000000001</v>
      </c>
      <c r="AW59" s="68">
        <v>32.542999999999999</v>
      </c>
      <c r="AX59" s="68">
        <v>28.329000000000001</v>
      </c>
      <c r="AY59" s="68">
        <v>30.924235160999999</v>
      </c>
      <c r="AZ59" s="325">
        <v>31.578130000000002</v>
      </c>
      <c r="BA59" s="325">
        <v>31.842759999999998</v>
      </c>
      <c r="BB59" s="325">
        <v>32.350270000000002</v>
      </c>
      <c r="BC59" s="325">
        <v>31.991910000000001</v>
      </c>
      <c r="BD59" s="325">
        <v>31.645340000000001</v>
      </c>
      <c r="BE59" s="325">
        <v>30.397600000000001</v>
      </c>
      <c r="BF59" s="325">
        <v>29.744869999999999</v>
      </c>
      <c r="BG59" s="325">
        <v>29.675439999999998</v>
      </c>
      <c r="BH59" s="325">
        <v>30.547650000000001</v>
      </c>
      <c r="BI59" s="325">
        <v>30.366050000000001</v>
      </c>
      <c r="BJ59" s="325">
        <v>29.082889999999999</v>
      </c>
      <c r="BK59" s="325">
        <v>30.056899999999999</v>
      </c>
      <c r="BL59" s="325">
        <v>30.675650000000001</v>
      </c>
      <c r="BM59" s="325">
        <v>31.439360000000001</v>
      </c>
      <c r="BN59" s="325">
        <v>31.11046</v>
      </c>
      <c r="BO59" s="325">
        <v>32.565260000000002</v>
      </c>
      <c r="BP59" s="325">
        <v>32.537289999999999</v>
      </c>
      <c r="BQ59" s="325">
        <v>31.136659999999999</v>
      </c>
      <c r="BR59" s="325">
        <v>29.934709999999999</v>
      </c>
      <c r="BS59" s="325">
        <v>30.318239999999999</v>
      </c>
      <c r="BT59" s="325">
        <v>31.154599999999999</v>
      </c>
      <c r="BU59" s="325">
        <v>33.075360000000003</v>
      </c>
      <c r="BV59" s="325">
        <v>32.025359999999999</v>
      </c>
    </row>
    <row r="60" spans="1:74" ht="11.1" customHeight="1" x14ac:dyDescent="0.2">
      <c r="A60" s="61" t="s">
        <v>771</v>
      </c>
      <c r="B60" s="622" t="s">
        <v>1006</v>
      </c>
      <c r="C60" s="68">
        <v>56.021000000000001</v>
      </c>
      <c r="D60" s="68">
        <v>57.155999999999999</v>
      </c>
      <c r="E60" s="68">
        <v>58.558</v>
      </c>
      <c r="F60" s="68">
        <v>59.088999999999999</v>
      </c>
      <c r="G60" s="68">
        <v>57.795999999999999</v>
      </c>
      <c r="H60" s="68">
        <v>55.472999999999999</v>
      </c>
      <c r="I60" s="68">
        <v>54.72</v>
      </c>
      <c r="J60" s="68">
        <v>52.235999999999997</v>
      </c>
      <c r="K60" s="68">
        <v>50.328000000000003</v>
      </c>
      <c r="L60" s="68">
        <v>46.808999999999997</v>
      </c>
      <c r="M60" s="68">
        <v>47.063000000000002</v>
      </c>
      <c r="N60" s="68">
        <v>51.173999999999999</v>
      </c>
      <c r="O60" s="68">
        <v>52.747999999999998</v>
      </c>
      <c r="P60" s="68">
        <v>55.207999999999998</v>
      </c>
      <c r="Q60" s="68">
        <v>56.521999999999998</v>
      </c>
      <c r="R60" s="68">
        <v>57.499000000000002</v>
      </c>
      <c r="S60" s="68">
        <v>58.052</v>
      </c>
      <c r="T60" s="68">
        <v>55.393000000000001</v>
      </c>
      <c r="U60" s="68">
        <v>54.024999999999999</v>
      </c>
      <c r="V60" s="68">
        <v>50.643000000000001</v>
      </c>
      <c r="W60" s="68">
        <v>48.006999999999998</v>
      </c>
      <c r="X60" s="68">
        <v>45.012</v>
      </c>
      <c r="Y60" s="68">
        <v>45.704999999999998</v>
      </c>
      <c r="Z60" s="68">
        <v>51.031999999999996</v>
      </c>
      <c r="AA60" s="68">
        <v>55.277000000000001</v>
      </c>
      <c r="AB60" s="68">
        <v>58.277000000000001</v>
      </c>
      <c r="AC60" s="68">
        <v>60.311999999999998</v>
      </c>
      <c r="AD60" s="68">
        <v>62.725000000000001</v>
      </c>
      <c r="AE60" s="68">
        <v>61.213000000000001</v>
      </c>
      <c r="AF60" s="68">
        <v>59.956000000000003</v>
      </c>
      <c r="AG60" s="68">
        <v>58.372999999999998</v>
      </c>
      <c r="AH60" s="68">
        <v>56.027000000000001</v>
      </c>
      <c r="AI60" s="68">
        <v>56.14</v>
      </c>
      <c r="AJ60" s="68">
        <v>53.863999999999997</v>
      </c>
      <c r="AK60" s="68">
        <v>55.435000000000002</v>
      </c>
      <c r="AL60" s="68">
        <v>58.673000000000002</v>
      </c>
      <c r="AM60" s="68">
        <v>60.6</v>
      </c>
      <c r="AN60" s="68">
        <v>61.526000000000003</v>
      </c>
      <c r="AO60" s="68">
        <v>63.185000000000002</v>
      </c>
      <c r="AP60" s="68">
        <v>63.029000000000003</v>
      </c>
      <c r="AQ60" s="68">
        <v>61.198</v>
      </c>
      <c r="AR60" s="68">
        <v>59.137999999999998</v>
      </c>
      <c r="AS60" s="68">
        <v>56.944000000000003</v>
      </c>
      <c r="AT60" s="68">
        <v>53.93</v>
      </c>
      <c r="AU60" s="68">
        <v>51.232999999999997</v>
      </c>
      <c r="AV60" s="68">
        <v>49.811</v>
      </c>
      <c r="AW60" s="68">
        <v>50.136000000000003</v>
      </c>
      <c r="AX60" s="68">
        <v>53.700989999999997</v>
      </c>
      <c r="AY60" s="68">
        <v>53.256909999999998</v>
      </c>
      <c r="AZ60" s="325">
        <v>55.245609999999999</v>
      </c>
      <c r="BA60" s="325">
        <v>56.485849999999999</v>
      </c>
      <c r="BB60" s="325">
        <v>57.059820000000002</v>
      </c>
      <c r="BC60" s="325">
        <v>57.138289999999998</v>
      </c>
      <c r="BD60" s="325">
        <v>55.40981</v>
      </c>
      <c r="BE60" s="325">
        <v>53.865020000000001</v>
      </c>
      <c r="BF60" s="325">
        <v>51.576520000000002</v>
      </c>
      <c r="BG60" s="325">
        <v>49.851109999999998</v>
      </c>
      <c r="BH60" s="325">
        <v>47.331899999999997</v>
      </c>
      <c r="BI60" s="325">
        <v>49.272440000000003</v>
      </c>
      <c r="BJ60" s="325">
        <v>52.245719999999999</v>
      </c>
      <c r="BK60" s="325">
        <v>54.832070000000002</v>
      </c>
      <c r="BL60" s="325">
        <v>56.749639999999999</v>
      </c>
      <c r="BM60" s="325">
        <v>57.927680000000002</v>
      </c>
      <c r="BN60" s="325">
        <v>58.440130000000003</v>
      </c>
      <c r="BO60" s="325">
        <v>58.459350000000001</v>
      </c>
      <c r="BP60" s="325">
        <v>56.684240000000003</v>
      </c>
      <c r="BQ60" s="325">
        <v>55.098950000000002</v>
      </c>
      <c r="BR60" s="325">
        <v>52.765009999999997</v>
      </c>
      <c r="BS60" s="325">
        <v>50.997109999999999</v>
      </c>
      <c r="BT60" s="325">
        <v>48.438200000000002</v>
      </c>
      <c r="BU60" s="325">
        <v>50.348109999999998</v>
      </c>
      <c r="BV60" s="325">
        <v>53.304969999999997</v>
      </c>
    </row>
    <row r="61" spans="1:74" ht="11.1" customHeight="1" x14ac:dyDescent="0.2">
      <c r="A61" s="61" t="s">
        <v>532</v>
      </c>
      <c r="B61" s="175" t="s">
        <v>115</v>
      </c>
      <c r="C61" s="238">
        <v>1318.5413619999999</v>
      </c>
      <c r="D61" s="238">
        <v>1322.8420329999999</v>
      </c>
      <c r="E61" s="238">
        <v>1329.232559</v>
      </c>
      <c r="F61" s="238">
        <v>1340.0714029999999</v>
      </c>
      <c r="G61" s="238">
        <v>1355.427702</v>
      </c>
      <c r="H61" s="238">
        <v>1354.3430040000001</v>
      </c>
      <c r="I61" s="238">
        <v>1371.3945269999999</v>
      </c>
      <c r="J61" s="238">
        <v>1371.257173</v>
      </c>
      <c r="K61" s="238">
        <v>1356.1269130000001</v>
      </c>
      <c r="L61" s="238">
        <v>1357.925872</v>
      </c>
      <c r="M61" s="238">
        <v>1361.1412419999999</v>
      </c>
      <c r="N61" s="238">
        <v>1334.48974</v>
      </c>
      <c r="O61" s="238">
        <v>1357.6092980000001</v>
      </c>
      <c r="P61" s="238">
        <v>1354.2861949999999</v>
      </c>
      <c r="Q61" s="238">
        <v>1338.9274399999999</v>
      </c>
      <c r="R61" s="238">
        <v>1339.5625439999999</v>
      </c>
      <c r="S61" s="238">
        <v>1349.4776280000001</v>
      </c>
      <c r="T61" s="238">
        <v>1330.709253</v>
      </c>
      <c r="U61" s="238">
        <v>1319.5758960000001</v>
      </c>
      <c r="V61" s="238">
        <v>1308.4165170000001</v>
      </c>
      <c r="W61" s="238">
        <v>1304.139553</v>
      </c>
      <c r="X61" s="238">
        <v>1272.2489410000001</v>
      </c>
      <c r="Y61" s="238">
        <v>1262.0342470000001</v>
      </c>
      <c r="Z61" s="238">
        <v>1231.738949</v>
      </c>
      <c r="AA61" s="238">
        <v>1218.3721190000001</v>
      </c>
      <c r="AB61" s="238">
        <v>1213.5638260000001</v>
      </c>
      <c r="AC61" s="238">
        <v>1198.627645</v>
      </c>
      <c r="AD61" s="238">
        <v>1203.7298040000001</v>
      </c>
      <c r="AE61" s="238">
        <v>1212.9017409999999</v>
      </c>
      <c r="AF61" s="238">
        <v>1209.190908</v>
      </c>
      <c r="AG61" s="238">
        <v>1214.6124910000001</v>
      </c>
      <c r="AH61" s="238">
        <v>1233.8128859999999</v>
      </c>
      <c r="AI61" s="238">
        <v>1273.182354</v>
      </c>
      <c r="AJ61" s="238">
        <v>1263.809035</v>
      </c>
      <c r="AK61" s="238">
        <v>1262.190325</v>
      </c>
      <c r="AL61" s="238">
        <v>1264.1012169999999</v>
      </c>
      <c r="AM61" s="238">
        <v>1270.477748</v>
      </c>
      <c r="AN61" s="238">
        <v>1253.2364789999999</v>
      </c>
      <c r="AO61" s="238">
        <v>1249.0250169999999</v>
      </c>
      <c r="AP61" s="238">
        <v>1267.298481</v>
      </c>
      <c r="AQ61" s="238">
        <v>1312.2437399999999</v>
      </c>
      <c r="AR61" s="238">
        <v>1310.115499</v>
      </c>
      <c r="AS61" s="238">
        <v>1314.672994</v>
      </c>
      <c r="AT61" s="238">
        <v>1307.147624</v>
      </c>
      <c r="AU61" s="238">
        <v>1304.5487780000001</v>
      </c>
      <c r="AV61" s="238">
        <v>1292.5437429999999</v>
      </c>
      <c r="AW61" s="238">
        <v>1290.6542030000001</v>
      </c>
      <c r="AX61" s="238">
        <v>1280.0310812</v>
      </c>
      <c r="AY61" s="238">
        <v>1288.9744367000001</v>
      </c>
      <c r="AZ61" s="329">
        <v>1271.3869999999999</v>
      </c>
      <c r="BA61" s="329">
        <v>1273.345</v>
      </c>
      <c r="BB61" s="329">
        <v>1284.758</v>
      </c>
      <c r="BC61" s="329">
        <v>1300.0709999999999</v>
      </c>
      <c r="BD61" s="329">
        <v>1308.3309999999999</v>
      </c>
      <c r="BE61" s="329">
        <v>1312.8720000000001</v>
      </c>
      <c r="BF61" s="329">
        <v>1315.327</v>
      </c>
      <c r="BG61" s="329">
        <v>1321.4849999999999</v>
      </c>
      <c r="BH61" s="329">
        <v>1316.145</v>
      </c>
      <c r="BI61" s="329">
        <v>1317.2860000000001</v>
      </c>
      <c r="BJ61" s="329">
        <v>1292.962</v>
      </c>
      <c r="BK61" s="329">
        <v>1293.336</v>
      </c>
      <c r="BL61" s="329">
        <v>1296.1869999999999</v>
      </c>
      <c r="BM61" s="329">
        <v>1300.7639999999999</v>
      </c>
      <c r="BN61" s="329">
        <v>1311.36</v>
      </c>
      <c r="BO61" s="329">
        <v>1331.0650000000001</v>
      </c>
      <c r="BP61" s="329">
        <v>1335.2</v>
      </c>
      <c r="BQ61" s="329">
        <v>1336.999</v>
      </c>
      <c r="BR61" s="329">
        <v>1339.2470000000001</v>
      </c>
      <c r="BS61" s="329">
        <v>1345.7270000000001</v>
      </c>
      <c r="BT61" s="329">
        <v>1340.1489999999999</v>
      </c>
      <c r="BU61" s="329">
        <v>1335.816</v>
      </c>
      <c r="BV61" s="329">
        <v>1306.472</v>
      </c>
    </row>
    <row r="62" spans="1:74" ht="11.1" customHeight="1" x14ac:dyDescent="0.2">
      <c r="A62" s="61" t="s">
        <v>533</v>
      </c>
      <c r="B62" s="178" t="s">
        <v>417</v>
      </c>
      <c r="C62" s="268">
        <v>695.11599999999999</v>
      </c>
      <c r="D62" s="268">
        <v>695.11400000000003</v>
      </c>
      <c r="E62" s="268">
        <v>695.11199999999997</v>
      </c>
      <c r="F62" s="268">
        <v>695.10699999999997</v>
      </c>
      <c r="G62" s="268">
        <v>695.10400000000004</v>
      </c>
      <c r="H62" s="268">
        <v>695.1</v>
      </c>
      <c r="I62" s="268">
        <v>695.096</v>
      </c>
      <c r="J62" s="268">
        <v>695.09299999999996</v>
      </c>
      <c r="K62" s="268">
        <v>695.09</v>
      </c>
      <c r="L62" s="268">
        <v>695.08699999999999</v>
      </c>
      <c r="M62" s="268">
        <v>695.08399999999995</v>
      </c>
      <c r="N62" s="268">
        <v>695.08199999999999</v>
      </c>
      <c r="O62" s="268">
        <v>695.07799999999997</v>
      </c>
      <c r="P62" s="268">
        <v>694.82500000000005</v>
      </c>
      <c r="Q62" s="268">
        <v>691.51</v>
      </c>
      <c r="R62" s="268">
        <v>688.78700000000003</v>
      </c>
      <c r="S62" s="268">
        <v>684.47799999999995</v>
      </c>
      <c r="T62" s="268">
        <v>679.17399999999998</v>
      </c>
      <c r="U62" s="268">
        <v>678.88300000000004</v>
      </c>
      <c r="V62" s="268">
        <v>678.79899999999998</v>
      </c>
      <c r="W62" s="268">
        <v>673.64</v>
      </c>
      <c r="X62" s="268">
        <v>668.95100000000002</v>
      </c>
      <c r="Y62" s="268">
        <v>661.27800000000002</v>
      </c>
      <c r="Z62" s="268">
        <v>662.83100000000002</v>
      </c>
      <c r="AA62" s="268">
        <v>664.23400000000004</v>
      </c>
      <c r="AB62" s="268">
        <v>665.45799999999997</v>
      </c>
      <c r="AC62" s="268">
        <v>665.45600000000002</v>
      </c>
      <c r="AD62" s="268">
        <v>663.96600000000001</v>
      </c>
      <c r="AE62" s="268">
        <v>660.16700000000003</v>
      </c>
      <c r="AF62" s="268">
        <v>660.01499999999999</v>
      </c>
      <c r="AG62" s="268">
        <v>660.01300000000003</v>
      </c>
      <c r="AH62" s="268">
        <v>660.01099999999997</v>
      </c>
      <c r="AI62" s="268">
        <v>660.00900000000001</v>
      </c>
      <c r="AJ62" s="268">
        <v>654.84</v>
      </c>
      <c r="AK62" s="268">
        <v>649.56700000000001</v>
      </c>
      <c r="AL62" s="268">
        <v>649.13900000000001</v>
      </c>
      <c r="AM62" s="268">
        <v>649.13900000000001</v>
      </c>
      <c r="AN62" s="268">
        <v>649.12599999999998</v>
      </c>
      <c r="AO62" s="268">
        <v>649.12599999999998</v>
      </c>
      <c r="AP62" s="268">
        <v>648.58799999999997</v>
      </c>
      <c r="AQ62" s="268">
        <v>644.81799999999998</v>
      </c>
      <c r="AR62" s="268">
        <v>644.81799999999998</v>
      </c>
      <c r="AS62" s="268">
        <v>644.81799999999998</v>
      </c>
      <c r="AT62" s="268">
        <v>644.81799999999998</v>
      </c>
      <c r="AU62" s="268">
        <v>644.81799999999998</v>
      </c>
      <c r="AV62" s="268">
        <v>641.15300000000002</v>
      </c>
      <c r="AW62" s="268">
        <v>634.96699999999998</v>
      </c>
      <c r="AX62" s="268">
        <v>634.96699999999998</v>
      </c>
      <c r="AY62" s="268">
        <v>634.96699999999998</v>
      </c>
      <c r="AZ62" s="331">
        <v>634.7337</v>
      </c>
      <c r="BA62" s="331">
        <v>634.50030000000004</v>
      </c>
      <c r="BB62" s="331">
        <v>634.26700000000005</v>
      </c>
      <c r="BC62" s="331">
        <v>634.03369999999995</v>
      </c>
      <c r="BD62" s="331">
        <v>633.80029999999999</v>
      </c>
      <c r="BE62" s="331">
        <v>633.56700000000001</v>
      </c>
      <c r="BF62" s="331">
        <v>633.56700000000001</v>
      </c>
      <c r="BG62" s="331">
        <v>633.56700000000001</v>
      </c>
      <c r="BH62" s="331">
        <v>632.56700000000001</v>
      </c>
      <c r="BI62" s="331">
        <v>631.56700000000001</v>
      </c>
      <c r="BJ62" s="331">
        <v>630.56700000000001</v>
      </c>
      <c r="BK62" s="331">
        <v>629.56700000000001</v>
      </c>
      <c r="BL62" s="331">
        <v>628.56700000000001</v>
      </c>
      <c r="BM62" s="331">
        <v>627.56700000000001</v>
      </c>
      <c r="BN62" s="331">
        <v>626.56700000000001</v>
      </c>
      <c r="BO62" s="331">
        <v>625.56700000000001</v>
      </c>
      <c r="BP62" s="331">
        <v>624.56700000000001</v>
      </c>
      <c r="BQ62" s="331">
        <v>623.56700000000001</v>
      </c>
      <c r="BR62" s="331">
        <v>623.56700000000001</v>
      </c>
      <c r="BS62" s="331">
        <v>623.56700000000001</v>
      </c>
      <c r="BT62" s="331">
        <v>622.76700000000005</v>
      </c>
      <c r="BU62" s="331">
        <v>621.96699999999998</v>
      </c>
      <c r="BV62" s="331">
        <v>621.16700000000003</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398"/>
      <c r="AZ63" s="398"/>
      <c r="BA63" s="398"/>
      <c r="BB63" s="398"/>
      <c r="BC63" s="398"/>
      <c r="BD63" s="160"/>
      <c r="BE63" s="160"/>
      <c r="BF63" s="160"/>
      <c r="BG63" s="398"/>
      <c r="BH63" s="398"/>
      <c r="BI63" s="398"/>
      <c r="BJ63" s="398"/>
      <c r="BK63" s="398"/>
      <c r="BL63" s="398"/>
      <c r="BM63" s="398"/>
      <c r="BN63" s="398"/>
      <c r="BO63" s="398"/>
      <c r="BP63" s="398"/>
      <c r="BQ63" s="398"/>
      <c r="BR63" s="398"/>
      <c r="BS63" s="398"/>
      <c r="BT63" s="398"/>
      <c r="BU63" s="398"/>
      <c r="BV63" s="398"/>
    </row>
    <row r="64" spans="1:74" s="154" customFormat="1" ht="12" customHeight="1" x14ac:dyDescent="0.2">
      <c r="A64" s="61"/>
      <c r="B64" s="803" t="s">
        <v>834</v>
      </c>
      <c r="C64" s="800"/>
      <c r="D64" s="800"/>
      <c r="E64" s="800"/>
      <c r="F64" s="800"/>
      <c r="G64" s="800"/>
      <c r="H64" s="800"/>
      <c r="I64" s="800"/>
      <c r="J64" s="800"/>
      <c r="K64" s="800"/>
      <c r="L64" s="800"/>
      <c r="M64" s="800"/>
      <c r="N64" s="800"/>
      <c r="O64" s="800"/>
      <c r="P64" s="800"/>
      <c r="Q64" s="800"/>
      <c r="AY64" s="400"/>
      <c r="AZ64" s="400"/>
      <c r="BA64" s="400"/>
      <c r="BB64" s="400"/>
      <c r="BC64" s="400"/>
      <c r="BD64" s="637"/>
      <c r="BE64" s="637"/>
      <c r="BF64" s="637"/>
      <c r="BG64" s="400"/>
      <c r="BH64" s="400"/>
      <c r="BI64" s="400"/>
      <c r="BJ64" s="400"/>
    </row>
    <row r="65" spans="1:74" s="436" customFormat="1" ht="12" customHeight="1" x14ac:dyDescent="0.2">
      <c r="A65" s="435"/>
      <c r="B65" s="828" t="s">
        <v>835</v>
      </c>
      <c r="C65" s="790"/>
      <c r="D65" s="790"/>
      <c r="E65" s="790"/>
      <c r="F65" s="790"/>
      <c r="G65" s="790"/>
      <c r="H65" s="790"/>
      <c r="I65" s="790"/>
      <c r="J65" s="790"/>
      <c r="K65" s="790"/>
      <c r="L65" s="790"/>
      <c r="M65" s="790"/>
      <c r="N65" s="790"/>
      <c r="O65" s="790"/>
      <c r="P65" s="790"/>
      <c r="Q65" s="786"/>
      <c r="AY65" s="527"/>
      <c r="AZ65" s="527"/>
      <c r="BA65" s="527"/>
      <c r="BB65" s="527"/>
      <c r="BC65" s="527"/>
      <c r="BD65" s="638"/>
      <c r="BE65" s="638"/>
      <c r="BF65" s="638"/>
      <c r="BG65" s="527"/>
      <c r="BH65" s="527"/>
      <c r="BI65" s="527"/>
      <c r="BJ65" s="527"/>
    </row>
    <row r="66" spans="1:74" s="436" customFormat="1" ht="12" customHeight="1" x14ac:dyDescent="0.2">
      <c r="A66" s="435"/>
      <c r="B66" s="828" t="s">
        <v>871</v>
      </c>
      <c r="C66" s="790"/>
      <c r="D66" s="790"/>
      <c r="E66" s="790"/>
      <c r="F66" s="790"/>
      <c r="G66" s="790"/>
      <c r="H66" s="790"/>
      <c r="I66" s="790"/>
      <c r="J66" s="790"/>
      <c r="K66" s="790"/>
      <c r="L66" s="790"/>
      <c r="M66" s="790"/>
      <c r="N66" s="790"/>
      <c r="O66" s="790"/>
      <c r="P66" s="790"/>
      <c r="Q66" s="786"/>
      <c r="AY66" s="527"/>
      <c r="AZ66" s="527"/>
      <c r="BA66" s="527"/>
      <c r="BB66" s="527"/>
      <c r="BC66" s="527"/>
      <c r="BD66" s="638"/>
      <c r="BE66" s="638"/>
      <c r="BF66" s="638"/>
      <c r="BG66" s="527"/>
      <c r="BH66" s="527"/>
      <c r="BI66" s="527"/>
      <c r="BJ66" s="527"/>
    </row>
    <row r="67" spans="1:74" s="436" customFormat="1" ht="12" customHeight="1" x14ac:dyDescent="0.2">
      <c r="A67" s="435"/>
      <c r="B67" s="828" t="s">
        <v>872</v>
      </c>
      <c r="C67" s="790"/>
      <c r="D67" s="790"/>
      <c r="E67" s="790"/>
      <c r="F67" s="790"/>
      <c r="G67" s="790"/>
      <c r="H67" s="790"/>
      <c r="I67" s="790"/>
      <c r="J67" s="790"/>
      <c r="K67" s="790"/>
      <c r="L67" s="790"/>
      <c r="M67" s="790"/>
      <c r="N67" s="790"/>
      <c r="O67" s="790"/>
      <c r="P67" s="790"/>
      <c r="Q67" s="786"/>
      <c r="AY67" s="527"/>
      <c r="AZ67" s="527"/>
      <c r="BA67" s="527"/>
      <c r="BB67" s="527"/>
      <c r="BC67" s="527"/>
      <c r="BD67" s="638"/>
      <c r="BE67" s="638"/>
      <c r="BF67" s="638"/>
      <c r="BG67" s="527"/>
      <c r="BH67" s="527"/>
      <c r="BI67" s="527"/>
      <c r="BJ67" s="527"/>
    </row>
    <row r="68" spans="1:74" s="436" customFormat="1" ht="12" customHeight="1" x14ac:dyDescent="0.2">
      <c r="A68" s="435"/>
      <c r="B68" s="828" t="s">
        <v>873</v>
      </c>
      <c r="C68" s="790"/>
      <c r="D68" s="790"/>
      <c r="E68" s="790"/>
      <c r="F68" s="790"/>
      <c r="G68" s="790"/>
      <c r="H68" s="790"/>
      <c r="I68" s="790"/>
      <c r="J68" s="790"/>
      <c r="K68" s="790"/>
      <c r="L68" s="790"/>
      <c r="M68" s="790"/>
      <c r="N68" s="790"/>
      <c r="O68" s="790"/>
      <c r="P68" s="790"/>
      <c r="Q68" s="786"/>
      <c r="AY68" s="527"/>
      <c r="AZ68" s="527"/>
      <c r="BA68" s="527"/>
      <c r="BB68" s="527"/>
      <c r="BC68" s="527"/>
      <c r="BD68" s="638"/>
      <c r="BE68" s="638"/>
      <c r="BF68" s="638"/>
      <c r="BG68" s="527"/>
      <c r="BH68" s="527"/>
      <c r="BI68" s="527"/>
      <c r="BJ68" s="527"/>
    </row>
    <row r="69" spans="1:74" s="436" customFormat="1" ht="12" customHeight="1" x14ac:dyDescent="0.2">
      <c r="A69" s="435"/>
      <c r="B69" s="828" t="s">
        <v>911</v>
      </c>
      <c r="C69" s="786"/>
      <c r="D69" s="786"/>
      <c r="E69" s="786"/>
      <c r="F69" s="786"/>
      <c r="G69" s="786"/>
      <c r="H69" s="786"/>
      <c r="I69" s="786"/>
      <c r="J69" s="786"/>
      <c r="K69" s="786"/>
      <c r="L69" s="786"/>
      <c r="M69" s="786"/>
      <c r="N69" s="786"/>
      <c r="O69" s="786"/>
      <c r="P69" s="786"/>
      <c r="Q69" s="786"/>
      <c r="AY69" s="527"/>
      <c r="AZ69" s="527"/>
      <c r="BA69" s="527"/>
      <c r="BB69" s="527"/>
      <c r="BC69" s="527"/>
      <c r="BD69" s="638"/>
      <c r="BE69" s="638"/>
      <c r="BF69" s="638"/>
      <c r="BG69" s="527"/>
      <c r="BH69" s="527"/>
      <c r="BI69" s="527"/>
      <c r="BJ69" s="527"/>
    </row>
    <row r="70" spans="1:74" s="436" customFormat="1" ht="12" customHeight="1" x14ac:dyDescent="0.2">
      <c r="A70" s="435"/>
      <c r="B70" s="828" t="s">
        <v>912</v>
      </c>
      <c r="C70" s="790"/>
      <c r="D70" s="790"/>
      <c r="E70" s="790"/>
      <c r="F70" s="790"/>
      <c r="G70" s="790"/>
      <c r="H70" s="790"/>
      <c r="I70" s="790"/>
      <c r="J70" s="790"/>
      <c r="K70" s="790"/>
      <c r="L70" s="790"/>
      <c r="M70" s="790"/>
      <c r="N70" s="790"/>
      <c r="O70" s="790"/>
      <c r="P70" s="790"/>
      <c r="Q70" s="786"/>
      <c r="AY70" s="527"/>
      <c r="AZ70" s="527"/>
      <c r="BA70" s="527"/>
      <c r="BB70" s="527"/>
      <c r="BC70" s="527"/>
      <c r="BD70" s="638"/>
      <c r="BE70" s="638"/>
      <c r="BF70" s="638"/>
      <c r="BG70" s="527"/>
      <c r="BH70" s="527"/>
      <c r="BI70" s="527"/>
      <c r="BJ70" s="527"/>
    </row>
    <row r="71" spans="1:74" s="436" customFormat="1" ht="22.35" customHeight="1" x14ac:dyDescent="0.2">
      <c r="A71" s="435"/>
      <c r="B71" s="827" t="s">
        <v>1013</v>
      </c>
      <c r="C71" s="790"/>
      <c r="D71" s="790"/>
      <c r="E71" s="790"/>
      <c r="F71" s="790"/>
      <c r="G71" s="790"/>
      <c r="H71" s="790"/>
      <c r="I71" s="790"/>
      <c r="J71" s="790"/>
      <c r="K71" s="790"/>
      <c r="L71" s="790"/>
      <c r="M71" s="790"/>
      <c r="N71" s="790"/>
      <c r="O71" s="790"/>
      <c r="P71" s="790"/>
      <c r="Q71" s="786"/>
      <c r="AY71" s="527"/>
      <c r="AZ71" s="527"/>
      <c r="BA71" s="527"/>
      <c r="BB71" s="527"/>
      <c r="BC71" s="527"/>
      <c r="BD71" s="638"/>
      <c r="BE71" s="638"/>
      <c r="BF71" s="638"/>
      <c r="BG71" s="527"/>
      <c r="BH71" s="527"/>
      <c r="BI71" s="527"/>
      <c r="BJ71" s="527"/>
    </row>
    <row r="72" spans="1:74" s="436" customFormat="1" ht="12" customHeight="1" x14ac:dyDescent="0.2">
      <c r="A72" s="435"/>
      <c r="B72" s="789" t="s">
        <v>859</v>
      </c>
      <c r="C72" s="790"/>
      <c r="D72" s="790"/>
      <c r="E72" s="790"/>
      <c r="F72" s="790"/>
      <c r="G72" s="790"/>
      <c r="H72" s="790"/>
      <c r="I72" s="790"/>
      <c r="J72" s="790"/>
      <c r="K72" s="790"/>
      <c r="L72" s="790"/>
      <c r="M72" s="790"/>
      <c r="N72" s="790"/>
      <c r="O72" s="790"/>
      <c r="P72" s="790"/>
      <c r="Q72" s="786"/>
      <c r="AY72" s="527"/>
      <c r="AZ72" s="527"/>
      <c r="BA72" s="527"/>
      <c r="BB72" s="527"/>
      <c r="BC72" s="527"/>
      <c r="BD72" s="638"/>
      <c r="BE72" s="638"/>
      <c r="BF72" s="638"/>
      <c r="BG72" s="527"/>
      <c r="BH72" s="527"/>
      <c r="BI72" s="527"/>
      <c r="BJ72" s="527"/>
    </row>
    <row r="73" spans="1:74" s="436" customFormat="1" ht="12" customHeight="1" x14ac:dyDescent="0.2">
      <c r="A73" s="435"/>
      <c r="B73" s="826" t="s">
        <v>874</v>
      </c>
      <c r="C73" s="790"/>
      <c r="D73" s="790"/>
      <c r="E73" s="790"/>
      <c r="F73" s="790"/>
      <c r="G73" s="790"/>
      <c r="H73" s="790"/>
      <c r="I73" s="790"/>
      <c r="J73" s="790"/>
      <c r="K73" s="790"/>
      <c r="L73" s="790"/>
      <c r="M73" s="790"/>
      <c r="N73" s="790"/>
      <c r="O73" s="790"/>
      <c r="P73" s="790"/>
      <c r="Q73" s="786"/>
      <c r="AY73" s="527"/>
      <c r="AZ73" s="527"/>
      <c r="BA73" s="527"/>
      <c r="BB73" s="527"/>
      <c r="BC73" s="527"/>
      <c r="BD73" s="638"/>
      <c r="BE73" s="638"/>
      <c r="BF73" s="638"/>
      <c r="BG73" s="527"/>
      <c r="BH73" s="527"/>
      <c r="BI73" s="527"/>
      <c r="BJ73" s="527"/>
    </row>
    <row r="74" spans="1:74" s="436" customFormat="1" ht="12" customHeight="1" x14ac:dyDescent="0.2">
      <c r="A74" s="435"/>
      <c r="B74" s="826" t="s">
        <v>875</v>
      </c>
      <c r="C74" s="786"/>
      <c r="D74" s="786"/>
      <c r="E74" s="786"/>
      <c r="F74" s="786"/>
      <c r="G74" s="786"/>
      <c r="H74" s="786"/>
      <c r="I74" s="786"/>
      <c r="J74" s="786"/>
      <c r="K74" s="786"/>
      <c r="L74" s="786"/>
      <c r="M74" s="786"/>
      <c r="N74" s="786"/>
      <c r="O74" s="786"/>
      <c r="P74" s="786"/>
      <c r="Q74" s="786"/>
      <c r="AY74" s="527"/>
      <c r="AZ74" s="527"/>
      <c r="BA74" s="527"/>
      <c r="BB74" s="527"/>
      <c r="BC74" s="527"/>
      <c r="BD74" s="638"/>
      <c r="BE74" s="638"/>
      <c r="BF74" s="638"/>
      <c r="BG74" s="527"/>
      <c r="BH74" s="527"/>
      <c r="BI74" s="527"/>
      <c r="BJ74" s="527"/>
    </row>
    <row r="75" spans="1:74" s="436" customFormat="1" ht="12" customHeight="1" x14ac:dyDescent="0.2">
      <c r="A75" s="435"/>
      <c r="B75" s="789" t="s">
        <v>876</v>
      </c>
      <c r="C75" s="790"/>
      <c r="D75" s="790"/>
      <c r="E75" s="790"/>
      <c r="F75" s="790"/>
      <c r="G75" s="790"/>
      <c r="H75" s="790"/>
      <c r="I75" s="790"/>
      <c r="J75" s="790"/>
      <c r="K75" s="790"/>
      <c r="L75" s="790"/>
      <c r="M75" s="790"/>
      <c r="N75" s="790"/>
      <c r="O75" s="790"/>
      <c r="P75" s="790"/>
      <c r="Q75" s="786"/>
      <c r="AY75" s="527"/>
      <c r="AZ75" s="527"/>
      <c r="BA75" s="527"/>
      <c r="BB75" s="527"/>
      <c r="BC75" s="527"/>
      <c r="BD75" s="638"/>
      <c r="BE75" s="638"/>
      <c r="BF75" s="638"/>
      <c r="BG75" s="527"/>
      <c r="BH75" s="527"/>
      <c r="BI75" s="527"/>
      <c r="BJ75" s="527"/>
    </row>
    <row r="76" spans="1:74" s="436" customFormat="1" ht="12" customHeight="1" x14ac:dyDescent="0.2">
      <c r="A76" s="435"/>
      <c r="B76" s="791" t="s">
        <v>877</v>
      </c>
      <c r="C76" s="785"/>
      <c r="D76" s="785"/>
      <c r="E76" s="785"/>
      <c r="F76" s="785"/>
      <c r="G76" s="785"/>
      <c r="H76" s="785"/>
      <c r="I76" s="785"/>
      <c r="J76" s="785"/>
      <c r="K76" s="785"/>
      <c r="L76" s="785"/>
      <c r="M76" s="785"/>
      <c r="N76" s="785"/>
      <c r="O76" s="785"/>
      <c r="P76" s="785"/>
      <c r="Q76" s="786"/>
      <c r="AY76" s="527"/>
      <c r="AZ76" s="527"/>
      <c r="BA76" s="527"/>
      <c r="BB76" s="527"/>
      <c r="BC76" s="527"/>
      <c r="BD76" s="638"/>
      <c r="BE76" s="638"/>
      <c r="BF76" s="638"/>
      <c r="BG76" s="527"/>
      <c r="BH76" s="527"/>
      <c r="BI76" s="527"/>
      <c r="BJ76" s="527"/>
    </row>
    <row r="77" spans="1:74" s="436" customFormat="1" ht="12" customHeight="1" x14ac:dyDescent="0.2">
      <c r="A77" s="435"/>
      <c r="B77" s="784" t="s">
        <v>863</v>
      </c>
      <c r="C77" s="785"/>
      <c r="D77" s="785"/>
      <c r="E77" s="785"/>
      <c r="F77" s="785"/>
      <c r="G77" s="785"/>
      <c r="H77" s="785"/>
      <c r="I77" s="785"/>
      <c r="J77" s="785"/>
      <c r="K77" s="785"/>
      <c r="L77" s="785"/>
      <c r="M77" s="785"/>
      <c r="N77" s="785"/>
      <c r="O77" s="785"/>
      <c r="P77" s="785"/>
      <c r="Q77" s="786"/>
      <c r="AY77" s="527"/>
      <c r="AZ77" s="527"/>
      <c r="BA77" s="527"/>
      <c r="BB77" s="527"/>
      <c r="BC77" s="527"/>
      <c r="BD77" s="638"/>
      <c r="BE77" s="638"/>
      <c r="BF77" s="638"/>
      <c r="BG77" s="527"/>
      <c r="BH77" s="527"/>
      <c r="BI77" s="527"/>
      <c r="BJ77" s="527"/>
    </row>
    <row r="78" spans="1:74" s="437" customFormat="1" ht="12" customHeight="1" x14ac:dyDescent="0.2">
      <c r="A78" s="429"/>
      <c r="B78" s="806" t="s">
        <v>959</v>
      </c>
      <c r="C78" s="786"/>
      <c r="D78" s="786"/>
      <c r="E78" s="786"/>
      <c r="F78" s="786"/>
      <c r="G78" s="786"/>
      <c r="H78" s="786"/>
      <c r="I78" s="786"/>
      <c r="J78" s="786"/>
      <c r="K78" s="786"/>
      <c r="L78" s="786"/>
      <c r="M78" s="786"/>
      <c r="N78" s="786"/>
      <c r="O78" s="786"/>
      <c r="P78" s="786"/>
      <c r="Q78" s="786"/>
      <c r="AY78" s="528"/>
      <c r="AZ78" s="528"/>
      <c r="BA78" s="528"/>
      <c r="BB78" s="528"/>
      <c r="BC78" s="528"/>
      <c r="BD78" s="639"/>
      <c r="BE78" s="639"/>
      <c r="BF78" s="639"/>
      <c r="BG78" s="528"/>
      <c r="BH78" s="528"/>
      <c r="BI78" s="528"/>
      <c r="BJ78" s="528"/>
    </row>
    <row r="79" spans="1:74" x14ac:dyDescent="0.2">
      <c r="BK79" s="402"/>
      <c r="BL79" s="402"/>
      <c r="BM79" s="402"/>
      <c r="BN79" s="402"/>
      <c r="BO79" s="402"/>
      <c r="BP79" s="402"/>
      <c r="BQ79" s="402"/>
      <c r="BR79" s="402"/>
      <c r="BS79" s="402"/>
      <c r="BT79" s="402"/>
      <c r="BU79" s="402"/>
      <c r="BV79" s="402"/>
    </row>
    <row r="80" spans="1:74" x14ac:dyDescent="0.2">
      <c r="BK80" s="402"/>
      <c r="BL80" s="402"/>
      <c r="BM80" s="402"/>
      <c r="BN80" s="402"/>
      <c r="BO80" s="402"/>
      <c r="BP80" s="402"/>
      <c r="BQ80" s="402"/>
      <c r="BR80" s="402"/>
      <c r="BS80" s="402"/>
      <c r="BT80" s="402"/>
      <c r="BU80" s="402"/>
      <c r="BV80" s="402"/>
    </row>
    <row r="81" spans="63:74" x14ac:dyDescent="0.2">
      <c r="BK81" s="402"/>
      <c r="BL81" s="402"/>
      <c r="BM81" s="402"/>
      <c r="BN81" s="402"/>
      <c r="BO81" s="402"/>
      <c r="BP81" s="402"/>
      <c r="BQ81" s="402"/>
      <c r="BR81" s="402"/>
      <c r="BS81" s="402"/>
      <c r="BT81" s="402"/>
      <c r="BU81" s="402"/>
      <c r="BV81" s="402"/>
    </row>
    <row r="82" spans="63:74" x14ac:dyDescent="0.2">
      <c r="BK82" s="402"/>
      <c r="BL82" s="402"/>
      <c r="BM82" s="402"/>
      <c r="BN82" s="402"/>
      <c r="BO82" s="402"/>
      <c r="BP82" s="402"/>
      <c r="BQ82" s="402"/>
      <c r="BR82" s="402"/>
      <c r="BS82" s="402"/>
      <c r="BT82" s="402"/>
      <c r="BU82" s="402"/>
      <c r="BV82" s="402"/>
    </row>
    <row r="83" spans="63:74" x14ac:dyDescent="0.2">
      <c r="BK83" s="402"/>
      <c r="BL83" s="402"/>
      <c r="BM83" s="402"/>
      <c r="BN83" s="402"/>
      <c r="BO83" s="402"/>
      <c r="BP83" s="402"/>
      <c r="BQ83" s="402"/>
      <c r="BR83" s="402"/>
      <c r="BS83" s="402"/>
      <c r="BT83" s="402"/>
      <c r="BU83" s="402"/>
      <c r="BV83" s="402"/>
    </row>
    <row r="84" spans="63:74" x14ac:dyDescent="0.2">
      <c r="BK84" s="402"/>
      <c r="BL84" s="402"/>
      <c r="BM84" s="402"/>
      <c r="BN84" s="402"/>
      <c r="BO84" s="402"/>
      <c r="BP84" s="402"/>
      <c r="BQ84" s="402"/>
      <c r="BR84" s="402"/>
      <c r="BS84" s="402"/>
      <c r="BT84" s="402"/>
      <c r="BU84" s="402"/>
      <c r="BV84" s="402"/>
    </row>
    <row r="85" spans="63:74" x14ac:dyDescent="0.2">
      <c r="BK85" s="402"/>
      <c r="BL85" s="402"/>
      <c r="BM85" s="402"/>
      <c r="BN85" s="402"/>
      <c r="BO85" s="402"/>
      <c r="BP85" s="402"/>
      <c r="BQ85" s="402"/>
      <c r="BR85" s="402"/>
      <c r="BS85" s="402"/>
      <c r="BT85" s="402"/>
      <c r="BU85" s="402"/>
      <c r="BV85" s="402"/>
    </row>
    <row r="86" spans="63:74" x14ac:dyDescent="0.2">
      <c r="BK86" s="402"/>
      <c r="BL86" s="402"/>
      <c r="BM86" s="402"/>
      <c r="BN86" s="402"/>
      <c r="BO86" s="402"/>
      <c r="BP86" s="402"/>
      <c r="BQ86" s="402"/>
      <c r="BR86" s="402"/>
      <c r="BS86" s="402"/>
      <c r="BT86" s="402"/>
      <c r="BU86" s="402"/>
      <c r="BV86" s="402"/>
    </row>
    <row r="87" spans="63:74" x14ac:dyDescent="0.2">
      <c r="BK87" s="402"/>
      <c r="BL87" s="402"/>
      <c r="BM87" s="402"/>
      <c r="BN87" s="402"/>
      <c r="BO87" s="402"/>
      <c r="BP87" s="402"/>
      <c r="BQ87" s="402"/>
      <c r="BR87" s="402"/>
      <c r="BS87" s="402"/>
      <c r="BT87" s="402"/>
      <c r="BU87" s="402"/>
      <c r="BV87" s="402"/>
    </row>
    <row r="88" spans="63:74" x14ac:dyDescent="0.2">
      <c r="BK88" s="402"/>
      <c r="BL88" s="402"/>
      <c r="BM88" s="402"/>
      <c r="BN88" s="402"/>
      <c r="BO88" s="402"/>
      <c r="BP88" s="402"/>
      <c r="BQ88" s="402"/>
      <c r="BR88" s="402"/>
      <c r="BS88" s="402"/>
      <c r="BT88" s="402"/>
      <c r="BU88" s="402"/>
      <c r="BV88" s="402"/>
    </row>
    <row r="89" spans="63:74" x14ac:dyDescent="0.2">
      <c r="BK89" s="402"/>
      <c r="BL89" s="402"/>
      <c r="BM89" s="402"/>
      <c r="BN89" s="402"/>
      <c r="BO89" s="402"/>
      <c r="BP89" s="402"/>
      <c r="BQ89" s="402"/>
      <c r="BR89" s="402"/>
      <c r="BS89" s="402"/>
      <c r="BT89" s="402"/>
      <c r="BU89" s="402"/>
      <c r="BV89" s="402"/>
    </row>
    <row r="90" spans="63:74" x14ac:dyDescent="0.2">
      <c r="BK90" s="402"/>
      <c r="BL90" s="402"/>
      <c r="BM90" s="402"/>
      <c r="BN90" s="402"/>
      <c r="BO90" s="402"/>
      <c r="BP90" s="402"/>
      <c r="BQ90" s="402"/>
      <c r="BR90" s="402"/>
      <c r="BS90" s="402"/>
      <c r="BT90" s="402"/>
      <c r="BU90" s="402"/>
      <c r="BV90" s="402"/>
    </row>
    <row r="91" spans="63:74" x14ac:dyDescent="0.2">
      <c r="BK91" s="402"/>
      <c r="BL91" s="402"/>
      <c r="BM91" s="402"/>
      <c r="BN91" s="402"/>
      <c r="BO91" s="402"/>
      <c r="BP91" s="402"/>
      <c r="BQ91" s="402"/>
      <c r="BR91" s="402"/>
      <c r="BS91" s="402"/>
      <c r="BT91" s="402"/>
      <c r="BU91" s="402"/>
      <c r="BV91" s="402"/>
    </row>
    <row r="92" spans="63:74" x14ac:dyDescent="0.2">
      <c r="BK92" s="402"/>
      <c r="BL92" s="402"/>
      <c r="BM92" s="402"/>
      <c r="BN92" s="402"/>
      <c r="BO92" s="402"/>
      <c r="BP92" s="402"/>
      <c r="BQ92" s="402"/>
      <c r="BR92" s="402"/>
      <c r="BS92" s="402"/>
      <c r="BT92" s="402"/>
      <c r="BU92" s="402"/>
      <c r="BV92" s="402"/>
    </row>
    <row r="93" spans="63:74" x14ac:dyDescent="0.2">
      <c r="BK93" s="402"/>
      <c r="BL93" s="402"/>
      <c r="BM93" s="402"/>
      <c r="BN93" s="402"/>
      <c r="BO93" s="402"/>
      <c r="BP93" s="402"/>
      <c r="BQ93" s="402"/>
      <c r="BR93" s="402"/>
      <c r="BS93" s="402"/>
      <c r="BT93" s="402"/>
      <c r="BU93" s="402"/>
      <c r="BV93" s="402"/>
    </row>
    <row r="94" spans="63:74" x14ac:dyDescent="0.2">
      <c r="BK94" s="402"/>
      <c r="BL94" s="402"/>
      <c r="BM94" s="402"/>
      <c r="BN94" s="402"/>
      <c r="BO94" s="402"/>
      <c r="BP94" s="402"/>
      <c r="BQ94" s="402"/>
      <c r="BR94" s="402"/>
      <c r="BS94" s="402"/>
      <c r="BT94" s="402"/>
      <c r="BU94" s="402"/>
      <c r="BV94" s="402"/>
    </row>
    <row r="95" spans="63:74" x14ac:dyDescent="0.2">
      <c r="BK95" s="402"/>
      <c r="BL95" s="402"/>
      <c r="BM95" s="402"/>
      <c r="BN95" s="402"/>
      <c r="BO95" s="402"/>
      <c r="BP95" s="402"/>
      <c r="BQ95" s="402"/>
      <c r="BR95" s="402"/>
      <c r="BS95" s="402"/>
      <c r="BT95" s="402"/>
      <c r="BU95" s="402"/>
      <c r="BV95" s="402"/>
    </row>
    <row r="96" spans="63:74" x14ac:dyDescent="0.2">
      <c r="BK96" s="402"/>
      <c r="BL96" s="402"/>
      <c r="BM96" s="402"/>
      <c r="BN96" s="402"/>
      <c r="BO96" s="402"/>
      <c r="BP96" s="402"/>
      <c r="BQ96" s="402"/>
      <c r="BR96" s="402"/>
      <c r="BS96" s="402"/>
      <c r="BT96" s="402"/>
      <c r="BU96" s="402"/>
      <c r="BV96" s="402"/>
    </row>
    <row r="97" spans="63:74" x14ac:dyDescent="0.2">
      <c r="BK97" s="402"/>
      <c r="BL97" s="402"/>
      <c r="BM97" s="402"/>
      <c r="BN97" s="402"/>
      <c r="BO97" s="402"/>
      <c r="BP97" s="402"/>
      <c r="BQ97" s="402"/>
      <c r="BR97" s="402"/>
      <c r="BS97" s="402"/>
      <c r="BT97" s="402"/>
      <c r="BU97" s="402"/>
      <c r="BV97" s="402"/>
    </row>
    <row r="98" spans="63:74" x14ac:dyDescent="0.2">
      <c r="BK98" s="402"/>
      <c r="BL98" s="402"/>
      <c r="BM98" s="402"/>
      <c r="BN98" s="402"/>
      <c r="BO98" s="402"/>
      <c r="BP98" s="402"/>
      <c r="BQ98" s="402"/>
      <c r="BR98" s="402"/>
      <c r="BS98" s="402"/>
      <c r="BT98" s="402"/>
      <c r="BU98" s="402"/>
      <c r="BV98" s="402"/>
    </row>
    <row r="99" spans="63:74" x14ac:dyDescent="0.2">
      <c r="BK99" s="402"/>
      <c r="BL99" s="402"/>
      <c r="BM99" s="402"/>
      <c r="BN99" s="402"/>
      <c r="BO99" s="402"/>
      <c r="BP99" s="402"/>
      <c r="BQ99" s="402"/>
      <c r="BR99" s="402"/>
      <c r="BS99" s="402"/>
      <c r="BT99" s="402"/>
      <c r="BU99" s="402"/>
      <c r="BV99" s="402"/>
    </row>
    <row r="100" spans="63:74" x14ac:dyDescent="0.2">
      <c r="BK100" s="402"/>
      <c r="BL100" s="402"/>
      <c r="BM100" s="402"/>
      <c r="BN100" s="402"/>
      <c r="BO100" s="402"/>
      <c r="BP100" s="402"/>
      <c r="BQ100" s="402"/>
      <c r="BR100" s="402"/>
      <c r="BS100" s="402"/>
      <c r="BT100" s="402"/>
      <c r="BU100" s="402"/>
      <c r="BV100" s="402"/>
    </row>
    <row r="101" spans="63:74" x14ac:dyDescent="0.2">
      <c r="BK101" s="402"/>
      <c r="BL101" s="402"/>
      <c r="BM101" s="402"/>
      <c r="BN101" s="402"/>
      <c r="BO101" s="402"/>
      <c r="BP101" s="402"/>
      <c r="BQ101" s="402"/>
      <c r="BR101" s="402"/>
      <c r="BS101" s="402"/>
      <c r="BT101" s="402"/>
      <c r="BU101" s="402"/>
      <c r="BV101" s="402"/>
    </row>
    <row r="102" spans="63:74" x14ac:dyDescent="0.2">
      <c r="BK102" s="402"/>
      <c r="BL102" s="402"/>
      <c r="BM102" s="402"/>
      <c r="BN102" s="402"/>
      <c r="BO102" s="402"/>
      <c r="BP102" s="402"/>
      <c r="BQ102" s="402"/>
      <c r="BR102" s="402"/>
      <c r="BS102" s="402"/>
      <c r="BT102" s="402"/>
      <c r="BU102" s="402"/>
      <c r="BV102" s="402"/>
    </row>
    <row r="103" spans="63:74" x14ac:dyDescent="0.2">
      <c r="BK103" s="402"/>
      <c r="BL103" s="402"/>
      <c r="BM103" s="402"/>
      <c r="BN103" s="402"/>
      <c r="BO103" s="402"/>
      <c r="BP103" s="402"/>
      <c r="BQ103" s="402"/>
      <c r="BR103" s="402"/>
      <c r="BS103" s="402"/>
      <c r="BT103" s="402"/>
      <c r="BU103" s="402"/>
      <c r="BV103" s="402"/>
    </row>
    <row r="104" spans="63:74" x14ac:dyDescent="0.2">
      <c r="BK104" s="402"/>
      <c r="BL104" s="402"/>
      <c r="BM104" s="402"/>
      <c r="BN104" s="402"/>
      <c r="BO104" s="402"/>
      <c r="BP104" s="402"/>
      <c r="BQ104" s="402"/>
      <c r="BR104" s="402"/>
      <c r="BS104" s="402"/>
      <c r="BT104" s="402"/>
      <c r="BU104" s="402"/>
      <c r="BV104" s="402"/>
    </row>
    <row r="105" spans="63:74" x14ac:dyDescent="0.2">
      <c r="BK105" s="402"/>
      <c r="BL105" s="402"/>
      <c r="BM105" s="402"/>
      <c r="BN105" s="402"/>
      <c r="BO105" s="402"/>
      <c r="BP105" s="402"/>
      <c r="BQ105" s="402"/>
      <c r="BR105" s="402"/>
      <c r="BS105" s="402"/>
      <c r="BT105" s="402"/>
      <c r="BU105" s="402"/>
      <c r="BV105" s="402"/>
    </row>
    <row r="106" spans="63:74" x14ac:dyDescent="0.2">
      <c r="BK106" s="402"/>
      <c r="BL106" s="402"/>
      <c r="BM106" s="402"/>
      <c r="BN106" s="402"/>
      <c r="BO106" s="402"/>
      <c r="BP106" s="402"/>
      <c r="BQ106" s="402"/>
      <c r="BR106" s="402"/>
      <c r="BS106" s="402"/>
      <c r="BT106" s="402"/>
      <c r="BU106" s="402"/>
      <c r="BV106" s="402"/>
    </row>
    <row r="107" spans="63:74" x14ac:dyDescent="0.2">
      <c r="BK107" s="402"/>
      <c r="BL107" s="402"/>
      <c r="BM107" s="402"/>
      <c r="BN107" s="402"/>
      <c r="BO107" s="402"/>
      <c r="BP107" s="402"/>
      <c r="BQ107" s="402"/>
      <c r="BR107" s="402"/>
      <c r="BS107" s="402"/>
      <c r="BT107" s="402"/>
      <c r="BU107" s="402"/>
      <c r="BV107" s="402"/>
    </row>
    <row r="108" spans="63:74" x14ac:dyDescent="0.2">
      <c r="BK108" s="402"/>
      <c r="BL108" s="402"/>
      <c r="BM108" s="402"/>
      <c r="BN108" s="402"/>
      <c r="BO108" s="402"/>
      <c r="BP108" s="402"/>
      <c r="BQ108" s="402"/>
      <c r="BR108" s="402"/>
      <c r="BS108" s="402"/>
      <c r="BT108" s="402"/>
      <c r="BU108" s="402"/>
      <c r="BV108" s="402"/>
    </row>
    <row r="109" spans="63:74" x14ac:dyDescent="0.2">
      <c r="BK109" s="402"/>
      <c r="BL109" s="402"/>
      <c r="BM109" s="402"/>
      <c r="BN109" s="402"/>
      <c r="BO109" s="402"/>
      <c r="BP109" s="402"/>
      <c r="BQ109" s="402"/>
      <c r="BR109" s="402"/>
      <c r="BS109" s="402"/>
      <c r="BT109" s="402"/>
      <c r="BU109" s="402"/>
      <c r="BV109" s="402"/>
    </row>
    <row r="110" spans="63:74" x14ac:dyDescent="0.2">
      <c r="BK110" s="402"/>
      <c r="BL110" s="402"/>
      <c r="BM110" s="402"/>
      <c r="BN110" s="402"/>
      <c r="BO110" s="402"/>
      <c r="BP110" s="402"/>
      <c r="BQ110" s="402"/>
      <c r="BR110" s="402"/>
      <c r="BS110" s="402"/>
      <c r="BT110" s="402"/>
      <c r="BU110" s="402"/>
      <c r="BV110" s="402"/>
    </row>
    <row r="111" spans="63:74" x14ac:dyDescent="0.2">
      <c r="BK111" s="402"/>
      <c r="BL111" s="402"/>
      <c r="BM111" s="402"/>
      <c r="BN111" s="402"/>
      <c r="BO111" s="402"/>
      <c r="BP111" s="402"/>
      <c r="BQ111" s="402"/>
      <c r="BR111" s="402"/>
      <c r="BS111" s="402"/>
      <c r="BT111" s="402"/>
      <c r="BU111" s="402"/>
      <c r="BV111" s="402"/>
    </row>
    <row r="112" spans="63:74" x14ac:dyDescent="0.2">
      <c r="BK112" s="402"/>
      <c r="BL112" s="402"/>
      <c r="BM112" s="402"/>
      <c r="BN112" s="402"/>
      <c r="BO112" s="402"/>
      <c r="BP112" s="402"/>
      <c r="BQ112" s="402"/>
      <c r="BR112" s="402"/>
      <c r="BS112" s="402"/>
      <c r="BT112" s="402"/>
      <c r="BU112" s="402"/>
      <c r="BV112" s="402"/>
    </row>
    <row r="113" spans="63:74" x14ac:dyDescent="0.2">
      <c r="BK113" s="402"/>
      <c r="BL113" s="402"/>
      <c r="BM113" s="402"/>
      <c r="BN113" s="402"/>
      <c r="BO113" s="402"/>
      <c r="BP113" s="402"/>
      <c r="BQ113" s="402"/>
      <c r="BR113" s="402"/>
      <c r="BS113" s="402"/>
      <c r="BT113" s="402"/>
      <c r="BU113" s="402"/>
      <c r="BV113" s="402"/>
    </row>
    <row r="114" spans="63:74" x14ac:dyDescent="0.2">
      <c r="BK114" s="402"/>
      <c r="BL114" s="402"/>
      <c r="BM114" s="402"/>
      <c r="BN114" s="402"/>
      <c r="BO114" s="402"/>
      <c r="BP114" s="402"/>
      <c r="BQ114" s="402"/>
      <c r="BR114" s="402"/>
      <c r="BS114" s="402"/>
      <c r="BT114" s="402"/>
      <c r="BU114" s="402"/>
      <c r="BV114" s="402"/>
    </row>
    <row r="115" spans="63:74" x14ac:dyDescent="0.2">
      <c r="BK115" s="402"/>
      <c r="BL115" s="402"/>
      <c r="BM115" s="402"/>
      <c r="BN115" s="402"/>
      <c r="BO115" s="402"/>
      <c r="BP115" s="402"/>
      <c r="BQ115" s="402"/>
      <c r="BR115" s="402"/>
      <c r="BS115" s="402"/>
      <c r="BT115" s="402"/>
      <c r="BU115" s="402"/>
      <c r="BV115" s="402"/>
    </row>
    <row r="116" spans="63:74" x14ac:dyDescent="0.2">
      <c r="BK116" s="402"/>
      <c r="BL116" s="402"/>
      <c r="BM116" s="402"/>
      <c r="BN116" s="402"/>
      <c r="BO116" s="402"/>
      <c r="BP116" s="402"/>
      <c r="BQ116" s="402"/>
      <c r="BR116" s="402"/>
      <c r="BS116" s="402"/>
      <c r="BT116" s="402"/>
      <c r="BU116" s="402"/>
      <c r="BV116" s="402"/>
    </row>
    <row r="117" spans="63:74" x14ac:dyDescent="0.2">
      <c r="BK117" s="402"/>
      <c r="BL117" s="402"/>
      <c r="BM117" s="402"/>
      <c r="BN117" s="402"/>
      <c r="BO117" s="402"/>
      <c r="BP117" s="402"/>
      <c r="BQ117" s="402"/>
      <c r="BR117" s="402"/>
      <c r="BS117" s="402"/>
      <c r="BT117" s="402"/>
      <c r="BU117" s="402"/>
      <c r="BV117" s="402"/>
    </row>
    <row r="118" spans="63:74" x14ac:dyDescent="0.2">
      <c r="BK118" s="402"/>
      <c r="BL118" s="402"/>
      <c r="BM118" s="402"/>
      <c r="BN118" s="402"/>
      <c r="BO118" s="402"/>
      <c r="BP118" s="402"/>
      <c r="BQ118" s="402"/>
      <c r="BR118" s="402"/>
      <c r="BS118" s="402"/>
      <c r="BT118" s="402"/>
      <c r="BU118" s="402"/>
      <c r="BV118" s="402"/>
    </row>
    <row r="119" spans="63:74" x14ac:dyDescent="0.2">
      <c r="BK119" s="402"/>
      <c r="BL119" s="402"/>
      <c r="BM119" s="402"/>
      <c r="BN119" s="402"/>
      <c r="BO119" s="402"/>
      <c r="BP119" s="402"/>
      <c r="BQ119" s="402"/>
      <c r="BR119" s="402"/>
      <c r="BS119" s="402"/>
      <c r="BT119" s="402"/>
      <c r="BU119" s="402"/>
      <c r="BV119" s="402"/>
    </row>
    <row r="120" spans="63:74" x14ac:dyDescent="0.2">
      <c r="BK120" s="402"/>
      <c r="BL120" s="402"/>
      <c r="BM120" s="402"/>
      <c r="BN120" s="402"/>
      <c r="BO120" s="402"/>
      <c r="BP120" s="402"/>
      <c r="BQ120" s="402"/>
      <c r="BR120" s="402"/>
      <c r="BS120" s="402"/>
      <c r="BT120" s="402"/>
      <c r="BU120" s="402"/>
      <c r="BV120" s="402"/>
    </row>
    <row r="121" spans="63:74" x14ac:dyDescent="0.2">
      <c r="BK121" s="402"/>
      <c r="BL121" s="402"/>
      <c r="BM121" s="402"/>
      <c r="BN121" s="402"/>
      <c r="BO121" s="402"/>
      <c r="BP121" s="402"/>
      <c r="BQ121" s="402"/>
      <c r="BR121" s="402"/>
      <c r="BS121" s="402"/>
      <c r="BT121" s="402"/>
      <c r="BU121" s="402"/>
      <c r="BV121" s="402"/>
    </row>
    <row r="122" spans="63:74" x14ac:dyDescent="0.2">
      <c r="BK122" s="402"/>
      <c r="BL122" s="402"/>
      <c r="BM122" s="402"/>
      <c r="BN122" s="402"/>
      <c r="BO122" s="402"/>
      <c r="BP122" s="402"/>
      <c r="BQ122" s="402"/>
      <c r="BR122" s="402"/>
      <c r="BS122" s="402"/>
      <c r="BT122" s="402"/>
      <c r="BU122" s="402"/>
      <c r="BV122" s="402"/>
    </row>
    <row r="123" spans="63:74" x14ac:dyDescent="0.2">
      <c r="BK123" s="402"/>
      <c r="BL123" s="402"/>
      <c r="BM123" s="402"/>
      <c r="BN123" s="402"/>
      <c r="BO123" s="402"/>
      <c r="BP123" s="402"/>
      <c r="BQ123" s="402"/>
      <c r="BR123" s="402"/>
      <c r="BS123" s="402"/>
      <c r="BT123" s="402"/>
      <c r="BU123" s="402"/>
      <c r="BV123" s="402"/>
    </row>
    <row r="124" spans="63:74" x14ac:dyDescent="0.2">
      <c r="BK124" s="402"/>
      <c r="BL124" s="402"/>
      <c r="BM124" s="402"/>
      <c r="BN124" s="402"/>
      <c r="BO124" s="402"/>
      <c r="BP124" s="402"/>
      <c r="BQ124" s="402"/>
      <c r="BR124" s="402"/>
      <c r="BS124" s="402"/>
      <c r="BT124" s="402"/>
      <c r="BU124" s="402"/>
      <c r="BV124" s="402"/>
    </row>
    <row r="125" spans="63:74" x14ac:dyDescent="0.2">
      <c r="BK125" s="402"/>
      <c r="BL125" s="402"/>
      <c r="BM125" s="402"/>
      <c r="BN125" s="402"/>
      <c r="BO125" s="402"/>
      <c r="BP125" s="402"/>
      <c r="BQ125" s="402"/>
      <c r="BR125" s="402"/>
      <c r="BS125" s="402"/>
      <c r="BT125" s="402"/>
      <c r="BU125" s="402"/>
      <c r="BV125" s="402"/>
    </row>
    <row r="126" spans="63:74" x14ac:dyDescent="0.2">
      <c r="BK126" s="402"/>
      <c r="BL126" s="402"/>
      <c r="BM126" s="402"/>
      <c r="BN126" s="402"/>
      <c r="BO126" s="402"/>
      <c r="BP126" s="402"/>
      <c r="BQ126" s="402"/>
      <c r="BR126" s="402"/>
      <c r="BS126" s="402"/>
      <c r="BT126" s="402"/>
      <c r="BU126" s="402"/>
      <c r="BV126" s="402"/>
    </row>
    <row r="127" spans="63:74" x14ac:dyDescent="0.2">
      <c r="BK127" s="402"/>
      <c r="BL127" s="402"/>
      <c r="BM127" s="402"/>
      <c r="BN127" s="402"/>
      <c r="BO127" s="402"/>
      <c r="BP127" s="402"/>
      <c r="BQ127" s="402"/>
      <c r="BR127" s="402"/>
      <c r="BS127" s="402"/>
      <c r="BT127" s="402"/>
      <c r="BU127" s="402"/>
      <c r="BV127" s="402"/>
    </row>
    <row r="128" spans="63:74" x14ac:dyDescent="0.2">
      <c r="BK128" s="402"/>
      <c r="BL128" s="402"/>
      <c r="BM128" s="402"/>
      <c r="BN128" s="402"/>
      <c r="BO128" s="402"/>
      <c r="BP128" s="402"/>
      <c r="BQ128" s="402"/>
      <c r="BR128" s="402"/>
      <c r="BS128" s="402"/>
      <c r="BT128" s="402"/>
      <c r="BU128" s="402"/>
      <c r="BV128" s="402"/>
    </row>
    <row r="129" spans="63:74" x14ac:dyDescent="0.2">
      <c r="BK129" s="402"/>
      <c r="BL129" s="402"/>
      <c r="BM129" s="402"/>
      <c r="BN129" s="402"/>
      <c r="BO129" s="402"/>
      <c r="BP129" s="402"/>
      <c r="BQ129" s="402"/>
      <c r="BR129" s="402"/>
      <c r="BS129" s="402"/>
      <c r="BT129" s="402"/>
      <c r="BU129" s="402"/>
      <c r="BV129" s="402"/>
    </row>
    <row r="130" spans="63:74" x14ac:dyDescent="0.2">
      <c r="BK130" s="402"/>
      <c r="BL130" s="402"/>
      <c r="BM130" s="402"/>
      <c r="BN130" s="402"/>
      <c r="BO130" s="402"/>
      <c r="BP130" s="402"/>
      <c r="BQ130" s="402"/>
      <c r="BR130" s="402"/>
      <c r="BS130" s="402"/>
      <c r="BT130" s="402"/>
      <c r="BU130" s="402"/>
      <c r="BV130" s="402"/>
    </row>
    <row r="131" spans="63:74" x14ac:dyDescent="0.2">
      <c r="BK131" s="402"/>
      <c r="BL131" s="402"/>
      <c r="BM131" s="402"/>
      <c r="BN131" s="402"/>
      <c r="BO131" s="402"/>
      <c r="BP131" s="402"/>
      <c r="BQ131" s="402"/>
      <c r="BR131" s="402"/>
      <c r="BS131" s="402"/>
      <c r="BT131" s="402"/>
      <c r="BU131" s="402"/>
      <c r="BV131" s="402"/>
    </row>
    <row r="132" spans="63:74" x14ac:dyDescent="0.2">
      <c r="BK132" s="402"/>
      <c r="BL132" s="402"/>
      <c r="BM132" s="402"/>
      <c r="BN132" s="402"/>
      <c r="BO132" s="402"/>
      <c r="BP132" s="402"/>
      <c r="BQ132" s="402"/>
      <c r="BR132" s="402"/>
      <c r="BS132" s="402"/>
      <c r="BT132" s="402"/>
      <c r="BU132" s="402"/>
      <c r="BV132" s="402"/>
    </row>
    <row r="133" spans="63:74" x14ac:dyDescent="0.2">
      <c r="BK133" s="402"/>
      <c r="BL133" s="402"/>
      <c r="BM133" s="402"/>
      <c r="BN133" s="402"/>
      <c r="BO133" s="402"/>
      <c r="BP133" s="402"/>
      <c r="BQ133" s="402"/>
      <c r="BR133" s="402"/>
      <c r="BS133" s="402"/>
      <c r="BT133" s="402"/>
      <c r="BU133" s="402"/>
      <c r="BV133" s="402"/>
    </row>
    <row r="134" spans="63:74" x14ac:dyDescent="0.2">
      <c r="BK134" s="402"/>
      <c r="BL134" s="402"/>
      <c r="BM134" s="402"/>
      <c r="BN134" s="402"/>
      <c r="BO134" s="402"/>
      <c r="BP134" s="402"/>
      <c r="BQ134" s="402"/>
      <c r="BR134" s="402"/>
      <c r="BS134" s="402"/>
      <c r="BT134" s="402"/>
      <c r="BU134" s="402"/>
      <c r="BV134" s="402"/>
    </row>
    <row r="135" spans="63:74" x14ac:dyDescent="0.2">
      <c r="BK135" s="402"/>
      <c r="BL135" s="402"/>
      <c r="BM135" s="402"/>
      <c r="BN135" s="402"/>
      <c r="BO135" s="402"/>
      <c r="BP135" s="402"/>
      <c r="BQ135" s="402"/>
      <c r="BR135" s="402"/>
      <c r="BS135" s="402"/>
      <c r="BT135" s="402"/>
      <c r="BU135" s="402"/>
      <c r="BV135" s="402"/>
    </row>
    <row r="136" spans="63:74" x14ac:dyDescent="0.2">
      <c r="BK136" s="402"/>
      <c r="BL136" s="402"/>
      <c r="BM136" s="402"/>
      <c r="BN136" s="402"/>
      <c r="BO136" s="402"/>
      <c r="BP136" s="402"/>
      <c r="BQ136" s="402"/>
      <c r="BR136" s="402"/>
      <c r="BS136" s="402"/>
      <c r="BT136" s="402"/>
      <c r="BU136" s="402"/>
      <c r="BV136" s="402"/>
    </row>
    <row r="137" spans="63:74" x14ac:dyDescent="0.2">
      <c r="BK137" s="402"/>
      <c r="BL137" s="402"/>
      <c r="BM137" s="402"/>
      <c r="BN137" s="402"/>
      <c r="BO137" s="402"/>
      <c r="BP137" s="402"/>
      <c r="BQ137" s="402"/>
      <c r="BR137" s="402"/>
      <c r="BS137" s="402"/>
      <c r="BT137" s="402"/>
      <c r="BU137" s="402"/>
      <c r="BV137" s="402"/>
    </row>
    <row r="138" spans="63:74" x14ac:dyDescent="0.2">
      <c r="BK138" s="402"/>
      <c r="BL138" s="402"/>
      <c r="BM138" s="402"/>
      <c r="BN138" s="402"/>
      <c r="BO138" s="402"/>
      <c r="BP138" s="402"/>
      <c r="BQ138" s="402"/>
      <c r="BR138" s="402"/>
      <c r="BS138" s="402"/>
      <c r="BT138" s="402"/>
      <c r="BU138" s="402"/>
      <c r="BV138" s="402"/>
    </row>
    <row r="139" spans="63:74" x14ac:dyDescent="0.2">
      <c r="BK139" s="402"/>
      <c r="BL139" s="402"/>
      <c r="BM139" s="402"/>
      <c r="BN139" s="402"/>
      <c r="BO139" s="402"/>
      <c r="BP139" s="402"/>
      <c r="BQ139" s="402"/>
      <c r="BR139" s="402"/>
      <c r="BS139" s="402"/>
      <c r="BT139" s="402"/>
      <c r="BU139" s="402"/>
      <c r="BV139" s="402"/>
    </row>
    <row r="140" spans="63:74" x14ac:dyDescent="0.2">
      <c r="BK140" s="402"/>
      <c r="BL140" s="402"/>
      <c r="BM140" s="402"/>
      <c r="BN140" s="402"/>
      <c r="BO140" s="402"/>
      <c r="BP140" s="402"/>
      <c r="BQ140" s="402"/>
      <c r="BR140" s="402"/>
      <c r="BS140" s="402"/>
      <c r="BT140" s="402"/>
      <c r="BU140" s="402"/>
      <c r="BV140" s="402"/>
    </row>
  </sheetData>
  <mergeCells count="23">
    <mergeCell ref="BK3:BV3"/>
    <mergeCell ref="B1:AL1"/>
    <mergeCell ref="C3:N3"/>
    <mergeCell ref="O3:Z3"/>
    <mergeCell ref="AA3:AL3"/>
    <mergeCell ref="AM3:AX3"/>
    <mergeCell ref="AY3:BJ3"/>
    <mergeCell ref="B71:Q71"/>
    <mergeCell ref="B72:Q72"/>
    <mergeCell ref="B69:Q69"/>
    <mergeCell ref="A1:A2"/>
    <mergeCell ref="B64:Q64"/>
    <mergeCell ref="B65:Q65"/>
    <mergeCell ref="B66:Q66"/>
    <mergeCell ref="B67:Q67"/>
    <mergeCell ref="B68:Q68"/>
    <mergeCell ref="B70:Q70"/>
    <mergeCell ref="B77:Q77"/>
    <mergeCell ref="B78:Q78"/>
    <mergeCell ref="B73:Q73"/>
    <mergeCell ref="B74:Q74"/>
    <mergeCell ref="B75:Q75"/>
    <mergeCell ref="B76:Q76"/>
  </mergeCells>
  <phoneticPr fontId="6" type="noConversion"/>
  <hyperlinks>
    <hyperlink ref="A1:A2" location="Contents!A1" display="Table of Contents"/>
  </hyperlinks>
  <pageMargins left="0.25" right="0.25" top="0.25" bottom="0.25" header="1" footer="1"/>
  <pageSetup scale="1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7d(1)tab</vt:lpstr>
      <vt:lpstr>7d(2)tab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'7d(1)tab'!Print_Area</vt:lpstr>
      <vt:lpstr>'7d(2)tab'!Print_Area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Hess, Timothy </cp:lastModifiedBy>
  <cp:lastPrinted>2013-09-11T15:47:32Z</cp:lastPrinted>
  <dcterms:created xsi:type="dcterms:W3CDTF">2006-10-10T12:45:59Z</dcterms:created>
  <dcterms:modified xsi:type="dcterms:W3CDTF">2020-02-07T19:56:34Z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{4A4165F2-3EA0-4F3F-8873-8BA0E2B8BCA9}</vt:lpwstr>
  </property>
</Properties>
</file>