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l21\"/>
    </mc:Choice>
  </mc:AlternateContent>
  <bookViews>
    <workbookView xWindow="828" yWindow="948" windowWidth="10488" windowHeight="6900" tabRatio="824" firstSheet="1"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<sst xmlns="http://schemas.openxmlformats.org/spreadsheetml/2006/main" count="3839" uniqueCount="1406">
  <si>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</si>
  <si>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</si>
  <si>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</si>
  <si>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</si>
  <si>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</si>
  <si>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</si>
  <si>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</si>
  <si>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</si>
  <si>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</si>
  <si>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</si>
  <si>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</si>
  <si>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</si>
  <si>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</si>
  <si>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</si>
  <si>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</si>
  <si>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</si>
  <si>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</si>
  <si>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</si>
  <si>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</si>
  <si>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</si>
  <si>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</si>
  <si>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</si>
  <si>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</si>
  <si>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</si>
  <si>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</si>
  <si>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</si>
  <si>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</si>
  <si>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</si>
  <si>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</si>
  <si>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</si>
  <si>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</si>
  <si>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</si>
  <si>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</si>
  <si>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</si>
  <si>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</si>
  <si>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</si>
  <si>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</si>
  <si>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</si>
  <si>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</si>
  <si>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</si>
  <si>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</si>
  <si>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</si>
  <si>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</si>
  <si>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</si>
  <si>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</si>
  <si>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</si>
  <si>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</si>
  <si>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</si>
  <si>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</si>
  <si>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</si>
  <si>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</si>
  <si>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</si>
  <si>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</si>
  <si>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</si>
  <si>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</si>
  <si>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</si>
  <si>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</si>
  <si>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</si>
  <si>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</si>
  <si>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</si>
  <si>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</si>
  <si>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</si>
  <si>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</si>
  <si>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</si>
  <si>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</si>
  <si>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</si>
  <si>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</si>
  <si>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</si>
  <si>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</si>
  <si>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</si>
  <si>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</si>
  <si>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</si>
  <si>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</si>
  <si>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</si>
  <si>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</si>
  <si>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</si>
  <si>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</si>
  <si>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</si>
  <si>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</si>
  <si>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</si>
  <si>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</si>
  <si>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</si>
  <si>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</si>
  <si>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</si>
  <si>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</si>
  <si>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</si>
  <si>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</si>
  <si>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</si>
  <si>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</si>
  <si>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</si>
  <si>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</si>
  <si>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</si>
  <si>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</si>
  <si>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</si>
  <si>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</si>
  <si>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</si>
  <si>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</si>
  <si>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</si>
  <si>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</si>
  <si>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</si>
  <si>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</si>
  <si>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</si>
  <si>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</si>
  <si>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</si>
  <si>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</si>
  <si>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</si>
  <si>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</si>
  <si>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</si>
  <si>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</si>
  <si>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</si>
  <si>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</si>
  <si>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</si>
  <si>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</si>
  <si>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</si>
  <si>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</si>
  <si>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</si>
  <si>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</si>
  <si>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</si>
  <si>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</si>
  <si>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</si>
  <si>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</si>
  <si>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</si>
  <si>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</si>
  <si>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</si>
  <si>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</si>
  <si>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</si>
  <si>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</si>
  <si>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</si>
  <si>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</si>
  <si>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</si>
  <si>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</si>
  <si>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</si>
  <si>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</si>
  <si>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</si>
  <si>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</si>
  <si>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</si>
  <si>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</si>
  <si>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</si>
  <si>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</si>
  <si>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</si>
  <si>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</si>
  <si>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</si>
  <si>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</si>
  <si>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</si>
  <si>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</si>
  <si>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</si>
  <si>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</si>
  <si>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</si>
  <si>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</si>
  <si>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</si>
  <si>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</si>
  <si>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</si>
  <si>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</si>
  <si>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</si>
  <si>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</si>
  <si>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</si>
  <si>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</si>
  <si>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</si>
  <si>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</si>
  <si>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</si>
  <si>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</si>
  <si>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</si>
  <si>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</si>
  <si>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</si>
  <si>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</si>
  <si>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</si>
  <si>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</si>
  <si>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</si>
  <si>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</si>
  <si>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</si>
  <si>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</si>
  <si>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</si>
  <si>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</si>
  <si>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</si>
  <si>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</si>
  <si>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</si>
  <si>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</si>
  <si>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</si>
  <si>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</si>
  <si>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</si>
  <si>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</si>
  <si>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</si>
  <si>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</si>
  <si>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</si>
  <si>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</si>
  <si>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</si>
  <si>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</si>
  <si>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</si>
  <si>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</si>
  <si>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</si>
  <si>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</si>
  <si>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</si>
  <si>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</si>
  <si>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</si>
  <si>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</si>
  <si>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</si>
  <si>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</si>
  <si>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</si>
  <si>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</si>
  <si>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</si>
  <si>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</si>
  <si>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</si>
  <si>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</si>
  <si>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</si>
  <si>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</si>
  <si>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</si>
  <si>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</si>
  <si>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</si>
  <si>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</si>
  <si>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</si>
  <si>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</si>
  <si>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</si>
  <si>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</si>
  <si>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</si>
  <si>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</si>
  <si>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</si>
  <si>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</si>
  <si>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</si>
  <si>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</si>
  <si>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</si>
  <si>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</si>
  <si>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</si>
  <si>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</si>
  <si>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</si>
  <si>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</si>
  <si>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</si>
  <si>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</si>
  <si>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</si>
  <si>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</si>
  <si>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</si>
  <si>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</si>
  <si>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</si>
  <si>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</si>
  <si>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</si>
  <si>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</si>
  <si>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</si>
  <si>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</si>
  <si>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</si>
  <si>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</si>
  <si>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</si>
  <si>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</si>
  <si>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</si>
  <si>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</si>
  <si>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</si>
  <si>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</si>
  <si>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</si>
  <si>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</si>
  <si>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</si>
  <si>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</si>
  <si>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</si>
  <si>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</si>
  <si>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</si>
  <si>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</si>
  <si>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</si>
  <si>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</si>
  <si>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</si>
  <si>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</si>
  <si>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</si>
  <si>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</si>
  <si>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</si>
  <si>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</si>
  <si>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</si>
  <si>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</si>
  <si>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</si>
  <si>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</si>
  <si>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</si>
  <si>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</si>
  <si>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</si>
  <si>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</si>
  <si>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</si>
  <si>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</si>
  <si>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</si>
  <si>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</si>
  <si>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</si>
  <si>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</si>
  <si>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</si>
  <si>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</si>
  <si>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</si>
  <si>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</si>
  <si>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</si>
  <si>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</si>
  <si>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</si>
  <si>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</si>
  <si>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</si>
  <si>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</si>
  <si>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</si>
  <si>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</si>
  <si>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</si>
  <si>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</si>
  <si>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</si>
  <si>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</si>
  <si>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</si>
  <si>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</si>
  <si>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</si>
  <si>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</si>
  <si>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</si>
  <si>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</si>
  <si>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</si>
  <si>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</si>
  <si>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</si>
  <si>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</si>
  <si>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</si>
  <si>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</si>
  <si>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</si>
  <si>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</si>
  <si>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</si>
  <si>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</si>
  <si>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</si>
  <si>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</si>
  <si>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</si>
  <si>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</si>
  <si>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</si>
  <si>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</si>
  <si>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</si>
  <si>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</si>
  <si>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</si>
  <si>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</si>
  <si>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</si>
  <si>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</si>
  <si>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</si>
  <si>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</si>
  <si>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</si>
  <si>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</si>
  <si>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</si>
  <si>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</si>
  <si>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</si>
  <si>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</si>
  <si>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</si>
  <si>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</si>
  <si>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</si>
  <si>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</si>
  <si>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</si>
  <si>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</si>
  <si>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</si>
  <si>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</si>
  <si>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</si>
  <si>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</si>
  <si>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</si>
  <si>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</si>
  <si>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</si>
  <si>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</si>
  <si>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</si>
  <si>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</si>
  <si>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</si>
  <si>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</si>
  <si>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</si>
  <si>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</si>
  <si>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</si>
  <si>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</si>
  <si>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</si>
  <si>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</si>
  <si>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</si>
  <si>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</si>
  <si>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</si>
  <si>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</si>
  <si>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</si>
  <si>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</si>
  <si>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</si>
  <si>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</si>
  <si>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</si>
  <si>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</si>
  <si>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</si>
  <si>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</si>
  <si>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</si>
  <si>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</si>
  <si>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</si>
  <si>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</si>
  <si>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</si>
  <si>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</si>
  <si>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</si>
  <si>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</si>
  <si>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</si>
  <si>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</si>
  <si>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</si>
  <si>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</si>
  <si>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</si>
  <si>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</si>
  <si>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</si>
  <si>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</si>
  <si>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</si>
  <si>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</si>
  <si>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</si>
  <si>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</si>
  <si>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</si>
  <si>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</si>
  <si>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</si>
  <si>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</si>
  <si>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</si>
  <si>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</si>
  <si>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</si>
  <si>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</si>
  <si>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</si>
  <si>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</si>
  <si>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</si>
  <si>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</si>
  <si>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</si>
  <si>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</si>
  <si>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</si>
  <si>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</si>
  <si>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</si>
  <si>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</si>
  <si>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</si>
  <si>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</si>
  <si>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</si>
  <si>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</si>
  <si>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</si>
  <si>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</si>
  <si>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</si>
  <si>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</si>
  <si>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</si>
  <si>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</si>
  <si>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</si>
  <si>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</si>
  <si>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</si>
  <si>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</si>
  <si>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</si>
  <si>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</si>
  <si>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</si>
  <si>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</si>
  <si>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</si>
  <si>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</si>
  <si>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</si>
  <si>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</si>
  <si>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</si>
  <si>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</si>
  <si>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</si>
  <si>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</si>
  <si>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</si>
  <si>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</si>
  <si>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</si>
  <si>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</si>
  <si>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</si>
  <si>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</si>
  <si>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</si>
  <si>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</si>
  <si>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</si>
  <si>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</si>
  <si>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</si>
  <si>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</si>
  <si>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</si>
  <si>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</si>
  <si>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</si>
  <si>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</si>
  <si>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</si>
  <si>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</si>
  <si>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</si>
  <si>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</si>
  <si>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</si>
  <si>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</si>
  <si>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</si>
  <si>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</si>
  <si>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</si>
  <si>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</si>
  <si>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</si>
  <si>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</si>
  <si>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</si>
  <si>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</si>
  <si>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</si>
  <si>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</si>
  <si>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</si>
  <si>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</si>
  <si>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</si>
  <si>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</si>
  <si>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</si>
  <si>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</si>
  <si>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</si>
  <si>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</si>
  <si>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</si>
  <si>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</si>
  <si>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</si>
  <si>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</si>
  <si>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</si>
  <si>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</si>
  <si>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</si>
  <si>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</si>
  <si>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</si>
  <si>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</si>
  <si>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</si>
  <si>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</si>
  <si>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</si>
  <si>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</si>
  <si>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</si>
  <si>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</si>
  <si>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</si>
  <si>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</si>
  <si>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</si>
  <si>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</si>
  <si>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</si>
  <si>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</si>
  <si>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</si>
  <si>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</si>
  <si>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</si>
  <si>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</si>
  <si>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</si>
  <si>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</si>
  <si>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</si>
  <si>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</si>
  <si>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</si>
  <si>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</si>
  <si>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</si>
  <si>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</si>
  <si>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</si>
  <si>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</si>
  <si>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</si>
  <si>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</si>
  <si>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</si>
  <si>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</si>
  <si>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</si>
  <si>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</si>
  <si>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</si>
  <si>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</si>
  <si>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</si>
  <si>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</si>
  <si>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</si>
  <si>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</si>
  <si>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</si>
  <si>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</si>
  <si>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</si>
  <si>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</si>
  <si>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</si>
  <si>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</si>
  <si>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</si>
  <si>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</si>
  <si>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</si>
  <si>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</si>
  <si>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</si>
  <si>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</si>
  <si>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</si>
  <si>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</si>
  <si>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</si>
  <si>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</si>
  <si>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</si>
  <si>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</si>
  <si>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</si>
  <si>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</si>
  <si>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</si>
  <si>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</si>
  <si>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</si>
  <si>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</si>
  <si>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</si>
  <si>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</si>
  <si>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</si>
  <si>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</si>
  <si>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</si>
  <si>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</si>
  <si>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</si>
  <si>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</si>
  <si>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</si>
  <si>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</si>
  <si>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</si>
  <si>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</si>
  <si>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</si>
  <si>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</si>
  <si>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</si>
  <si>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</si>
  <si>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</si>
  <si>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</si>
  <si>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</si>
  <si>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</si>
  <si>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</si>
  <si>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</si>
  <si>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</si>
  <si>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</si>
  <si>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</si>
  <si>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</si>
  <si>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</si>
  <si>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</si>
  <si>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</si>
  <si>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</si>
  <si>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</si>
  <si>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</si>
  <si>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</si>
  <si>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</si>
  <si>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</si>
  <si>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</si>
  <si>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</si>
  <si>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</si>
  <si>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</si>
  <si>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</si>
  <si>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</si>
  <si>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</si>
  <si>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</si>
  <si>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</si>
  <si>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</si>
  <si>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</si>
  <si>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</si>
  <si>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</si>
  <si>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</si>
  <si>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</si>
  <si>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</si>
  <si>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</si>
  <si>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</si>
  <si>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</si>
  <si>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</si>
  <si>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</si>
  <si>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</si>
  <si>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</si>
  <si>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</si>
  <si>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</si>
  <si>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</si>
  <si>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</si>
  <si>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</si>
  <si>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</si>
  <si>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</si>
  <si>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</si>
  <si>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</si>
  <si>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</si>
  <si>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</si>
  <si>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</si>
  <si>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</si>
  <si>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</si>
  <si>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</si>
  <si>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</si>
  <si>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</si>
  <si>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</si>
  <si>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</si>
  <si>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</si>
  <si>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</si>
  <si>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</si>
  <si>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</si>
  <si>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</si>
  <si>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</si>
  <si>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</si>
  <si>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</si>
  <si>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</si>
  <si>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</si>
  <si>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</si>
  <si>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</si>
  <si>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</si>
  <si>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</si>
  <si>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</si>
  <si>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</si>
  <si>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</si>
  <si>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</si>
  <si>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</si>
  <si>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</si>
  <si>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</si>
  <si>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</si>
  <si>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</si>
  <si>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</si>
  <si>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</si>
  <si>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</si>
  <si>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</si>
  <si>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</si>
  <si>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</si>
  <si>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</si>
  <si>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</si>
  <si>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</si>
  <si>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</si>
  <si>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</si>
  <si>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</si>
  <si>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</si>
  <si>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</si>
  <si>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</si>
  <si>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</si>
  <si>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</si>
  <si>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</si>
  <si>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</si>
  <si>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</si>
  <si>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</si>
  <si>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</si>
  <si>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</si>
  <si>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</si>
  <si>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</si>
  <si>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</si>
  <si>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</si>
  <si>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</si>
  <si>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</si>
  <si>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</si>
  <si>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</si>
  <si>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</si>
  <si>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</si>
  <si>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</si>
  <si>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</si>
  <si>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</si>
  <si>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</si>
  <si>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</si>
  <si>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</si>
  <si>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</si>
  <si>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</si>
  <si>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</si>
  <si>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</si>
  <si>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</si>
  <si>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</si>
  <si>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</si>
  <si>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</si>
  <si>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</si>
  <si>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</si>
  <si>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</si>
  <si>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</si>
  <si>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</si>
  <si>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</si>
  <si>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</si>
  <si>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</si>
  <si>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</si>
  <si>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</si>
  <si>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</si>
  <si>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</si>
  <si>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</si>
  <si>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</si>
  <si>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</si>
  <si>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</si>
  <si>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</si>
  <si>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</si>
  <si>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</si>
  <si>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</si>
  <si>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</si>
  <si>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</si>
  <si>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</si>
  <si>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</si>
  <si>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</si>
  <si>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</si>
  <si>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</si>
  <si>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</si>
  <si>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</si>
  <si>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</si>
  <si>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</si>
  <si>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</si>
  <si>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</si>
  <si>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</si>
  <si>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</si>
  <si>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</si>
  <si>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</si>
  <si>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</si>
  <si>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</si>
  <si>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</si>
  <si>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</si>
  <si>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</si>
  <si>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</si>
  <si>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</si>
  <si>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</si>
  <si>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</si>
  <si>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</si>
  <si>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</si>
  <si>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</si>
  <si>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</si>
  <si>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</si>
  <si>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</si>
  <si>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</si>
  <si>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</si>
  <si>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</si>
  <si>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</si>
  <si>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</si>
  <si>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</si>
  <si>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</si>
  <si>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</si>
  <si>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</si>
  <si>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</si>
  <si>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</si>
  <si>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</si>
  <si>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</si>
  <si>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</si>
  <si>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</si>
  <si>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</si>
  <si>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</si>
  <si>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</si>
  <si>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</si>
  <si>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</si>
  <si>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</si>
  <si>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</si>
  <si>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</si>
  <si>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</si>
  <si>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</si>
  <si>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</si>
  <si>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</si>
  <si>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</si>
  <si>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</si>
  <si>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</si>
  <si>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</si>
  <si>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</si>
  <si>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</si>
  <si>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</si>
  <si>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</si>
  <si>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</si>
  <si>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</si>
  <si>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</si>
  <si>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</si>
  <si>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</si>
  <si>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</si>
  <si>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</si>
  <si>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</si>
  <si>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</si>
  <si>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</si>
  <si>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</si>
  <si>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</si>
  <si>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</si>
  <si>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</si>
  <si>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</si>
  <si>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</si>
  <si>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</si>
  <si>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</si>
  <si>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</si>
  <si>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</si>
  <si>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</si>
  <si>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</si>
  <si>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</si>
  <si>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</si>
  <si>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</si>
  <si>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</si>
  <si>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</si>
  <si>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</si>
  <si>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</si>
  <si>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</si>
  <si>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</si>
  <si>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</si>
  <si>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</si>
  <si>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</si>
  <si>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</si>
  <si>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</si>
  <si>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</si>
  <si>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</si>
  <si>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</si>
  <si>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</si>
  <si>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</si>
  <si>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</si>
  <si>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</si>
  <si>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</si>
  <si>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</si>
  <si>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</si>
  <si>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</si>
  <si>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</si>
  <si>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</si>
  <si>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</si>
  <si>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</si>
  <si>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</si>
  <si>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</si>
  <si>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</si>
  <si>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</si>
  <si>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</si>
  <si>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</si>
  <si>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</si>
  <si>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</si>
  <si>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</si>
  <si>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</si>
  <si>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</si>
  <si>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</si>
  <si>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</si>
  <si>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</si>
  <si>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</si>
  <si>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</si>
  <si>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</si>
  <si>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</si>
  <si>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</si>
  <si>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</si>
  <si>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</si>
  <si>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</si>
  <si>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</si>
  <si>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</si>
  <si>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</si>
  <si>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</si>
  <si>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</si>
  <si>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</si>
  <si>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</si>
  <si>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</si>
  <si>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</si>
  <si>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</si>
  <si>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</si>
  <si>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</si>
  <si>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</si>
  <si>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</si>
  <si>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</si>
  <si>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</si>
  <si>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</si>
  <si>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</si>
  <si>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</si>
  <si>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</si>
  <si>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</si>
  <si>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</si>
  <si>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</si>
  <si>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</si>
  <si>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</si>
  <si>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</si>
  <si>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</si>
  <si>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</si>
  <si>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</si>
  <si>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</si>
  <si>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</si>
  <si>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</si>
  <si>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</si>
  <si>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</si>
  <si>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</si>
  <si>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</si>
  <si>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</si>
  <si>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</si>
  <si>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</si>
  <si>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</si>
  <si>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</si>
  <si>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</si>
  <si>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</si>
  <si>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</si>
  <si>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</si>
  <si>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</si>
  <si>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</si>
  <si>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</si>
  <si>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</si>
  <si>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</si>
  <si>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</si>
  <si>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</si>
  <si>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</si>
  <si>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</si>
  <si>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</si>
  <si>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</si>
  <si>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</si>
  <si>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</si>
  <si>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</si>
  <si>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</si>
  <si>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</si>
  <si>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</si>
  <si>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</si>
  <si>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</si>
  <si>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</si>
  <si>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</si>
  <si>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</si>
  <si>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</si>
  <si>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</si>
  <si>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</si>
  <si>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</si>
  <si>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</si>
  <si>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</si>
  <si>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</si>
  <si>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</si>
  <si>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</si>
  <si>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</si>
  <si>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</si>
  <si>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</si>
  <si>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</si>
  <si>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</si>
  <si>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</si>
  <si>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</si>
  <si>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</si>
  <si>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</si>
  <si>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</si>
  <si>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</si>
  <si>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</si>
  <si>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</si>
  <si>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</si>
  <si>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</si>
  <si>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</si>
  <si>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</si>
  <si>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</si>
  <si>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</si>
  <si>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</si>
  <si>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</si>
  <si>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</si>
  <si>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</si>
  <si>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</si>
  <si>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</si>
  <si>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</si>
  <si>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</si>
  <si>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</si>
  <si>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</si>
  <si>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</si>
  <si>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</si>
  <si>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</si>
  <si>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</si>
  <si>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</si>
  <si>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</si>
  <si>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</si>
  <si>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</si>
  <si>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</si>
  <si>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</si>
  <si>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</si>
  <si>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</si>
  <si>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</si>
  <si>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</si>
  <si>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</si>
  <si>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</si>
  <si>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</si>
  <si>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</si>
  <si>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</si>
  <si>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</si>
  <si>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</si>
  <si>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</si>
  <si>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</si>
  <si>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</si>
  <si>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</si>
  <si>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</si>
  <si>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</si>
  <si>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</si>
  <si>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</si>
  <si>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</si>
  <si>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</si>
  <si>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</si>
  <si>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</si>
  <si>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</si>
  <si>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</si>
  <si>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</si>
  <si>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</si>
  <si>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</si>
  <si>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</si>
  <si>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</si>
  <si>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</si>
  <si>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</si>
  <si>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</si>
  <si>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</si>
  <si>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</si>
  <si>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</si>
  <si>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</si>
  <si>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</si>
  <si>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</si>
  <si>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</si>
  <si>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</si>
  <si>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</si>
  <si>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</si>
  <si>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</si>
  <si>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</si>
  <si>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</si>
  <si>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</si>
  <si>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</si>
  <si>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</si>
  <si>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</si>
  <si>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</si>
  <si>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</si>
  <si>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</si>
  <si>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</si>
  <si>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</si>
  <si>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</si>
  <si>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</si>
  <si>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</si>
  <si>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</si>
  <si>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</si>
  <si>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</si>
  <si>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</si>
  <si>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</si>
  <si>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</si>
  <si>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</si>
  <si>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</si>
  <si>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</si>
  <si>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</si>
  <si>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</si>
  <si>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</si>
  <si>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</si>
  <si>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</si>
  <si>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</si>
  <si>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</si>
  <si>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</si>
  <si>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</si>
  <si>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</si>
  <si>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</si>
  <si>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</si>
  <si>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</si>
  <si>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</si>
  <si>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</si>
  <si>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</si>
  <si>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</si>
  <si>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</si>
  <si>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</si>
  <si>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</si>
  <si>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</si>
  <si>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</si>
  <si>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</si>
  <si>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</si>
  <si>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</si>
  <si>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</si>
  <si>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</si>
  <si>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</si>
  <si>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</si>
  <si>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</si>
  <si>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</si>
  <si>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</si>
  <si>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</si>
  <si>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</si>
  <si>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</si>
  <si>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</si>
  <si>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</si>
  <si>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</si>
  <si>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</si>
  <si>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</si>
  <si>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</si>
  <si>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</si>
  <si>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</si>
  <si>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</si>
  <si>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</si>
  <si>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</si>
  <si>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</si>
  <si>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</si>
  <si>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</si>
  <si>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</si>
  <si>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</si>
  <si>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</si>
  <si>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</si>
  <si>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</si>
  <si>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</si>
  <si>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</si>
  <si>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</si>
  <si>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</si>
  <si>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</si>
  <si>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</si>
  <si>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</si>
  <si>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</si>
  <si>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</si>
  <si>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</si>
  <si>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</si>
  <si>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</si>
  <si>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</si>
  <si>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</si>
  <si>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</si>
  <si>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</si>
  <si>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</si>
  <si>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</si>
  <si>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</si>
  <si>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</si>
  <si>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</si>
  <si>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</si>
  <si>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</si>
  <si>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</si>
  <si>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</si>
  <si>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</si>
  <si>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</si>
  <si>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</si>
  <si>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</si>
  <si>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</si>
  <si>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</si>
  <si>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</si>
  <si>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</si>
  <si>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</si>
  <si>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</si>
  <si>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</si>
  <si>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</si>
  <si>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</si>
  <si>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</si>
  <si>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</si>
  <si>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</si>
  <si>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</si>
  <si>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</si>
  <si>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</si>
  <si>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</si>
  <si>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</si>
  <si>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</si>
  <si>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</si>
  <si>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</si>
  <si>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</si>
  <si>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</si>
  <si>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</si>
  <si>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</si>
  <si>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</si>
  <si>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</si>
  <si>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</si>
  <si>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</si>
  <si>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</si>
  <si>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</si>
  <si>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</si>
  <si>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</si>
  <si>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</si>
  <si>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</si>
  <si>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</si>
  <si>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</si>
  <si>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</si>
  <si>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</si>
  <si>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</si>
  <si>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</si>
  <si>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</si>
  <si>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</si>
  <si>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</si>
  <si>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</si>
  <si>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</si>
  <si>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</si>
  <si>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</si>
  <si>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</si>
  <si>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</si>
  <si>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</si>
  <si>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</si>
  <si>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</si>
  <si>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</si>
  <si>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</si>
  <si>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</si>
  <si>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</si>
  <si>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</si>
  <si>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</si>
  <si>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</si>
  <si>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</si>
  <si>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</si>
  <si>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</si>
  <si>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</si>
  <si>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</si>
  <si>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</si>
  <si>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</si>
  <si>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</si>
  <si>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</si>
  <si>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</si>
  <si>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</si>
  <si>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</si>
  <si>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</si>
  <si>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</si>
  <si>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</si>
  <si>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</si>
  <si>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</si>
  <si>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</si>
  <si>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</si>
  <si>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</si>
  <si>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</si>
  <si>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</si>
  <si>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</si>
  <si>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</si>
  <si>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</si>
  <si>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</si>
  <si>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</si>
  <si>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</si>
  <si>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</si>
  <si>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</si>
  <si>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</si>
  <si>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</si>
  <si>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</si>
  <si>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</si>
  <si>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</si>
  <si>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</si>
  <si>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</si>
  <si>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</si>
  <si>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</si>
  <si>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</si>
  <si>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</si>
  <si>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</si>
  <si>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</si>
  <si>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</si>
  <si>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</si>
  <si>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</si>
  <si>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</si>
  <si>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</si>
  <si>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</si>
  <si>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</si>
  <si>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</si>
  <si>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</si>
  <si>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</si>
  <si>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</si>
  <si>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</si>
  <si>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</si>
  <si>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</si>
  <si>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</si>
  <si>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</si>
  <si>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</si>
  <si>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</si>
  <si>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</si>
  <si>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</si>
  <si>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</si>
  <si>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</si>
  <si>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</si>
  <si>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</si>
  <si>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</si>
  <si>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</si>
  <si>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</si>
  <si>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</si>
  <si>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</si>
  <si>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</si>
  <si>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</si>
  <si>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</si>
  <si>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</si>
  <si>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</si>
  <si>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</si>
  <si>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</si>
  <si>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</si>
  <si>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</si>
  <si>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</si>
  <si>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</si>
  <si>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</si>
  <si>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</si>
  <si>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</si>
  <si>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</si>
  <si>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</si>
  <si>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</si>
  <si>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</si>
  <si>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</si>
  <si>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</si>
  <si>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</si>
  <si>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</si>
  <si>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</si>
  <si>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</si>
  <si>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</si>
  <si>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</si>
  <si>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</si>
  <si>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</si>
  <si>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</si>
  <si>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</si>
  <si>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</si>
  <si>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</si>
  <si>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</si>
  <si>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</si>
  <si>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</si>
  <si>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</si>
  <si>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</si>
  <si>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</si>
  <si>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</si>
  <si>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</si>
  <si>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</si>
  <si>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</si>
  <si>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</si>
  <si>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</si>
  <si>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</si>
  <si>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</si>
  <si>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</si>
  <si>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</si>
  <si>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</si>
  <si>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</si>
  <si>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</si>
  <si>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</si>
  <si>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</si>
  <si>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</si>
  <si>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</si>
  <si>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</si>
  <si>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</si>
  <si>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</si>
  <si>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</si>
  <si>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</si>
  <si>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</si>
  <si>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</si>
  <si>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</si>
  <si>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</si>
  <si>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</si>
  <si>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</si>
  <si>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</si>
  <si>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</si>
  <si>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</si>
  <si>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</si>
  <si>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</si>
  <si>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</si>
  <si>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</si>
  <si>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</si>
  <si>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</si>
  <si>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</si>
  <si>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</si>
  <si>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</si>
  <si>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</si>
  <si>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</si>
  <si>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</si>
  <si>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</si>
  <si>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</si>
  <si>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</si>
  <si>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</si>
  <si>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</si>
  <si>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</si>
  <si>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</si>
  <si>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</si>
  <si>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</si>
  <si>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</si>
  <si>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</si>
  <si>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</si>
  <si>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</si>
  <si>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</si>
  <si>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</si>
  <si>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</si>
  <si>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</si>
  <si>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</si>
  <si>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</si>
  <si>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</si>
  <si>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</si>
  <si>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</si>
  <si>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</si>
  <si>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</si>
  <si>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</si>
  <si>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</si>
  <si>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</si>
  <si>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</si>
  <si>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</si>
  <si>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</si>
  <si>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</si>
  <si>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</si>
  <si>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</si>
  <si>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</si>
  <si>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</si>
  <si>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</si>
  <si>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</si>
  <si>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</si>
  <si>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</si>
  <si>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</si>
  <si>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</si>
  <si>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</si>
  <si>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</si>
  <si>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</si>
  <si>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</si>
  <si>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</si>
  <si>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</si>
  <si>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</si>
  <si>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</si>
  <si>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</si>
  <si>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</si>
  <si>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</si>
  <si>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</si>
  <si>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</si>
  <si>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</si>
  <si>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</si>
  <si>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</si>
  <si>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</si>
  <si>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</si>
  <si>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</si>
  <si>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</si>
  <si>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</si>
  <si>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</si>
  <si>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</si>
  <si>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</si>
  <si>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</si>
  <si>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</si>
  <si>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</si>
  <si>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</si>
  <si>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</si>
  <si>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</si>
  <si>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</si>
  <si>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</si>
  <si>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</si>
  <si>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</si>
  <si>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</si>
  <si>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</si>
  <si>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</si>
  <si>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</si>
  <si>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Thursday July 1, 2021</t>
  </si>
  <si>
    <t>July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</si>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</sst>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0" fillId="0" borderId="0" xfId="0" applyAlignment="1"/>
    <xf numFmtId="0" fontId="23" fillId="0" borderId="4" xfId="8" applyFont="1" applyFill="1" applyBorder="1" applyAlignment="1" applyProtection="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Fill="1" applyBorder="1" applyAlignment="1" applyProtection="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applyBorder="1" applyAlignment="1"/>
    <xf numFmtId="49" fontId="10" fillId="4" borderId="0" xfId="0" applyNumberFormat="1" applyFont="1" applyFill="1" applyBorder="1" applyAlignment="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4" borderId="11" xfId="0" applyFont="1" applyFill="1" applyBorder="1" applyAlignment="1"/>
    <xf numFmtId="49" fontId="3" fillId="4" borderId="0" xfId="0" quotePrefix="1" applyNumberFormat="1" applyFont="1" applyFill="1" applyBorder="1" applyAlignment="1"/>
    <xf numFmtId="0" fontId="16" fillId="6" borderId="11" xfId="0" applyFont="1" applyFill="1" applyBorder="1" applyAlignment="1"/>
    <xf numFmtId="0" fontId="0" fillId="6" borderId="0" xfId="0" applyFill="1" applyAlignment="1"/>
    <xf numFmtId="0" fontId="10" fillId="0" borderId="0" xfId="17" applyFont="1" applyFill="1" applyAlignment="1">
      <alignment horizontal="left"/>
    </xf>
    <xf numFmtId="0" fontId="16" fillId="4" borderId="0" xfId="0" applyFont="1" applyFill="1" applyBorder="1" applyAlignment="1">
      <alignment horizontal="left"/>
    </xf>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19" fillId="4" borderId="0" xfId="23" applyFont="1" applyFill="1" applyAlignment="1" applyProtection="1"/>
    <xf numFmtId="0" fontId="21" fillId="4" borderId="0" xfId="23" applyFont="1" applyFill="1" applyAlignment="1"/>
    <xf numFmtId="0" fontId="10" fillId="0" borderId="0" xfId="0" applyFont="1" applyAlignment="1">
      <alignment vertical="top" wrapText="1"/>
    </xf>
    <xf numFmtId="0" fontId="18" fillId="0" borderId="0" xfId="11" applyFont="1" applyBorder="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applyFill="1" applyAlignment="1" applyProtection="1"/>
    <xf numFmtId="0" fontId="10" fillId="0" borderId="0" xfId="21" applyFont="1" applyAlignment="1"/>
    <xf numFmtId="0" fontId="19" fillId="0" borderId="0" xfId="13" applyFont="1" applyFill="1" applyBorder="1" applyAlignment="1" applyProtection="1">
      <alignment horizontal="left" readingOrder="1"/>
    </xf>
    <xf numFmtId="0" fontId="24" fillId="4" borderId="0" xfId="16" quotePrefix="1" applyFont="1" applyFill="1" applyBorder="1" applyAlignment="1" applyProtection="1">
      <alignment vertical="top" wrapText="1"/>
    </xf>
    <xf numFmtId="0" fontId="19" fillId="0" borderId="0" xfId="16" applyFont="1" applyFill="1" applyAlignment="1" applyProtection="1"/>
    <xf numFmtId="0" fontId="21" fillId="0" borderId="0" xfId="16" applyFont="1" applyAlignment="1"/>
    <xf numFmtId="0" fontId="19" fillId="0" borderId="0" xfId="18" applyFont="1" applyFill="1" applyBorder="1" applyAlignment="1" applyProtection="1"/>
    <xf numFmtId="0" fontId="24" fillId="4" borderId="0" xfId="16" quotePrefix="1" applyFont="1" applyFill="1" applyBorder="1" applyAlignment="1" applyProtection="1">
      <alignment vertical="top"/>
    </xf>
    <xf numFmtId="0" fontId="3" fillId="0" borderId="0" xfId="0" quotePrefix="1" applyFont="1" applyAlignment="1">
      <alignment vertical="top" wrapText="1"/>
    </xf>
    <xf numFmtId="0" fontId="19"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19" fillId="0" borderId="0" xfId="8" applyFont="1" applyFill="1" applyBorder="1" applyAlignment="1" applyProtection="1">
      <alignment horizontal="left"/>
    </xf>
    <xf numFmtId="0" fontId="23" fillId="0" borderId="10" xfId="8" applyFont="1" applyFill="1" applyBorder="1" applyAlignment="1" applyProtection="1">
      <alignment horizontal="center"/>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19"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 min="3" max="3" width="10.77734375" customWidth="1"/>
  </cols>
  <sheetData>
    <row r="1" spans="1:74" x14ac:dyDescent="0.25">
      <c r="A1" s="259" t="s">
        <v>225</v>
      </c>
      <c r="B1" s="260"/>
      <c r="C1" s="260"/>
      <c r="D1" s="722" t="s">
        <v>1403</v>
      </c>
      <c r="E1" s="723"/>
      <c r="F1" s="723"/>
      <c r="G1" s="260"/>
      <c r="H1" s="260"/>
      <c r="I1" s="260"/>
      <c r="J1" s="260"/>
      <c r="K1" s="260"/>
      <c r="L1" s="260"/>
      <c r="M1" s="260"/>
      <c r="N1" s="260"/>
      <c r="O1" s="260"/>
      <c r="P1" s="260"/>
    </row>
    <row r="2" spans="1:74" x14ac:dyDescent="0.25">
      <c r="A2" s="719" t="s">
        <v>1372</v>
      </c>
      <c r="D2" s="724" t="s">
        <v>1402</v>
      </c>
      <c r="E2" s="725"/>
      <c r="F2" s="725"/>
      <c r="G2" s="721" t="str">
        <f>"EIA completed modeling and analysis for this report on "&amp;Dates!D2&amp;"."</f>
        <v>EIA completed modeling and analysis for this report on Thursday July 1, 2021.</v>
      </c>
      <c r="H2" s="721"/>
      <c r="I2" s="721"/>
      <c r="J2" s="721"/>
      <c r="K2" s="721"/>
      <c r="L2" s="721"/>
      <c r="M2" s="721"/>
    </row>
    <row r="3" spans="1:74" x14ac:dyDescent="0.25">
      <c r="A3" t="s">
        <v>104</v>
      </c>
      <c r="D3" s="656">
        <f>YEAR(D1)-4</f>
        <v>2017</v>
      </c>
      <c r="G3" s="720"/>
      <c r="H3" s="12"/>
      <c r="I3" s="12"/>
      <c r="J3" s="12"/>
      <c r="K3" s="12"/>
      <c r="L3" s="12"/>
      <c r="M3" s="12"/>
    </row>
    <row r="4" spans="1:74" x14ac:dyDescent="0.25">
      <c r="D4" s="257"/>
    </row>
    <row r="5" spans="1:74" x14ac:dyDescent="0.25">
      <c r="A5" t="s">
        <v>1033</v>
      </c>
      <c r="D5" s="257">
        <f>+D3*100+1</f>
        <v>201701</v>
      </c>
    </row>
    <row r="7" spans="1:74" x14ac:dyDescent="0.25">
      <c r="A7" t="s">
        <v>1035</v>
      </c>
      <c r="D7" s="655">
        <f>IF(MONTH(D1)&gt;1,100*YEAR(D1)+MONTH(D1)-1,100*(YEAR(D1)-1)+12)</f>
        <v>202106</v>
      </c>
    </row>
    <row r="10" spans="1:74" s="271" customFormat="1" x14ac:dyDescent="0.25">
      <c r="A10" s="271" t="s">
        <v>226</v>
      </c>
    </row>
    <row r="11" spans="1:74" s="12" customFormat="1" ht="10.199999999999999"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199999999999999"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1034</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N5" activePane="bottomRight" state="frozen"/>
      <selection activeCell="BF63" sqref="BF63"/>
      <selection pane="topRight" activeCell="BF63" sqref="BF63"/>
      <selection pane="bottomLeft" activeCell="BF63" sqref="BF63"/>
      <selection pane="bottomRight" activeCell="BF25" sqref="BF25"/>
    </sheetView>
  </sheetViews>
  <sheetFormatPr defaultColWidth="9.5546875" defaultRowHeight="10.199999999999999" x14ac:dyDescent="0.2"/>
  <cols>
    <col min="1" max="1" width="12" style="153" customWidth="1"/>
    <col min="2" max="2" width="32.44140625" style="153" customWidth="1"/>
    <col min="3" max="3" width="7.5546875" style="153" customWidth="1"/>
    <col min="4" max="50" width="6.5546875" style="153" customWidth="1"/>
    <col min="51" max="55" width="6.5546875" style="365" customWidth="1"/>
    <col min="56" max="58" width="6.5546875" style="585" customWidth="1"/>
    <col min="59" max="59" width="6.5546875" style="365" customWidth="1"/>
    <col min="60" max="60" width="6.5546875" style="681" customWidth="1"/>
    <col min="61" max="62" width="6.5546875" style="365" customWidth="1"/>
    <col min="63" max="74" width="6.5546875" style="153" customWidth="1"/>
    <col min="75" max="75" width="9.5546875" style="153"/>
    <col min="76" max="77" width="11.5546875" style="153" bestFit="1" customWidth="1"/>
    <col min="78" max="16384" width="9.5546875" style="153"/>
  </cols>
  <sheetData>
    <row r="1" spans="1:74" ht="13.35" customHeight="1" x14ac:dyDescent="0.25">
      <c r="A1" s="741"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1.9330970000000001</v>
      </c>
      <c r="AN7" s="208">
        <v>1.8614139999999999</v>
      </c>
      <c r="AO7" s="208">
        <v>1.978129</v>
      </c>
      <c r="AP7" s="208">
        <v>1.766</v>
      </c>
      <c r="AQ7" s="208">
        <v>1.863097</v>
      </c>
      <c r="AR7" s="208">
        <v>2.1345000000000001</v>
      </c>
      <c r="AS7" s="208">
        <v>2.1829360000000002</v>
      </c>
      <c r="AT7" s="208">
        <v>2.1352259999999998</v>
      </c>
      <c r="AU7" s="208">
        <v>2.0979999999999999</v>
      </c>
      <c r="AV7" s="208">
        <v>2.1400320000000002</v>
      </c>
      <c r="AW7" s="208">
        <v>2.1149</v>
      </c>
      <c r="AX7" s="208">
        <v>1.914677</v>
      </c>
      <c r="AY7" s="208">
        <v>2.0346129999999998</v>
      </c>
      <c r="AZ7" s="208">
        <v>1.556071</v>
      </c>
      <c r="BA7" s="208">
        <v>1.980129</v>
      </c>
      <c r="BB7" s="208">
        <v>2.2029670000000001</v>
      </c>
      <c r="BC7" s="208">
        <v>2.1514601545000001</v>
      </c>
      <c r="BD7" s="208">
        <v>2.1415029467000002</v>
      </c>
      <c r="BE7" s="324">
        <v>2.1193179999999998</v>
      </c>
      <c r="BF7" s="324">
        <v>2.0571670000000002</v>
      </c>
      <c r="BG7" s="324">
        <v>2.1051139999999999</v>
      </c>
      <c r="BH7" s="324">
        <v>2.175878</v>
      </c>
      <c r="BI7" s="324">
        <v>2.1862879999999998</v>
      </c>
      <c r="BJ7" s="324">
        <v>2.2832759999999999</v>
      </c>
      <c r="BK7" s="324">
        <v>2.2827540000000002</v>
      </c>
      <c r="BL7" s="324">
        <v>2.3381509999999999</v>
      </c>
      <c r="BM7" s="324">
        <v>2.3889399999999998</v>
      </c>
      <c r="BN7" s="324">
        <v>2.411063</v>
      </c>
      <c r="BO7" s="324">
        <v>2.4553759999999998</v>
      </c>
      <c r="BP7" s="324">
        <v>2.4691350000000001</v>
      </c>
      <c r="BQ7" s="324">
        <v>2.4535809999999998</v>
      </c>
      <c r="BR7" s="324">
        <v>2.51647</v>
      </c>
      <c r="BS7" s="324">
        <v>2.510608</v>
      </c>
      <c r="BT7" s="324">
        <v>2.5759029999999998</v>
      </c>
      <c r="BU7" s="324">
        <v>2.6046490000000002</v>
      </c>
      <c r="BV7" s="324">
        <v>2.5235120000000002</v>
      </c>
    </row>
    <row r="8" spans="1:74" x14ac:dyDescent="0.2">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1.732807</v>
      </c>
      <c r="AN8" s="208">
        <v>1.6748970000000001</v>
      </c>
      <c r="AO8" s="208">
        <v>1.760032</v>
      </c>
      <c r="AP8" s="208">
        <v>1.6914</v>
      </c>
      <c r="AQ8" s="208">
        <v>1.5304519999999999</v>
      </c>
      <c r="AR8" s="208">
        <v>1.6143670000000001</v>
      </c>
      <c r="AS8" s="208">
        <v>1.671645</v>
      </c>
      <c r="AT8" s="208">
        <v>1.6707099999999999</v>
      </c>
      <c r="AU8" s="208">
        <v>1.6924330000000001</v>
      </c>
      <c r="AV8" s="208">
        <v>1.680936</v>
      </c>
      <c r="AW8" s="208">
        <v>1.7156</v>
      </c>
      <c r="AX8" s="208">
        <v>1.696323</v>
      </c>
      <c r="AY8" s="208">
        <v>1.7071609999999999</v>
      </c>
      <c r="AZ8" s="208">
        <v>1.4313929999999999</v>
      </c>
      <c r="BA8" s="208">
        <v>1.6931290000000001</v>
      </c>
      <c r="BB8" s="208">
        <v>1.7413000000000001</v>
      </c>
      <c r="BC8" s="208">
        <v>1.7177281128999999</v>
      </c>
      <c r="BD8" s="208">
        <v>1.7226087231</v>
      </c>
      <c r="BE8" s="324">
        <v>1.7222409999999999</v>
      </c>
      <c r="BF8" s="324">
        <v>1.7273069999999999</v>
      </c>
      <c r="BG8" s="324">
        <v>1.7346220000000001</v>
      </c>
      <c r="BH8" s="324">
        <v>1.73342</v>
      </c>
      <c r="BI8" s="324">
        <v>1.737298</v>
      </c>
      <c r="BJ8" s="324">
        <v>1.731439</v>
      </c>
      <c r="BK8" s="324">
        <v>1.719911</v>
      </c>
      <c r="BL8" s="324">
        <v>1.723884</v>
      </c>
      <c r="BM8" s="324">
        <v>1.7319739999999999</v>
      </c>
      <c r="BN8" s="324">
        <v>1.7300260000000001</v>
      </c>
      <c r="BO8" s="324">
        <v>1.7362219999999999</v>
      </c>
      <c r="BP8" s="324">
        <v>1.7314989999999999</v>
      </c>
      <c r="BQ8" s="324">
        <v>1.73909</v>
      </c>
      <c r="BR8" s="324">
        <v>1.7591460000000001</v>
      </c>
      <c r="BS8" s="324">
        <v>1.7700309999999999</v>
      </c>
      <c r="BT8" s="324">
        <v>1.7711589999999999</v>
      </c>
      <c r="BU8" s="324">
        <v>1.7655430000000001</v>
      </c>
      <c r="BV8" s="324">
        <v>1.7603549999999999</v>
      </c>
    </row>
    <row r="9" spans="1:74" x14ac:dyDescent="0.2">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0.91399900000000001</v>
      </c>
      <c r="AN9" s="208">
        <v>0.88492999999999999</v>
      </c>
      <c r="AO9" s="208">
        <v>0.93471000000000004</v>
      </c>
      <c r="AP9" s="208">
        <v>0.90429999999999999</v>
      </c>
      <c r="AQ9" s="208">
        <v>0.81270900000000001</v>
      </c>
      <c r="AR9" s="208">
        <v>0.86026599999999998</v>
      </c>
      <c r="AS9" s="208">
        <v>0.89248400000000006</v>
      </c>
      <c r="AT9" s="208">
        <v>0.89393500000000004</v>
      </c>
      <c r="AU9" s="208">
        <v>0.90130100000000002</v>
      </c>
      <c r="AV9" s="208">
        <v>0.88783800000000002</v>
      </c>
      <c r="AW9" s="208">
        <v>0.90646700000000002</v>
      </c>
      <c r="AX9" s="208">
        <v>0.89077399999999995</v>
      </c>
      <c r="AY9" s="208">
        <v>0.89267799999999997</v>
      </c>
      <c r="AZ9" s="208">
        <v>0.75721499999999997</v>
      </c>
      <c r="BA9" s="208">
        <v>0.88803299999999996</v>
      </c>
      <c r="BB9" s="208">
        <v>0.91433299999999995</v>
      </c>
      <c r="BC9" s="208">
        <v>0.91981983225999997</v>
      </c>
      <c r="BD9" s="208">
        <v>0.92620882020999995</v>
      </c>
      <c r="BE9" s="324">
        <v>0.92797169999999995</v>
      </c>
      <c r="BF9" s="324">
        <v>0.92236960000000001</v>
      </c>
      <c r="BG9" s="324">
        <v>0.92880700000000005</v>
      </c>
      <c r="BH9" s="324">
        <v>0.92487790000000003</v>
      </c>
      <c r="BI9" s="324">
        <v>0.92484339999999998</v>
      </c>
      <c r="BJ9" s="324">
        <v>0.91783749999999997</v>
      </c>
      <c r="BK9" s="324">
        <v>0.91059000000000001</v>
      </c>
      <c r="BL9" s="324">
        <v>0.91033260000000005</v>
      </c>
      <c r="BM9" s="324">
        <v>0.91823909999999997</v>
      </c>
      <c r="BN9" s="324">
        <v>0.92095950000000004</v>
      </c>
      <c r="BO9" s="324">
        <v>0.92279679999999997</v>
      </c>
      <c r="BP9" s="324">
        <v>0.92348430000000004</v>
      </c>
      <c r="BQ9" s="324">
        <v>0.92646289999999998</v>
      </c>
      <c r="BR9" s="324">
        <v>0.93841560000000002</v>
      </c>
      <c r="BS9" s="324">
        <v>0.94665239999999995</v>
      </c>
      <c r="BT9" s="324">
        <v>0.94389730000000005</v>
      </c>
      <c r="BU9" s="324">
        <v>0.93907779999999996</v>
      </c>
      <c r="BV9" s="324">
        <v>0.93241050000000003</v>
      </c>
    </row>
    <row r="10" spans="1:74" x14ac:dyDescent="0.2">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0.56538699999999997</v>
      </c>
      <c r="AN10" s="208">
        <v>0.54396599999999995</v>
      </c>
      <c r="AO10" s="208">
        <v>0.57999999999999996</v>
      </c>
      <c r="AP10" s="208">
        <v>0.57256700000000005</v>
      </c>
      <c r="AQ10" s="208">
        <v>0.53861300000000001</v>
      </c>
      <c r="AR10" s="208">
        <v>0.58819999999999995</v>
      </c>
      <c r="AS10" s="208">
        <v>0.62187099999999995</v>
      </c>
      <c r="AT10" s="208">
        <v>0.62496799999999997</v>
      </c>
      <c r="AU10" s="208">
        <v>0.61713300000000004</v>
      </c>
      <c r="AV10" s="208">
        <v>0.59035499999999996</v>
      </c>
      <c r="AW10" s="208">
        <v>0.58603300000000003</v>
      </c>
      <c r="AX10" s="208">
        <v>0.55800000000000005</v>
      </c>
      <c r="AY10" s="208">
        <v>0.55364500000000005</v>
      </c>
      <c r="AZ10" s="208">
        <v>0.47021400000000002</v>
      </c>
      <c r="BA10" s="208">
        <v>0.55451600000000001</v>
      </c>
      <c r="BB10" s="208">
        <v>0.58409999999999995</v>
      </c>
      <c r="BC10" s="208">
        <v>0.59743578065000003</v>
      </c>
      <c r="BD10" s="208">
        <v>0.60225018333000002</v>
      </c>
      <c r="BE10" s="324">
        <v>0.62333209999999994</v>
      </c>
      <c r="BF10" s="324">
        <v>0.62106320000000004</v>
      </c>
      <c r="BG10" s="324">
        <v>0.62320489999999995</v>
      </c>
      <c r="BH10" s="324">
        <v>0.60778650000000001</v>
      </c>
      <c r="BI10" s="324">
        <v>0.59295430000000005</v>
      </c>
      <c r="BJ10" s="324">
        <v>0.57519350000000002</v>
      </c>
      <c r="BK10" s="324">
        <v>0.56438270000000001</v>
      </c>
      <c r="BL10" s="324">
        <v>0.56575330000000001</v>
      </c>
      <c r="BM10" s="324">
        <v>0.57941120000000002</v>
      </c>
      <c r="BN10" s="324">
        <v>0.58571499999999999</v>
      </c>
      <c r="BO10" s="324">
        <v>0.6004121</v>
      </c>
      <c r="BP10" s="324">
        <v>0.61518510000000004</v>
      </c>
      <c r="BQ10" s="324">
        <v>0.62664960000000003</v>
      </c>
      <c r="BR10" s="324">
        <v>0.62864589999999998</v>
      </c>
      <c r="BS10" s="324">
        <v>0.63187340000000003</v>
      </c>
      <c r="BT10" s="324">
        <v>0.61714570000000002</v>
      </c>
      <c r="BU10" s="324">
        <v>0.59961759999999997</v>
      </c>
      <c r="BV10" s="324">
        <v>0.58245559999999996</v>
      </c>
    </row>
    <row r="11" spans="1:74" x14ac:dyDescent="0.2">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364"/>
      <c r="BF11" s="364"/>
      <c r="BG11" s="364"/>
      <c r="BH11" s="364"/>
      <c r="BI11" s="364"/>
      <c r="BJ11" s="364"/>
      <c r="BK11" s="364"/>
      <c r="BL11" s="364"/>
      <c r="BM11" s="364"/>
      <c r="BN11" s="364"/>
      <c r="BO11" s="364"/>
      <c r="BP11" s="364"/>
      <c r="BQ11" s="364"/>
      <c r="BR11" s="364"/>
      <c r="BS11" s="364"/>
      <c r="BT11" s="364"/>
      <c r="BU11" s="364"/>
      <c r="BV11" s="364"/>
    </row>
    <row r="12" spans="1:74" x14ac:dyDescent="0.2">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5.6759999999999996E-3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3.3E-3</v>
      </c>
      <c r="BC12" s="208">
        <v>5.31621E-3</v>
      </c>
      <c r="BD12" s="208">
        <v>3.7678199999999998E-3</v>
      </c>
      <c r="BE12" s="324">
        <v>4.9416499999999997E-3</v>
      </c>
      <c r="BF12" s="324">
        <v>6.0019100000000001E-3</v>
      </c>
      <c r="BG12" s="324">
        <v>4.6854499999999999E-3</v>
      </c>
      <c r="BH12" s="324">
        <v>4.9333900000000002E-3</v>
      </c>
      <c r="BI12" s="324">
        <v>4.9855100000000003E-3</v>
      </c>
      <c r="BJ12" s="324">
        <v>4.9370899999999999E-3</v>
      </c>
      <c r="BK12" s="324">
        <v>4.67813E-3</v>
      </c>
      <c r="BL12" s="324">
        <v>4.5411699999999998E-3</v>
      </c>
      <c r="BM12" s="324">
        <v>5.2877499999999999E-3</v>
      </c>
      <c r="BN12" s="324">
        <v>5.8892199999999997E-3</v>
      </c>
      <c r="BO12" s="324">
        <v>6.0285099999999999E-3</v>
      </c>
      <c r="BP12" s="324">
        <v>4.5670700000000003E-3</v>
      </c>
      <c r="BQ12" s="324">
        <v>5.4251999999999998E-3</v>
      </c>
      <c r="BR12" s="324">
        <v>6.7443900000000003E-3</v>
      </c>
      <c r="BS12" s="324">
        <v>5.4780999999999996E-3</v>
      </c>
      <c r="BT12" s="324">
        <v>5.7226100000000004E-3</v>
      </c>
      <c r="BU12" s="324">
        <v>5.5647300000000004E-3</v>
      </c>
      <c r="BV12" s="324">
        <v>5.4736000000000003E-3</v>
      </c>
    </row>
    <row r="13" spans="1:74" x14ac:dyDescent="0.2">
      <c r="A13" s="565" t="s">
        <v>1098</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0.28027600000000003</v>
      </c>
      <c r="AO13" s="208">
        <v>0.27916099999999999</v>
      </c>
      <c r="AP13" s="208">
        <v>0.22986699999999999</v>
      </c>
      <c r="AQ13" s="208">
        <v>0.23374200000000001</v>
      </c>
      <c r="AR13" s="208">
        <v>0.24879999999999999</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0.28010000000000002</v>
      </c>
      <c r="BC13" s="208">
        <v>0.27657199999999998</v>
      </c>
      <c r="BD13" s="208">
        <v>0.28231529999999999</v>
      </c>
      <c r="BE13" s="324">
        <v>0.31529669999999999</v>
      </c>
      <c r="BF13" s="324">
        <v>0.30933369999999999</v>
      </c>
      <c r="BG13" s="324">
        <v>0.30173640000000002</v>
      </c>
      <c r="BH13" s="324">
        <v>0.28336909999999998</v>
      </c>
      <c r="BI13" s="324">
        <v>0.30832540000000003</v>
      </c>
      <c r="BJ13" s="324">
        <v>0.31923449999999998</v>
      </c>
      <c r="BK13" s="324">
        <v>0.30031439999999998</v>
      </c>
      <c r="BL13" s="324">
        <v>0.29419640000000002</v>
      </c>
      <c r="BM13" s="324">
        <v>0.30712200000000001</v>
      </c>
      <c r="BN13" s="324">
        <v>0.29424610000000001</v>
      </c>
      <c r="BO13" s="324">
        <v>0.28637869999999999</v>
      </c>
      <c r="BP13" s="324">
        <v>0.32927149999999999</v>
      </c>
      <c r="BQ13" s="324">
        <v>0.3233742</v>
      </c>
      <c r="BR13" s="324">
        <v>0.31867319999999999</v>
      </c>
      <c r="BS13" s="324">
        <v>0.3110327</v>
      </c>
      <c r="BT13" s="324">
        <v>0.29384009999999999</v>
      </c>
      <c r="BU13" s="324">
        <v>0.31660680000000002</v>
      </c>
      <c r="BV13" s="324">
        <v>0.32660410000000001</v>
      </c>
    </row>
    <row r="14" spans="1:74" x14ac:dyDescent="0.2">
      <c r="A14" s="565" t="s">
        <v>1099</v>
      </c>
      <c r="B14" s="566" t="s">
        <v>1100</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v>
      </c>
      <c r="AN14" s="208">
        <v>0.234069</v>
      </c>
      <c r="AO14" s="208">
        <v>0.245452</v>
      </c>
      <c r="AP14" s="208">
        <v>0.26440000000000002</v>
      </c>
      <c r="AQ14" s="208">
        <v>0.25838699999999998</v>
      </c>
      <c r="AR14" s="208">
        <v>0.25516699999999998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0.29909999999999998</v>
      </c>
      <c r="BC14" s="208">
        <v>0.2821515</v>
      </c>
      <c r="BD14" s="208">
        <v>0.28849979999999997</v>
      </c>
      <c r="BE14" s="324">
        <v>0.28824100000000002</v>
      </c>
      <c r="BF14" s="324">
        <v>0.28029399999999999</v>
      </c>
      <c r="BG14" s="324">
        <v>0.27171859999999998</v>
      </c>
      <c r="BH14" s="324">
        <v>0.26897880000000002</v>
      </c>
      <c r="BI14" s="324">
        <v>0.27746290000000001</v>
      </c>
      <c r="BJ14" s="324">
        <v>0.2976779</v>
      </c>
      <c r="BK14" s="324">
        <v>0.28279019999999999</v>
      </c>
      <c r="BL14" s="324">
        <v>0.27290910000000002</v>
      </c>
      <c r="BM14" s="324">
        <v>0.27718330000000002</v>
      </c>
      <c r="BN14" s="324">
        <v>0.28312799999999999</v>
      </c>
      <c r="BO14" s="324">
        <v>0.28773860000000001</v>
      </c>
      <c r="BP14" s="324">
        <v>0.28813460000000002</v>
      </c>
      <c r="BQ14" s="324">
        <v>0.28753390000000001</v>
      </c>
      <c r="BR14" s="324">
        <v>0.28458739999999999</v>
      </c>
      <c r="BS14" s="324">
        <v>0.27538020000000002</v>
      </c>
      <c r="BT14" s="324">
        <v>0.27323069999999999</v>
      </c>
      <c r="BU14" s="324">
        <v>0.27936359999999999</v>
      </c>
      <c r="BV14" s="324">
        <v>0.30040810000000001</v>
      </c>
    </row>
    <row r="15" spans="1:74" x14ac:dyDescent="0.2">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-0.183611</v>
      </c>
      <c r="AN15" s="208">
        <v>-0.13896600000000001</v>
      </c>
      <c r="AO15" s="208">
        <v>8.8452000000000003E-2</v>
      </c>
      <c r="AP15" s="208">
        <v>0.18066599999999999</v>
      </c>
      <c r="AQ15" s="208">
        <v>0.17293600000000001</v>
      </c>
      <c r="AR15" s="208">
        <v>0.1966</v>
      </c>
      <c r="AS15" s="208">
        <v>0.20145099999999999</v>
      </c>
      <c r="AT15" s="208">
        <v>0.178839</v>
      </c>
      <c r="AU15" s="208">
        <v>2.0899999999999998E-2</v>
      </c>
      <c r="AV15" s="208">
        <v>-0.13364599999999999</v>
      </c>
      <c r="AW15" s="208">
        <v>-0.23166700000000001</v>
      </c>
      <c r="AX15" s="208">
        <v>-0.21754899999999999</v>
      </c>
      <c r="AY15" s="208">
        <v>-0.192968</v>
      </c>
      <c r="AZ15" s="208">
        <v>-0.12385699999999999</v>
      </c>
      <c r="BA15" s="208">
        <v>5.1999999999999998E-2</v>
      </c>
      <c r="BB15" s="208">
        <v>0.19616700000000001</v>
      </c>
      <c r="BC15" s="208">
        <v>0.2561911</v>
      </c>
      <c r="BD15" s="208">
        <v>0.26684989999999997</v>
      </c>
      <c r="BE15" s="324">
        <v>0.27236779999999999</v>
      </c>
      <c r="BF15" s="324">
        <v>0.25443979999999999</v>
      </c>
      <c r="BG15" s="324">
        <v>5.54592E-2</v>
      </c>
      <c r="BH15" s="324">
        <v>-8.6122500000000005E-2</v>
      </c>
      <c r="BI15" s="324">
        <v>-0.23654240000000001</v>
      </c>
      <c r="BJ15" s="324">
        <v>-0.24265129999999999</v>
      </c>
      <c r="BK15" s="324">
        <v>-0.20209150000000001</v>
      </c>
      <c r="BL15" s="324">
        <v>-0.12529000000000001</v>
      </c>
      <c r="BM15" s="324">
        <v>8.0609500000000001E-2</v>
      </c>
      <c r="BN15" s="324">
        <v>0.2343904</v>
      </c>
      <c r="BO15" s="324">
        <v>0.27845120000000001</v>
      </c>
      <c r="BP15" s="324">
        <v>0.27390890000000001</v>
      </c>
      <c r="BQ15" s="324">
        <v>0.27069589999999999</v>
      </c>
      <c r="BR15" s="324">
        <v>0.248277</v>
      </c>
      <c r="BS15" s="324">
        <v>4.82041E-2</v>
      </c>
      <c r="BT15" s="324">
        <v>-9.4880800000000001E-2</v>
      </c>
      <c r="BU15" s="324">
        <v>-0.24157239999999999</v>
      </c>
      <c r="BV15" s="324">
        <v>-0.24854080000000001</v>
      </c>
    </row>
    <row r="16" spans="1:74" x14ac:dyDescent="0.2">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364"/>
      <c r="BF16" s="364"/>
      <c r="BG16" s="364"/>
      <c r="BH16" s="364"/>
      <c r="BI16" s="364"/>
      <c r="BJ16" s="364"/>
      <c r="BK16" s="364"/>
      <c r="BL16" s="364"/>
      <c r="BM16" s="364"/>
      <c r="BN16" s="364"/>
      <c r="BO16" s="364"/>
      <c r="BP16" s="364"/>
      <c r="BQ16" s="364"/>
      <c r="BR16" s="364"/>
      <c r="BS16" s="364"/>
      <c r="BT16" s="364"/>
      <c r="BU16" s="364"/>
      <c r="BV16" s="364"/>
    </row>
    <row r="17" spans="1:74" x14ac:dyDescent="0.2">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-2.0354000000000001E-2</v>
      </c>
      <c r="AN17" s="208">
        <v>-1.9723999999999998E-2</v>
      </c>
      <c r="AO17" s="208">
        <v>-1.7999999999999999E-2</v>
      </c>
      <c r="AP17" s="208">
        <v>-1.1133000000000001E-2</v>
      </c>
      <c r="AQ17" s="208">
        <v>-1.3644999999999999E-2</v>
      </c>
      <c r="AR17" s="208">
        <v>-1.7867000000000001E-2</v>
      </c>
      <c r="AS17" s="208">
        <v>-1.9484000000000001E-2</v>
      </c>
      <c r="AT17" s="208">
        <v>-1.8903E-2</v>
      </c>
      <c r="AU17" s="208">
        <v>-1.9266999999999999E-2</v>
      </c>
      <c r="AV17" s="208">
        <v>-1.9226E-2</v>
      </c>
      <c r="AW17" s="208">
        <v>-2.1033E-2</v>
      </c>
      <c r="AX17" s="208">
        <v>-2.0386999999999999E-2</v>
      </c>
      <c r="AY17" s="208">
        <v>-1.9290000000000002E-2</v>
      </c>
      <c r="AZ17" s="208">
        <v>-1.8036E-2</v>
      </c>
      <c r="BA17" s="208">
        <v>-2.0580999999999999E-2</v>
      </c>
      <c r="BB17" s="208">
        <v>-2.0841999999999999E-2</v>
      </c>
      <c r="BC17" s="208">
        <v>-1.9382300000000002E-2</v>
      </c>
      <c r="BD17" s="208">
        <v>-1.9643799999999999E-2</v>
      </c>
      <c r="BE17" s="324">
        <v>-2.0104199999999999E-2</v>
      </c>
      <c r="BF17" s="324">
        <v>-2.0334999999999999E-2</v>
      </c>
      <c r="BG17" s="324">
        <v>-1.95368E-2</v>
      </c>
      <c r="BH17" s="324">
        <v>-1.9242800000000001E-2</v>
      </c>
      <c r="BI17" s="324">
        <v>-1.9972899999999998E-2</v>
      </c>
      <c r="BJ17" s="324">
        <v>-1.9596700000000002E-2</v>
      </c>
      <c r="BK17" s="324">
        <v>-1.9801800000000001E-2</v>
      </c>
      <c r="BL17" s="324">
        <v>-1.9328000000000001E-2</v>
      </c>
      <c r="BM17" s="324">
        <v>-1.9496900000000001E-2</v>
      </c>
      <c r="BN17" s="324">
        <v>-1.9656699999999999E-2</v>
      </c>
      <c r="BO17" s="324">
        <v>-2.0220499999999999E-2</v>
      </c>
      <c r="BP17" s="324">
        <v>-2.0530300000000001E-2</v>
      </c>
      <c r="BQ17" s="324">
        <v>-2.02046E-2</v>
      </c>
      <c r="BR17" s="324">
        <v>-2.05475E-2</v>
      </c>
      <c r="BS17" s="324">
        <v>-2.0205399999999998E-2</v>
      </c>
      <c r="BT17" s="324">
        <v>-2.0053600000000001E-2</v>
      </c>
      <c r="BU17" s="324">
        <v>-2.0662699999999999E-2</v>
      </c>
      <c r="BV17" s="324">
        <v>-2.04184E-2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364"/>
      <c r="BF18" s="364"/>
      <c r="BG18" s="364"/>
      <c r="BH18" s="364"/>
      <c r="BI18" s="364"/>
      <c r="BJ18" s="364"/>
      <c r="BK18" s="364"/>
      <c r="BL18" s="364"/>
      <c r="BM18" s="364"/>
      <c r="BN18" s="364"/>
      <c r="BO18" s="364"/>
      <c r="BP18" s="364"/>
      <c r="BQ18" s="364"/>
      <c r="BR18" s="364"/>
      <c r="BS18" s="364"/>
      <c r="BT18" s="364"/>
      <c r="BU18" s="364"/>
      <c r="BV18" s="364"/>
    </row>
    <row r="19" spans="1:74" x14ac:dyDescent="0.2">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364"/>
      <c r="BF19" s="364"/>
      <c r="BG19" s="364"/>
      <c r="BH19" s="364"/>
      <c r="BI19" s="364"/>
      <c r="BJ19" s="364"/>
      <c r="BK19" s="364"/>
      <c r="BL19" s="364"/>
      <c r="BM19" s="364"/>
      <c r="BN19" s="364"/>
      <c r="BO19" s="364"/>
      <c r="BP19" s="364"/>
      <c r="BQ19" s="364"/>
      <c r="BR19" s="364"/>
      <c r="BS19" s="364"/>
      <c r="BT19" s="364"/>
      <c r="BU19" s="364"/>
      <c r="BV19" s="364"/>
    </row>
    <row r="20" spans="1:74" x14ac:dyDescent="0.2">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-0.31634800000000002</v>
      </c>
      <c r="AN20" s="208">
        <v>-0.28421200000000002</v>
      </c>
      <c r="AO20" s="208">
        <v>-0.28920400000000002</v>
      </c>
      <c r="AP20" s="208">
        <v>-0.222913</v>
      </c>
      <c r="AQ20" s="208">
        <v>-0.29944300000000001</v>
      </c>
      <c r="AR20" s="208">
        <v>-0.30752600000000002</v>
      </c>
      <c r="AS20" s="208">
        <v>-0.24601000000000001</v>
      </c>
      <c r="AT20" s="208">
        <v>-0.32187100000000002</v>
      </c>
      <c r="AU20" s="208">
        <v>-0.23514199999999999</v>
      </c>
      <c r="AV20" s="208">
        <v>-0.315411</v>
      </c>
      <c r="AW20" s="208">
        <v>-0.27358399999999999</v>
      </c>
      <c r="AX20" s="208">
        <v>-0.25849800000000001</v>
      </c>
      <c r="AY20" s="208">
        <v>-0.34467599999999998</v>
      </c>
      <c r="AZ20" s="208">
        <v>-0.32552799999999998</v>
      </c>
      <c r="BA20" s="208">
        <v>-0.37209199999999998</v>
      </c>
      <c r="BB20" s="208">
        <v>-0.40580699999999997</v>
      </c>
      <c r="BC20" s="208">
        <v>-0.4221453</v>
      </c>
      <c r="BD20" s="208">
        <v>-0.41433419999999999</v>
      </c>
      <c r="BE20" s="324">
        <v>-0.35467310000000002</v>
      </c>
      <c r="BF20" s="324">
        <v>-0.38407730000000001</v>
      </c>
      <c r="BG20" s="324">
        <v>-0.38861970000000001</v>
      </c>
      <c r="BH20" s="324">
        <v>-0.38334030000000002</v>
      </c>
      <c r="BI20" s="324">
        <v>-0.34359499999999998</v>
      </c>
      <c r="BJ20" s="324">
        <v>-0.40977780000000003</v>
      </c>
      <c r="BK20" s="324">
        <v>-0.42975020000000003</v>
      </c>
      <c r="BL20" s="324">
        <v>-0.42315399999999997</v>
      </c>
      <c r="BM20" s="324">
        <v>-0.42557529999999999</v>
      </c>
      <c r="BN20" s="324">
        <v>-0.43222630000000001</v>
      </c>
      <c r="BO20" s="324">
        <v>-0.45731529999999998</v>
      </c>
      <c r="BP20" s="324">
        <v>-0.45070640000000001</v>
      </c>
      <c r="BQ20" s="324">
        <v>-0.43815409999999999</v>
      </c>
      <c r="BR20" s="324">
        <v>-0.46747610000000001</v>
      </c>
      <c r="BS20" s="324">
        <v>-0.4477102</v>
      </c>
      <c r="BT20" s="324">
        <v>-0.4629375</v>
      </c>
      <c r="BU20" s="324">
        <v>-0.46308539999999998</v>
      </c>
      <c r="BV20" s="324">
        <v>-0.46914549999999999</v>
      </c>
    </row>
    <row r="21" spans="1:74" x14ac:dyDescent="0.2">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-1.0956669999999999</v>
      </c>
      <c r="AN21" s="208">
        <v>-1.0621769999999999</v>
      </c>
      <c r="AO21" s="208">
        <v>-1.2108350000000001</v>
      </c>
      <c r="AP21" s="208">
        <v>-1.1082380000000001</v>
      </c>
      <c r="AQ21" s="208">
        <v>-0.96004199999999995</v>
      </c>
      <c r="AR21" s="208">
        <v>-1.1785319999999999</v>
      </c>
      <c r="AS21" s="208">
        <v>-1.1090960000000001</v>
      </c>
      <c r="AT21" s="208">
        <v>-1.043447</v>
      </c>
      <c r="AU21" s="208">
        <v>-1.072751</v>
      </c>
      <c r="AV21" s="208">
        <v>-1.2365390000000001</v>
      </c>
      <c r="AW21" s="208">
        <v>-1.181568</v>
      </c>
      <c r="AX21" s="208">
        <v>-1.4340740000000001</v>
      </c>
      <c r="AY21" s="208">
        <v>-1.285628</v>
      </c>
      <c r="AZ21" s="208">
        <v>-1.0240929999999999</v>
      </c>
      <c r="BA21" s="208">
        <v>-1.0007200000000001</v>
      </c>
      <c r="BB21" s="208">
        <v>-1.269058</v>
      </c>
      <c r="BC21" s="208">
        <v>-1.109516129</v>
      </c>
      <c r="BD21" s="208">
        <v>-1.1820968667</v>
      </c>
      <c r="BE21" s="324">
        <v>-1.3099270000000001</v>
      </c>
      <c r="BF21" s="324">
        <v>-1.27478</v>
      </c>
      <c r="BG21" s="324">
        <v>-1.180172</v>
      </c>
      <c r="BH21" s="324">
        <v>-1.1345609999999999</v>
      </c>
      <c r="BI21" s="324">
        <v>-1.118708</v>
      </c>
      <c r="BJ21" s="324">
        <v>-1.135661</v>
      </c>
      <c r="BK21" s="324">
        <v>-1.0756939999999999</v>
      </c>
      <c r="BL21" s="324">
        <v>-1.1227400000000001</v>
      </c>
      <c r="BM21" s="324">
        <v>-1.096039</v>
      </c>
      <c r="BN21" s="324">
        <v>-1.1565840000000001</v>
      </c>
      <c r="BO21" s="324">
        <v>-1.222874</v>
      </c>
      <c r="BP21" s="324">
        <v>-1.2629440000000001</v>
      </c>
      <c r="BQ21" s="324">
        <v>-1.3080430000000001</v>
      </c>
      <c r="BR21" s="324">
        <v>-1.2677909999999999</v>
      </c>
      <c r="BS21" s="324">
        <v>-1.2760210000000001</v>
      </c>
      <c r="BT21" s="324">
        <v>-1.208237</v>
      </c>
      <c r="BU21" s="324">
        <v>-1.1675530000000001</v>
      </c>
      <c r="BV21" s="324">
        <v>-1.205328</v>
      </c>
    </row>
    <row r="22" spans="1:74" x14ac:dyDescent="0.2">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-0.26675599999999999</v>
      </c>
      <c r="AN22" s="208">
        <v>-0.33626299999999998</v>
      </c>
      <c r="AO22" s="208">
        <v>-0.297879</v>
      </c>
      <c r="AP22" s="208">
        <v>-0.33552500000000002</v>
      </c>
      <c r="AQ22" s="208">
        <v>-0.33426899999999998</v>
      </c>
      <c r="AR22" s="208">
        <v>-0.26640399999999997</v>
      </c>
      <c r="AS22" s="208">
        <v>-0.35242200000000001</v>
      </c>
      <c r="AT22" s="208">
        <v>-0.37899699999999997</v>
      </c>
      <c r="AU22" s="208">
        <v>-0.333982</v>
      </c>
      <c r="AV22" s="208">
        <v>-0.40857300000000002</v>
      </c>
      <c r="AW22" s="208">
        <v>-0.325903</v>
      </c>
      <c r="AX22" s="208">
        <v>-0.24524199999999999</v>
      </c>
      <c r="AY22" s="208">
        <v>-0.33245400000000003</v>
      </c>
      <c r="AZ22" s="208">
        <v>-0.31146000000000001</v>
      </c>
      <c r="BA22" s="208">
        <v>-0.39510200000000001</v>
      </c>
      <c r="BB22" s="208">
        <v>-0.44107000000000002</v>
      </c>
      <c r="BC22" s="208">
        <v>-0.39072810000000002</v>
      </c>
      <c r="BD22" s="208">
        <v>-0.3844747</v>
      </c>
      <c r="BE22" s="324">
        <v>-0.41390660000000001</v>
      </c>
      <c r="BF22" s="324">
        <v>-0.41662510000000003</v>
      </c>
      <c r="BG22" s="324">
        <v>-0.42031089999999999</v>
      </c>
      <c r="BH22" s="324">
        <v>-0.38282270000000002</v>
      </c>
      <c r="BI22" s="324">
        <v>-0.36640929999999999</v>
      </c>
      <c r="BJ22" s="324">
        <v>-0.35044399999999998</v>
      </c>
      <c r="BK22" s="324">
        <v>-0.3704634</v>
      </c>
      <c r="BL22" s="324">
        <v>-0.35392230000000002</v>
      </c>
      <c r="BM22" s="324">
        <v>-0.40796860000000001</v>
      </c>
      <c r="BN22" s="324">
        <v>-0.411879</v>
      </c>
      <c r="BO22" s="324">
        <v>-0.40699210000000002</v>
      </c>
      <c r="BP22" s="324">
        <v>-0.4075743</v>
      </c>
      <c r="BQ22" s="324">
        <v>-0.40521980000000002</v>
      </c>
      <c r="BR22" s="324">
        <v>-0.40922950000000002</v>
      </c>
      <c r="BS22" s="324">
        <v>-0.41035519999999998</v>
      </c>
      <c r="BT22" s="324">
        <v>-0.36820599999999998</v>
      </c>
      <c r="BU22" s="324">
        <v>-0.36016789999999999</v>
      </c>
      <c r="BV22" s="324">
        <v>-0.34289720000000001</v>
      </c>
    </row>
    <row r="23" spans="1:74" x14ac:dyDescent="0.2">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-0.27481899999999998</v>
      </c>
      <c r="AN23" s="208">
        <v>-0.36200100000000002</v>
      </c>
      <c r="AO23" s="208">
        <v>-0.18113799999999999</v>
      </c>
      <c r="AP23" s="208">
        <v>-0.27265099999999998</v>
      </c>
      <c r="AQ23" s="208">
        <v>-0.13561799999999999</v>
      </c>
      <c r="AR23" s="208">
        <v>-0.17023199999999999</v>
      </c>
      <c r="AS23" s="208">
        <v>-0.15968199999999999</v>
      </c>
      <c r="AT23" s="208">
        <v>-0.121381</v>
      </c>
      <c r="AU23" s="208">
        <v>-0.200956</v>
      </c>
      <c r="AV23" s="208">
        <v>-0.15864700000000001</v>
      </c>
      <c r="AW23" s="208">
        <v>-0.16894400000000001</v>
      </c>
      <c r="AX23" s="208">
        <v>-9.3133999999999995E-2</v>
      </c>
      <c r="AY23" s="208">
        <v>-0.18283199999999999</v>
      </c>
      <c r="AZ23" s="208">
        <v>-0.27188800000000002</v>
      </c>
      <c r="BA23" s="208">
        <v>-0.21704399999999999</v>
      </c>
      <c r="BB23" s="208">
        <v>-0.21269199999999999</v>
      </c>
      <c r="BC23" s="208">
        <v>-0.19041540000000001</v>
      </c>
      <c r="BD23" s="208">
        <v>-0.19658600000000001</v>
      </c>
      <c r="BE23" s="324">
        <v>-0.2180626</v>
      </c>
      <c r="BF23" s="324">
        <v>-0.20733289999999999</v>
      </c>
      <c r="BG23" s="324">
        <v>-0.2063538</v>
      </c>
      <c r="BH23" s="324">
        <v>-0.18998609999999999</v>
      </c>
      <c r="BI23" s="324">
        <v>-0.1930019</v>
      </c>
      <c r="BJ23" s="324">
        <v>-0.18533640000000001</v>
      </c>
      <c r="BK23" s="324">
        <v>-0.2065477</v>
      </c>
      <c r="BL23" s="324">
        <v>-0.22340979999999999</v>
      </c>
      <c r="BM23" s="324">
        <v>-0.18754119999999999</v>
      </c>
      <c r="BN23" s="324">
        <v>-0.1778796</v>
      </c>
      <c r="BO23" s="324">
        <v>-0.1767687</v>
      </c>
      <c r="BP23" s="324">
        <v>-0.17670420000000001</v>
      </c>
      <c r="BQ23" s="324">
        <v>-0.1892057</v>
      </c>
      <c r="BR23" s="324">
        <v>-0.18602640000000001</v>
      </c>
      <c r="BS23" s="324">
        <v>-0.1888396</v>
      </c>
      <c r="BT23" s="324">
        <v>-0.17303879999999999</v>
      </c>
      <c r="BU23" s="324">
        <v>-0.16851550000000001</v>
      </c>
      <c r="BV23" s="324">
        <v>-0.16136890000000001</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364"/>
      <c r="BF24" s="364"/>
      <c r="BG24" s="364"/>
      <c r="BH24" s="364"/>
      <c r="BI24" s="364"/>
      <c r="BJ24" s="364"/>
      <c r="BK24" s="364"/>
      <c r="BL24" s="364"/>
      <c r="BM24" s="364"/>
      <c r="BN24" s="364"/>
      <c r="BO24" s="364"/>
      <c r="BP24" s="364"/>
      <c r="BQ24" s="364"/>
      <c r="BR24" s="364"/>
      <c r="BS24" s="364"/>
      <c r="BT24" s="364"/>
      <c r="BU24" s="364"/>
      <c r="BV24" s="364"/>
    </row>
    <row r="25" spans="1:74" x14ac:dyDescent="0.2">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364"/>
      <c r="BF25" s="364"/>
      <c r="BG25" s="364"/>
      <c r="BH25" s="364"/>
      <c r="BI25" s="364"/>
      <c r="BJ25" s="364"/>
      <c r="BK25" s="364"/>
      <c r="BL25" s="364"/>
      <c r="BM25" s="364"/>
      <c r="BN25" s="364"/>
      <c r="BO25" s="364"/>
      <c r="BP25" s="364"/>
      <c r="BQ25" s="364"/>
      <c r="BR25" s="364"/>
      <c r="BS25" s="364"/>
      <c r="BT25" s="364"/>
      <c r="BU25" s="364"/>
      <c r="BV25" s="364"/>
    </row>
    <row r="26" spans="1:74" x14ac:dyDescent="0.2">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0.53619300000000003</v>
      </c>
      <c r="AN26" s="208">
        <v>0.473138</v>
      </c>
      <c r="AO26" s="208">
        <v>0.37070999999999998</v>
      </c>
      <c r="AP26" s="208">
        <v>0.23119999999999999</v>
      </c>
      <c r="AQ26" s="208">
        <v>0.240452</v>
      </c>
      <c r="AR26" s="208">
        <v>0.27333400000000002</v>
      </c>
      <c r="AS26" s="208">
        <v>0.29816199999999998</v>
      </c>
      <c r="AT26" s="208">
        <v>0.28458</v>
      </c>
      <c r="AU26" s="208">
        <v>0.37923400000000002</v>
      </c>
      <c r="AV26" s="208">
        <v>0.46090399999999998</v>
      </c>
      <c r="AW26" s="208">
        <v>0.49669999999999997</v>
      </c>
      <c r="AX26" s="208">
        <v>0.45487100000000003</v>
      </c>
      <c r="AY26" s="208">
        <v>0.45383800000000002</v>
      </c>
      <c r="AZ26" s="208">
        <v>0.36521500000000001</v>
      </c>
      <c r="BA26" s="208">
        <v>0.34628999999999999</v>
      </c>
      <c r="BB26" s="208">
        <v>0.29106599999999999</v>
      </c>
      <c r="BC26" s="208">
        <v>0.27460570000000001</v>
      </c>
      <c r="BD26" s="208">
        <v>0.28551460000000001</v>
      </c>
      <c r="BE26" s="324">
        <v>0.27306419999999998</v>
      </c>
      <c r="BF26" s="324">
        <v>0.28284219999999999</v>
      </c>
      <c r="BG26" s="324">
        <v>0.38433400000000001</v>
      </c>
      <c r="BH26" s="324">
        <v>0.433672</v>
      </c>
      <c r="BI26" s="324">
        <v>0.51744009999999996</v>
      </c>
      <c r="BJ26" s="324">
        <v>0.5096946</v>
      </c>
      <c r="BK26" s="324">
        <v>0.43733319999999998</v>
      </c>
      <c r="BL26" s="324">
        <v>0.40268530000000002</v>
      </c>
      <c r="BM26" s="324">
        <v>0.33095619999999998</v>
      </c>
      <c r="BN26" s="324">
        <v>0.30168210000000001</v>
      </c>
      <c r="BO26" s="324">
        <v>0.28315439999999997</v>
      </c>
      <c r="BP26" s="324">
        <v>0.28469060000000002</v>
      </c>
      <c r="BQ26" s="324">
        <v>0.27828039999999998</v>
      </c>
      <c r="BR26" s="324">
        <v>0.30207050000000002</v>
      </c>
      <c r="BS26" s="324">
        <v>0.4069702</v>
      </c>
      <c r="BT26" s="324">
        <v>0.46099820000000002</v>
      </c>
      <c r="BU26" s="324">
        <v>0.533134</v>
      </c>
      <c r="BV26" s="324">
        <v>0.52806989999999998</v>
      </c>
    </row>
    <row r="27" spans="1:74" x14ac:dyDescent="0.2">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0.16287099999999999</v>
      </c>
      <c r="AN27" s="208">
        <v>0.16520699999999999</v>
      </c>
      <c r="AO27" s="208">
        <v>0.127774</v>
      </c>
      <c r="AP27" s="208">
        <v>8.6400000000000005E-2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0.15976699999999999</v>
      </c>
      <c r="BC27" s="208">
        <v>0.1655143</v>
      </c>
      <c r="BD27" s="208">
        <v>0.16744290000000001</v>
      </c>
      <c r="BE27" s="324">
        <v>0.15845699999999999</v>
      </c>
      <c r="BF27" s="324">
        <v>0.17010110000000001</v>
      </c>
      <c r="BG27" s="324">
        <v>0.1798023</v>
      </c>
      <c r="BH27" s="324">
        <v>0.1764821</v>
      </c>
      <c r="BI27" s="324">
        <v>0.15590560000000001</v>
      </c>
      <c r="BJ27" s="324">
        <v>0.15243619999999999</v>
      </c>
      <c r="BK27" s="324">
        <v>0.14909020000000001</v>
      </c>
      <c r="BL27" s="324">
        <v>0.16438659999999999</v>
      </c>
      <c r="BM27" s="324">
        <v>0.1818931</v>
      </c>
      <c r="BN27" s="324">
        <v>0.17539150000000001</v>
      </c>
      <c r="BO27" s="324">
        <v>0.18280099999999999</v>
      </c>
      <c r="BP27" s="324">
        <v>0.18230270000000001</v>
      </c>
      <c r="BQ27" s="324">
        <v>0.1739994</v>
      </c>
      <c r="BR27" s="324">
        <v>0.18217729999999999</v>
      </c>
      <c r="BS27" s="324">
        <v>0.1941532</v>
      </c>
      <c r="BT27" s="324">
        <v>0.19077540000000001</v>
      </c>
      <c r="BU27" s="324">
        <v>0.17810409999999999</v>
      </c>
      <c r="BV27" s="324">
        <v>0.17726790000000001</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364"/>
      <c r="BF28" s="364"/>
      <c r="BG28" s="364"/>
      <c r="BH28" s="364"/>
      <c r="BI28" s="364"/>
      <c r="BJ28" s="364"/>
      <c r="BK28" s="364"/>
      <c r="BL28" s="364"/>
      <c r="BM28" s="364"/>
      <c r="BN28" s="364"/>
      <c r="BO28" s="364"/>
      <c r="BP28" s="364"/>
      <c r="BQ28" s="364"/>
      <c r="BR28" s="364"/>
      <c r="BS28" s="364"/>
      <c r="BT28" s="364"/>
      <c r="BU28" s="364"/>
      <c r="BV28" s="364"/>
    </row>
    <row r="29" spans="1:74" x14ac:dyDescent="0.2">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364"/>
      <c r="BF29" s="364"/>
      <c r="BG29" s="364"/>
      <c r="BH29" s="364"/>
      <c r="BI29" s="364"/>
      <c r="BJ29" s="364"/>
      <c r="BK29" s="364"/>
      <c r="BL29" s="364"/>
      <c r="BM29" s="364"/>
      <c r="BN29" s="364"/>
      <c r="BO29" s="364"/>
      <c r="BP29" s="364"/>
      <c r="BQ29" s="364"/>
      <c r="BR29" s="364"/>
      <c r="BS29" s="364"/>
      <c r="BT29" s="364"/>
      <c r="BU29" s="364"/>
      <c r="BV29" s="364"/>
    </row>
    <row r="30" spans="1:74" x14ac:dyDescent="0.2">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1.7317149999999999</v>
      </c>
      <c r="AN30" s="208">
        <v>1.6490640000000001</v>
      </c>
      <c r="AO30" s="208">
        <v>1.7136990000000001</v>
      </c>
      <c r="AP30" s="208">
        <v>1.631521</v>
      </c>
      <c r="AQ30" s="208">
        <v>1.6247180000000001</v>
      </c>
      <c r="AR30" s="208">
        <v>1.683108</v>
      </c>
      <c r="AS30" s="208">
        <v>1.862797</v>
      </c>
      <c r="AT30" s="208">
        <v>1.6178710000000001</v>
      </c>
      <c r="AU30" s="208">
        <v>1.4916240000000001</v>
      </c>
      <c r="AV30" s="208">
        <v>1.637235</v>
      </c>
      <c r="AW30" s="208">
        <v>1.8891830000000001</v>
      </c>
      <c r="AX30" s="208">
        <v>1.897567</v>
      </c>
      <c r="AY30" s="208">
        <v>1.8654850000000001</v>
      </c>
      <c r="AZ30" s="208">
        <v>1.210901</v>
      </c>
      <c r="BA30" s="208">
        <v>1.5066489999999999</v>
      </c>
      <c r="BB30" s="208">
        <v>1.7469589999999999</v>
      </c>
      <c r="BC30" s="208">
        <v>1.8448929999999999</v>
      </c>
      <c r="BD30" s="208">
        <v>1.8234889999999999</v>
      </c>
      <c r="BE30" s="324">
        <v>1.763177</v>
      </c>
      <c r="BF30" s="324">
        <v>1.6972929999999999</v>
      </c>
      <c r="BG30" s="324">
        <v>1.6455360000000001</v>
      </c>
      <c r="BH30" s="324">
        <v>1.7501930000000001</v>
      </c>
      <c r="BI30" s="324">
        <v>1.8517859999999999</v>
      </c>
      <c r="BJ30" s="324">
        <v>1.9979549999999999</v>
      </c>
      <c r="BK30" s="324">
        <v>1.985409</v>
      </c>
      <c r="BL30" s="324">
        <v>1.986742</v>
      </c>
      <c r="BM30" s="324">
        <v>1.9933590000000001</v>
      </c>
      <c r="BN30" s="324">
        <v>1.947533</v>
      </c>
      <c r="BO30" s="324">
        <v>2.0317850000000002</v>
      </c>
      <c r="BP30" s="324">
        <v>2.0204960000000001</v>
      </c>
      <c r="BQ30" s="324">
        <v>2.0653579999999998</v>
      </c>
      <c r="BR30" s="324">
        <v>2.0293009999999998</v>
      </c>
      <c r="BS30" s="324">
        <v>2.0496120000000002</v>
      </c>
      <c r="BT30" s="324">
        <v>2.0590489999999999</v>
      </c>
      <c r="BU30" s="324">
        <v>2.105985</v>
      </c>
      <c r="BV30" s="324">
        <v>2.1023350000000001</v>
      </c>
    </row>
    <row r="31" spans="1:74" x14ac:dyDescent="0.2">
      <c r="A31" s="565" t="s">
        <v>1101</v>
      </c>
      <c r="B31" s="566" t="s">
        <v>1103</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1.0873980000000001</v>
      </c>
      <c r="AN31" s="208">
        <v>1.242961</v>
      </c>
      <c r="AO31" s="208">
        <v>0.93645599999999996</v>
      </c>
      <c r="AP31" s="208">
        <v>0.74649600000000005</v>
      </c>
      <c r="AQ31" s="208">
        <v>0.62624899999999994</v>
      </c>
      <c r="AR31" s="208">
        <v>0.394235</v>
      </c>
      <c r="AS31" s="208">
        <v>0.49438700000000002</v>
      </c>
      <c r="AT31" s="208">
        <v>0.56287500000000001</v>
      </c>
      <c r="AU31" s="208">
        <v>0.68554899999999996</v>
      </c>
      <c r="AV31" s="208">
        <v>0.86975199999999997</v>
      </c>
      <c r="AW31" s="208">
        <v>0.95729900000000001</v>
      </c>
      <c r="AX31" s="208">
        <v>1.155054</v>
      </c>
      <c r="AY31" s="208">
        <v>1.199792</v>
      </c>
      <c r="AZ31" s="208">
        <v>1.061264</v>
      </c>
      <c r="BA31" s="208">
        <v>1.0089250000000001</v>
      </c>
      <c r="BB31" s="208">
        <v>0.64624199999999998</v>
      </c>
      <c r="BC31" s="208">
        <v>0.53580787097000004</v>
      </c>
      <c r="BD31" s="208">
        <v>0.46898932666999998</v>
      </c>
      <c r="BE31" s="324">
        <v>0.46572340000000001</v>
      </c>
      <c r="BF31" s="324">
        <v>0.51648769999999999</v>
      </c>
      <c r="BG31" s="324">
        <v>0.68750690000000003</v>
      </c>
      <c r="BH31" s="324">
        <v>0.8556473</v>
      </c>
      <c r="BI31" s="324">
        <v>1.102973</v>
      </c>
      <c r="BJ31" s="324">
        <v>1.1900250000000001</v>
      </c>
      <c r="BK31" s="324">
        <v>1.3582069999999999</v>
      </c>
      <c r="BL31" s="324">
        <v>1.1609179999999999</v>
      </c>
      <c r="BM31" s="324">
        <v>1.000985</v>
      </c>
      <c r="BN31" s="324">
        <v>0.74283149999999998</v>
      </c>
      <c r="BO31" s="324">
        <v>0.50881969999999999</v>
      </c>
      <c r="BP31" s="324">
        <v>0.42348819999999998</v>
      </c>
      <c r="BQ31" s="324">
        <v>0.46430500000000002</v>
      </c>
      <c r="BR31" s="324">
        <v>0.49597910000000001</v>
      </c>
      <c r="BS31" s="324">
        <v>0.64028770000000002</v>
      </c>
      <c r="BT31" s="324">
        <v>0.84720019999999996</v>
      </c>
      <c r="BU31" s="324">
        <v>1.018589</v>
      </c>
      <c r="BV31" s="324">
        <v>1.189179</v>
      </c>
    </row>
    <row r="32" spans="1:74" x14ac:dyDescent="0.2">
      <c r="A32" s="565" t="s">
        <v>1102</v>
      </c>
      <c r="B32" s="566" t="s">
        <v>1104</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0.28174199999999999</v>
      </c>
      <c r="AN32" s="208">
        <v>0.25420700000000002</v>
      </c>
      <c r="AO32" s="208">
        <v>0.25680700000000001</v>
      </c>
      <c r="AP32" s="208">
        <v>0.27750000000000002</v>
      </c>
      <c r="AQ32" s="208">
        <v>0.27419399999999999</v>
      </c>
      <c r="AR32" s="208">
        <v>0.2626</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0.28158100000000003</v>
      </c>
      <c r="BB32" s="208">
        <v>0.31240000000000001</v>
      </c>
      <c r="BC32" s="208">
        <v>0.29267599999999999</v>
      </c>
      <c r="BD32" s="208">
        <v>0.30298180000000002</v>
      </c>
      <c r="BE32" s="324">
        <v>0.29848079999999999</v>
      </c>
      <c r="BF32" s="324">
        <v>0.28998089999999999</v>
      </c>
      <c r="BG32" s="324">
        <v>0.28908070000000002</v>
      </c>
      <c r="BH32" s="324">
        <v>0.2746189</v>
      </c>
      <c r="BI32" s="324">
        <v>0.29282809999999998</v>
      </c>
      <c r="BJ32" s="324">
        <v>0.3172449</v>
      </c>
      <c r="BK32" s="324">
        <v>0.30774780000000002</v>
      </c>
      <c r="BL32" s="324">
        <v>0.2899099</v>
      </c>
      <c r="BM32" s="324">
        <v>0.29813640000000002</v>
      </c>
      <c r="BN32" s="324">
        <v>0.29877880000000001</v>
      </c>
      <c r="BO32" s="324">
        <v>0.3004848</v>
      </c>
      <c r="BP32" s="324">
        <v>0.30512729999999999</v>
      </c>
      <c r="BQ32" s="324">
        <v>0.3001876</v>
      </c>
      <c r="BR32" s="324">
        <v>0.29652800000000001</v>
      </c>
      <c r="BS32" s="324">
        <v>0.29448649999999998</v>
      </c>
      <c r="BT32" s="324">
        <v>0.28035520000000003</v>
      </c>
      <c r="BU32" s="324">
        <v>0.29628989999999999</v>
      </c>
      <c r="BV32" s="324">
        <v>0.3210326</v>
      </c>
    </row>
    <row r="33" spans="1:77" x14ac:dyDescent="0.2">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0.208729</v>
      </c>
      <c r="AN33" s="208">
        <v>7.3668999999999998E-2</v>
      </c>
      <c r="AO33" s="208">
        <v>0.221668</v>
      </c>
      <c r="AP33" s="208">
        <v>0.17577400000000001</v>
      </c>
      <c r="AQ33" s="208">
        <v>0.22269700000000001</v>
      </c>
      <c r="AR33" s="208">
        <v>0.19572899999999999</v>
      </c>
      <c r="AS33" s="208">
        <v>0.164547</v>
      </c>
      <c r="AT33" s="208">
        <v>0.18884200000000001</v>
      </c>
      <c r="AU33" s="208">
        <v>0.16795099999999999</v>
      </c>
      <c r="AV33" s="208">
        <v>0.24371599999999999</v>
      </c>
      <c r="AW33" s="208">
        <v>0.26596399999999998</v>
      </c>
      <c r="AX33" s="208">
        <v>0.22295100000000001</v>
      </c>
      <c r="AY33" s="208">
        <v>0.252224</v>
      </c>
      <c r="AZ33" s="208">
        <v>0.16050600000000001</v>
      </c>
      <c r="BA33" s="208">
        <v>0.24279999999999999</v>
      </c>
      <c r="BB33" s="208">
        <v>0.185864</v>
      </c>
      <c r="BC33" s="208">
        <v>0.2295691</v>
      </c>
      <c r="BD33" s="208">
        <v>0.2307322</v>
      </c>
      <c r="BE33" s="324">
        <v>0.23311560000000001</v>
      </c>
      <c r="BF33" s="324">
        <v>0.19972609999999999</v>
      </c>
      <c r="BG33" s="324">
        <v>0.15662760000000001</v>
      </c>
      <c r="BH33" s="324">
        <v>0.20701310000000001</v>
      </c>
      <c r="BI33" s="324">
        <v>0.19289529999999999</v>
      </c>
      <c r="BJ33" s="324">
        <v>0.18529709999999999</v>
      </c>
      <c r="BK33" s="324">
        <v>0.15254899999999999</v>
      </c>
      <c r="BL33" s="324">
        <v>0.1812308</v>
      </c>
      <c r="BM33" s="324">
        <v>0.1908987</v>
      </c>
      <c r="BN33" s="324">
        <v>0.21768860000000001</v>
      </c>
      <c r="BO33" s="324">
        <v>0.21951100000000001</v>
      </c>
      <c r="BP33" s="324">
        <v>0.2208599</v>
      </c>
      <c r="BQ33" s="324">
        <v>0.23426540000000001</v>
      </c>
      <c r="BR33" s="324">
        <v>0.2009465</v>
      </c>
      <c r="BS33" s="324">
        <v>0.15839339999999999</v>
      </c>
      <c r="BT33" s="324">
        <v>0.20906959999999999</v>
      </c>
      <c r="BU33" s="324">
        <v>0.19532079999999999</v>
      </c>
      <c r="BV33" s="324">
        <v>0.1861814</v>
      </c>
    </row>
    <row r="34" spans="1:77" x14ac:dyDescent="0.2">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8.6696999999999996E-2</v>
      </c>
      <c r="AN34" s="208">
        <v>-1.1483999999999999E-2</v>
      </c>
      <c r="AO34" s="208">
        <v>0.18199100000000001</v>
      </c>
      <c r="AP34" s="208">
        <v>2.5715999999999999E-2</v>
      </c>
      <c r="AQ34" s="208">
        <v>0.133156</v>
      </c>
      <c r="AR34" s="208">
        <v>0.22433400000000001</v>
      </c>
      <c r="AS34" s="208">
        <v>0.22370499999999999</v>
      </c>
      <c r="AT34" s="208">
        <v>0.26203900000000002</v>
      </c>
      <c r="AU34" s="208">
        <v>0.292711</v>
      </c>
      <c r="AV34" s="208">
        <v>0.32338499999999998</v>
      </c>
      <c r="AW34" s="208">
        <v>0.28822199999999998</v>
      </c>
      <c r="AX34" s="208">
        <v>0.44847999999999999</v>
      </c>
      <c r="AY34" s="208">
        <v>0.359265</v>
      </c>
      <c r="AZ34" s="208">
        <v>0.19361100000000001</v>
      </c>
      <c r="BA34" s="208">
        <v>0.21687999999999999</v>
      </c>
      <c r="BB34" s="208">
        <v>0.24607799999999999</v>
      </c>
      <c r="BC34" s="208">
        <v>0.22426019999999999</v>
      </c>
      <c r="BD34" s="208">
        <v>0.21457200000000001</v>
      </c>
      <c r="BE34" s="324">
        <v>0.2116044</v>
      </c>
      <c r="BF34" s="324">
        <v>0.23025880000000001</v>
      </c>
      <c r="BG34" s="324">
        <v>0.23305680000000001</v>
      </c>
      <c r="BH34" s="324">
        <v>0.23894509999999999</v>
      </c>
      <c r="BI34" s="324">
        <v>0.23145499999999999</v>
      </c>
      <c r="BJ34" s="324">
        <v>0.23038639999999999</v>
      </c>
      <c r="BK34" s="324">
        <v>0.2117346</v>
      </c>
      <c r="BL34" s="324">
        <v>0.20055139999999999</v>
      </c>
      <c r="BM34" s="324">
        <v>0.20848559999999999</v>
      </c>
      <c r="BN34" s="324">
        <v>0.2080323</v>
      </c>
      <c r="BO34" s="324">
        <v>0.2041685</v>
      </c>
      <c r="BP34" s="324">
        <v>0.21477360000000001</v>
      </c>
      <c r="BQ34" s="324">
        <v>0.213419</v>
      </c>
      <c r="BR34" s="324">
        <v>0.2321848</v>
      </c>
      <c r="BS34" s="324">
        <v>0.23584359999999999</v>
      </c>
      <c r="BT34" s="324">
        <v>0.24219070000000001</v>
      </c>
      <c r="BU34" s="324">
        <v>0.23528279999999999</v>
      </c>
      <c r="BV34" s="324">
        <v>0.23178190000000001</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364"/>
      <c r="BF35" s="364"/>
      <c r="BG35" s="364"/>
      <c r="BH35" s="364"/>
      <c r="BI35" s="364"/>
      <c r="BJ35" s="364"/>
      <c r="BK35" s="364"/>
      <c r="BL35" s="364"/>
      <c r="BM35" s="364"/>
      <c r="BN35" s="364"/>
      <c r="BO35" s="364"/>
      <c r="BP35" s="364"/>
      <c r="BQ35" s="364"/>
      <c r="BR35" s="364"/>
      <c r="BS35" s="364"/>
      <c r="BT35" s="364"/>
      <c r="BU35" s="364"/>
      <c r="BV35" s="364"/>
    </row>
    <row r="36" spans="1:77" x14ac:dyDescent="0.2">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654"/>
      <c r="BF36" s="654"/>
      <c r="BG36" s="654"/>
      <c r="BH36" s="654"/>
      <c r="BI36" s="654"/>
      <c r="BJ36" s="654"/>
      <c r="BK36" s="654"/>
      <c r="BL36" s="654"/>
      <c r="BM36" s="654"/>
      <c r="BN36" s="654"/>
      <c r="BO36" s="654"/>
      <c r="BP36" s="654"/>
      <c r="BQ36" s="654"/>
      <c r="BR36" s="654"/>
      <c r="BS36" s="654"/>
      <c r="BT36" s="654"/>
      <c r="BU36" s="654"/>
      <c r="BV36" s="654"/>
    </row>
    <row r="37" spans="1:77" x14ac:dyDescent="0.2">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54.011000000000003</v>
      </c>
      <c r="AN37" s="728">
        <v>52.097000000000001</v>
      </c>
      <c r="AO37" s="728">
        <v>51.58</v>
      </c>
      <c r="AP37" s="728">
        <v>49.162999999999997</v>
      </c>
      <c r="AQ37" s="728">
        <v>47.463999999999999</v>
      </c>
      <c r="AR37" s="728">
        <v>52.061999999999998</v>
      </c>
      <c r="AS37" s="728">
        <v>54.621000000000002</v>
      </c>
      <c r="AT37" s="728">
        <v>60.884999999999998</v>
      </c>
      <c r="AU37" s="728">
        <v>72.171999999999997</v>
      </c>
      <c r="AV37" s="728">
        <v>78.156999999999996</v>
      </c>
      <c r="AW37" s="728">
        <v>76.879000000000005</v>
      </c>
      <c r="AX37" s="728">
        <v>69.599999999999994</v>
      </c>
      <c r="AY37" s="728">
        <v>64.313000000000002</v>
      </c>
      <c r="AZ37" s="728">
        <v>64.936000000000007</v>
      </c>
      <c r="BA37" s="728">
        <v>68.203000000000003</v>
      </c>
      <c r="BB37" s="728">
        <v>69.808000000000007</v>
      </c>
      <c r="BC37" s="728">
        <v>66.389880000000005</v>
      </c>
      <c r="BD37" s="728">
        <v>63.613306999999999</v>
      </c>
      <c r="BE37" s="729">
        <v>63.81203</v>
      </c>
      <c r="BF37" s="729">
        <v>63.247779999999999</v>
      </c>
      <c r="BG37" s="729">
        <v>65.517080000000007</v>
      </c>
      <c r="BH37" s="729">
        <v>66.98272</v>
      </c>
      <c r="BI37" s="729">
        <v>66.859520000000003</v>
      </c>
      <c r="BJ37" s="729">
        <v>63.154400000000003</v>
      </c>
      <c r="BK37" s="729">
        <v>59.194850000000002</v>
      </c>
      <c r="BL37" s="729">
        <v>57.313139999999997</v>
      </c>
      <c r="BM37" s="729">
        <v>56.547229999999999</v>
      </c>
      <c r="BN37" s="729">
        <v>57.662999999999997</v>
      </c>
      <c r="BO37" s="729">
        <v>56.804430000000004</v>
      </c>
      <c r="BP37" s="729">
        <v>56.879429999999999</v>
      </c>
      <c r="BQ37" s="729">
        <v>55.499749999999999</v>
      </c>
      <c r="BR37" s="729">
        <v>56.319299999999998</v>
      </c>
      <c r="BS37" s="729">
        <v>56.882190000000001</v>
      </c>
      <c r="BT37" s="729">
        <v>58.731029999999997</v>
      </c>
      <c r="BU37" s="729">
        <v>59.965330000000002</v>
      </c>
      <c r="BV37" s="729">
        <v>58.648000000000003</v>
      </c>
    </row>
    <row r="38" spans="1:77" x14ac:dyDescent="0.2">
      <c r="A38" s="565" t="s">
        <v>1105</v>
      </c>
      <c r="B38" s="566" t="s">
        <v>1103</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74.518000000000001</v>
      </c>
      <c r="AN38" s="728">
        <v>64.108000000000004</v>
      </c>
      <c r="AO38" s="728">
        <v>60.280999999999999</v>
      </c>
      <c r="AP38" s="728">
        <v>61.877000000000002</v>
      </c>
      <c r="AQ38" s="728">
        <v>66.965000000000003</v>
      </c>
      <c r="AR38" s="728">
        <v>75.305000000000007</v>
      </c>
      <c r="AS38" s="728">
        <v>85.183000000000007</v>
      </c>
      <c r="AT38" s="728">
        <v>95.29</v>
      </c>
      <c r="AU38" s="728">
        <v>100.71299999999999</v>
      </c>
      <c r="AV38" s="728">
        <v>95.093000000000004</v>
      </c>
      <c r="AW38" s="728">
        <v>90.284999999999997</v>
      </c>
      <c r="AX38" s="728">
        <v>70.445999999999998</v>
      </c>
      <c r="AY38" s="728">
        <v>53.853000000000002</v>
      </c>
      <c r="AZ38" s="728">
        <v>41.234000000000002</v>
      </c>
      <c r="BA38" s="728">
        <v>39.317999999999998</v>
      </c>
      <c r="BB38" s="728">
        <v>42.079000000000001</v>
      </c>
      <c r="BC38" s="728">
        <v>52.349984399999997</v>
      </c>
      <c r="BD38" s="728">
        <v>62.433806791999999</v>
      </c>
      <c r="BE38" s="729">
        <v>69.979870000000005</v>
      </c>
      <c r="BF38" s="729">
        <v>77.039240000000007</v>
      </c>
      <c r="BG38" s="729">
        <v>81.678370000000001</v>
      </c>
      <c r="BH38" s="729">
        <v>82.179950000000005</v>
      </c>
      <c r="BI38" s="729">
        <v>76.460489999999993</v>
      </c>
      <c r="BJ38" s="729">
        <v>67.442040000000006</v>
      </c>
      <c r="BK38" s="729">
        <v>54.043410000000002</v>
      </c>
      <c r="BL38" s="729">
        <v>46.09939</v>
      </c>
      <c r="BM38" s="729">
        <v>43.640479999999997</v>
      </c>
      <c r="BN38" s="729">
        <v>46.898409999999998</v>
      </c>
      <c r="BO38" s="729">
        <v>55.369259999999997</v>
      </c>
      <c r="BP38" s="729">
        <v>66.068089999999998</v>
      </c>
      <c r="BQ38" s="729">
        <v>74.489239999999995</v>
      </c>
      <c r="BR38" s="729">
        <v>83.677570000000003</v>
      </c>
      <c r="BS38" s="729">
        <v>88.198999999999998</v>
      </c>
      <c r="BT38" s="729">
        <v>88.172989999999999</v>
      </c>
      <c r="BU38" s="729">
        <v>84.615480000000005</v>
      </c>
      <c r="BV38" s="729">
        <v>74.588440000000006</v>
      </c>
    </row>
    <row r="39" spans="1:77" x14ac:dyDescent="0.2">
      <c r="A39" s="565" t="s">
        <v>1106</v>
      </c>
      <c r="B39" s="566" t="s">
        <v>1358</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1.2869999999999999</v>
      </c>
      <c r="AO39" s="728">
        <v>1.411</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1.079</v>
      </c>
      <c r="BC39" s="728">
        <v>1.3000156</v>
      </c>
      <c r="BD39" s="728">
        <v>1.3968681000000001</v>
      </c>
      <c r="BE39" s="729">
        <v>1.651877</v>
      </c>
      <c r="BF39" s="729">
        <v>1.898782</v>
      </c>
      <c r="BG39" s="729">
        <v>1.7991440000000001</v>
      </c>
      <c r="BH39" s="729">
        <v>1.9467270000000001</v>
      </c>
      <c r="BI39" s="729">
        <v>1.923494</v>
      </c>
      <c r="BJ39" s="729">
        <v>1.8099909999999999</v>
      </c>
      <c r="BK39" s="729">
        <v>1.6109990000000001</v>
      </c>
      <c r="BL39" s="729">
        <v>1.6428240000000001</v>
      </c>
      <c r="BM39" s="729">
        <v>1.6564479999999999</v>
      </c>
      <c r="BN39" s="729">
        <v>1.6746700000000001</v>
      </c>
      <c r="BO39" s="729">
        <v>1.8268139999999999</v>
      </c>
      <c r="BP39" s="729">
        <v>1.8483480000000001</v>
      </c>
      <c r="BQ39" s="729">
        <v>2.0285250000000001</v>
      </c>
      <c r="BR39" s="729">
        <v>2.205562</v>
      </c>
      <c r="BS39" s="729">
        <v>2.053598</v>
      </c>
      <c r="BT39" s="729">
        <v>2.1551640000000001</v>
      </c>
      <c r="BU39" s="729">
        <v>2.085099</v>
      </c>
      <c r="BV39" s="729">
        <v>1.938814</v>
      </c>
    </row>
    <row r="40" spans="1:77" x14ac:dyDescent="0.2">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43.433</v>
      </c>
      <c r="AN40" s="728">
        <v>39.457000000000001</v>
      </c>
      <c r="AO40" s="728">
        <v>43.576999999999998</v>
      </c>
      <c r="AP40" s="728">
        <v>53.850999999999999</v>
      </c>
      <c r="AQ40" s="728">
        <v>59.686</v>
      </c>
      <c r="AR40" s="728">
        <v>69.328000000000003</v>
      </c>
      <c r="AS40" s="728">
        <v>77.971000000000004</v>
      </c>
      <c r="AT40" s="728">
        <v>84.802000000000007</v>
      </c>
      <c r="AU40" s="728">
        <v>86.033000000000001</v>
      </c>
      <c r="AV40" s="728">
        <v>74.903999999999996</v>
      </c>
      <c r="AW40" s="728">
        <v>62.491</v>
      </c>
      <c r="AX40" s="728">
        <v>54.746000000000002</v>
      </c>
      <c r="AY40" s="728">
        <v>44.243000000000002</v>
      </c>
      <c r="AZ40" s="728">
        <v>38.536000000000001</v>
      </c>
      <c r="BA40" s="728">
        <v>37.167000000000002</v>
      </c>
      <c r="BB40" s="728">
        <v>42.942</v>
      </c>
      <c r="BC40" s="728">
        <v>51.656348999999999</v>
      </c>
      <c r="BD40" s="728">
        <v>60.426465606000001</v>
      </c>
      <c r="BE40" s="729">
        <v>69.114310000000003</v>
      </c>
      <c r="BF40" s="729">
        <v>77.720410000000001</v>
      </c>
      <c r="BG40" s="729">
        <v>78.410219999999995</v>
      </c>
      <c r="BH40" s="729">
        <v>72.682900000000004</v>
      </c>
      <c r="BI40" s="729">
        <v>61.029589999999999</v>
      </c>
      <c r="BJ40" s="729">
        <v>49.551859999999998</v>
      </c>
      <c r="BK40" s="729">
        <v>41.744590000000002</v>
      </c>
      <c r="BL40" s="729">
        <v>37.46631</v>
      </c>
      <c r="BM40" s="729">
        <v>39.606090000000002</v>
      </c>
      <c r="BN40" s="729">
        <v>46.329099999999997</v>
      </c>
      <c r="BO40" s="729">
        <v>55.368400000000001</v>
      </c>
      <c r="BP40" s="729">
        <v>63.896450000000002</v>
      </c>
      <c r="BQ40" s="729">
        <v>72.557640000000006</v>
      </c>
      <c r="BR40" s="729">
        <v>81.065470000000005</v>
      </c>
      <c r="BS40" s="729">
        <v>81.639600000000002</v>
      </c>
      <c r="BT40" s="729">
        <v>75.772620000000003</v>
      </c>
      <c r="BU40" s="729">
        <v>64.039109999999994</v>
      </c>
      <c r="BV40" s="729">
        <v>52.467460000000003</v>
      </c>
    </row>
    <row r="41" spans="1:77" x14ac:dyDescent="0.2">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21.538</v>
      </c>
      <c r="AN41" s="728">
        <v>21.785</v>
      </c>
      <c r="AO41" s="728">
        <v>23.989000000000001</v>
      </c>
      <c r="AP41" s="728">
        <v>29.289000000000001</v>
      </c>
      <c r="AQ41" s="728">
        <v>34.265999999999998</v>
      </c>
      <c r="AR41" s="728">
        <v>35.667999999999999</v>
      </c>
      <c r="AS41" s="728">
        <v>37.57</v>
      </c>
      <c r="AT41" s="728">
        <v>40.207000000000001</v>
      </c>
      <c r="AU41" s="728">
        <v>38.628</v>
      </c>
      <c r="AV41" s="728">
        <v>37.487000000000002</v>
      </c>
      <c r="AW41" s="728">
        <v>36.503</v>
      </c>
      <c r="AX41" s="728">
        <v>32.889000000000003</v>
      </c>
      <c r="AY41" s="728">
        <v>28.5</v>
      </c>
      <c r="AZ41" s="728">
        <v>24.954000000000001</v>
      </c>
      <c r="BA41" s="728">
        <v>22.840398</v>
      </c>
      <c r="BB41" s="728">
        <v>21.182044000000001</v>
      </c>
      <c r="BC41" s="728">
        <v>21.115770999999999</v>
      </c>
      <c r="BD41" s="728">
        <v>21.2359355</v>
      </c>
      <c r="BE41" s="729">
        <v>21.704160000000002</v>
      </c>
      <c r="BF41" s="729">
        <v>21.48826</v>
      </c>
      <c r="BG41" s="729">
        <v>21.021920000000001</v>
      </c>
      <c r="BH41" s="729">
        <v>20.49896</v>
      </c>
      <c r="BI41" s="729">
        <v>20.277519999999999</v>
      </c>
      <c r="BJ41" s="729">
        <v>19.888100000000001</v>
      </c>
      <c r="BK41" s="729">
        <v>19.181550000000001</v>
      </c>
      <c r="BL41" s="729">
        <v>18.007729999999999</v>
      </c>
      <c r="BM41" s="729">
        <v>17.449549999999999</v>
      </c>
      <c r="BN41" s="729">
        <v>17.592199999999998</v>
      </c>
      <c r="BO41" s="729">
        <v>18.102250000000002</v>
      </c>
      <c r="BP41" s="729">
        <v>18.728480000000001</v>
      </c>
      <c r="BQ41" s="729">
        <v>19.652930000000001</v>
      </c>
      <c r="BR41" s="729">
        <v>19.891940000000002</v>
      </c>
      <c r="BS41" s="729">
        <v>19.676880000000001</v>
      </c>
      <c r="BT41" s="729">
        <v>19.400590000000001</v>
      </c>
      <c r="BU41" s="729">
        <v>19.312159999999999</v>
      </c>
      <c r="BV41" s="729">
        <v>19.052340000000001</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70"/>
      <c r="BF42" s="570"/>
      <c r="BG42" s="570"/>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8"/>
      <c r="BF43" s="568"/>
      <c r="BG43" s="568"/>
      <c r="BH43" s="568"/>
      <c r="BI43" s="568"/>
      <c r="BJ43" s="568"/>
      <c r="BK43" s="568"/>
      <c r="BL43" s="568"/>
      <c r="BM43" s="568"/>
      <c r="BN43" s="568"/>
      <c r="BO43" s="568"/>
      <c r="BP43" s="568"/>
      <c r="BQ43" s="568"/>
      <c r="BR43" s="568"/>
      <c r="BS43" s="568"/>
      <c r="BT43" s="568"/>
      <c r="BU43" s="568"/>
      <c r="BV43" s="568"/>
      <c r="BX43" s="709"/>
      <c r="BY43" s="709"/>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16.230871</v>
      </c>
      <c r="AN44" s="208">
        <v>15.866655</v>
      </c>
      <c r="AO44" s="208">
        <v>15.226290000000001</v>
      </c>
      <c r="AP44" s="208">
        <v>12.7864</v>
      </c>
      <c r="AQ44" s="208">
        <v>12.957807000000001</v>
      </c>
      <c r="AR44" s="208">
        <v>13.732032999999999</v>
      </c>
      <c r="AS44" s="208">
        <v>14.337935999999999</v>
      </c>
      <c r="AT44" s="208">
        <v>14.151419000000001</v>
      </c>
      <c r="AU44" s="208">
        <v>13.572832999999999</v>
      </c>
      <c r="AV44" s="208">
        <v>13.444742</v>
      </c>
      <c r="AW44" s="208">
        <v>14.123767000000001</v>
      </c>
      <c r="AX44" s="208">
        <v>14.139839</v>
      </c>
      <c r="AY44" s="208">
        <v>14.525097000000001</v>
      </c>
      <c r="AZ44" s="208">
        <v>12.373536</v>
      </c>
      <c r="BA44" s="208">
        <v>14.383032</v>
      </c>
      <c r="BB44" s="208">
        <v>15.160333</v>
      </c>
      <c r="BC44" s="208">
        <v>15.338193548</v>
      </c>
      <c r="BD44" s="208">
        <v>16.133925333000001</v>
      </c>
      <c r="BE44" s="324">
        <v>16.48875</v>
      </c>
      <c r="BF44" s="324">
        <v>16.178509999999999</v>
      </c>
      <c r="BG44" s="324">
        <v>15.436809999999999</v>
      </c>
      <c r="BH44" s="324">
        <v>14.38921</v>
      </c>
      <c r="BI44" s="324">
        <v>15.19759</v>
      </c>
      <c r="BJ44" s="324">
        <v>16.065529999999999</v>
      </c>
      <c r="BK44" s="324">
        <v>15.48611</v>
      </c>
      <c r="BL44" s="324">
        <v>14.859019999999999</v>
      </c>
      <c r="BM44" s="324">
        <v>15.46163</v>
      </c>
      <c r="BN44" s="324">
        <v>16.10267</v>
      </c>
      <c r="BO44" s="324">
        <v>16.774039999999999</v>
      </c>
      <c r="BP44" s="324">
        <v>17.329989999999999</v>
      </c>
      <c r="BQ44" s="324">
        <v>17.393550000000001</v>
      </c>
      <c r="BR44" s="324">
        <v>17.567799999999998</v>
      </c>
      <c r="BS44" s="324">
        <v>16.919969999999999</v>
      </c>
      <c r="BT44" s="324">
        <v>15.865970000000001</v>
      </c>
      <c r="BU44" s="324">
        <v>16.281400000000001</v>
      </c>
      <c r="BV44" s="324">
        <v>17.069420000000001</v>
      </c>
      <c r="BX44" s="710"/>
      <c r="BY44" s="710"/>
    </row>
    <row r="45" spans="1:77" ht="11.1" customHeight="1" x14ac:dyDescent="0.2">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0.69906400000000002</v>
      </c>
      <c r="AN45" s="208">
        <v>0.63834500000000005</v>
      </c>
      <c r="AO45" s="208">
        <v>0.49848399999999998</v>
      </c>
      <c r="AP45" s="208">
        <v>0.31759999999999999</v>
      </c>
      <c r="AQ45" s="208">
        <v>0.33609699999999998</v>
      </c>
      <c r="AR45" s="208">
        <v>0.40236699999999997</v>
      </c>
      <c r="AS45" s="208">
        <v>0.45580700000000002</v>
      </c>
      <c r="AT45" s="208">
        <v>0.42216100000000001</v>
      </c>
      <c r="AU45" s="208">
        <v>0.53606699999999996</v>
      </c>
      <c r="AV45" s="208">
        <v>0.58680699999999997</v>
      </c>
      <c r="AW45" s="208">
        <v>0.63733300000000004</v>
      </c>
      <c r="AX45" s="208">
        <v>0.56745199999999996</v>
      </c>
      <c r="AY45" s="208">
        <v>0.587677</v>
      </c>
      <c r="AZ45" s="208">
        <v>0.47853600000000002</v>
      </c>
      <c r="BA45" s="208">
        <v>0.51448400000000005</v>
      </c>
      <c r="BB45" s="208">
        <v>0.45083299999999998</v>
      </c>
      <c r="BC45" s="208">
        <v>0.44012000000000001</v>
      </c>
      <c r="BD45" s="208">
        <v>0.45295750000000001</v>
      </c>
      <c r="BE45" s="324">
        <v>0.43152119999999999</v>
      </c>
      <c r="BF45" s="324">
        <v>0.45294329999999999</v>
      </c>
      <c r="BG45" s="324">
        <v>0.56413630000000003</v>
      </c>
      <c r="BH45" s="324">
        <v>0.61015399999999997</v>
      </c>
      <c r="BI45" s="324">
        <v>0.67334570000000005</v>
      </c>
      <c r="BJ45" s="324">
        <v>0.66213069999999996</v>
      </c>
      <c r="BK45" s="324">
        <v>0.58642349999999999</v>
      </c>
      <c r="BL45" s="324">
        <v>0.56707180000000001</v>
      </c>
      <c r="BM45" s="324">
        <v>0.51284929999999995</v>
      </c>
      <c r="BN45" s="324">
        <v>0.47707359999999999</v>
      </c>
      <c r="BO45" s="324">
        <v>0.46595540000000002</v>
      </c>
      <c r="BP45" s="324">
        <v>0.4669932</v>
      </c>
      <c r="BQ45" s="324">
        <v>0.45227990000000001</v>
      </c>
      <c r="BR45" s="324">
        <v>0.48424780000000001</v>
      </c>
      <c r="BS45" s="324">
        <v>0.60112339999999997</v>
      </c>
      <c r="BT45" s="324">
        <v>0.65177350000000001</v>
      </c>
      <c r="BU45" s="324">
        <v>0.71123800000000004</v>
      </c>
      <c r="BV45" s="324">
        <v>0.70533780000000001</v>
      </c>
      <c r="BX45" s="710"/>
      <c r="BY45" s="710"/>
    </row>
    <row r="46" spans="1:77" ht="11.1" customHeight="1" x14ac:dyDescent="0.2">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1.1506769999999999</v>
      </c>
      <c r="AN46" s="208">
        <v>1.1690689999999999</v>
      </c>
      <c r="AO46" s="208">
        <v>1.0488710000000001</v>
      </c>
      <c r="AP46" s="208">
        <v>0.82230000000000003</v>
      </c>
      <c r="AQ46" s="208">
        <v>0.95422600000000002</v>
      </c>
      <c r="AR46" s="208">
        <v>1.0747</v>
      </c>
      <c r="AS46" s="208">
        <v>1.1127419999999999</v>
      </c>
      <c r="AT46" s="208">
        <v>1.1172899999999999</v>
      </c>
      <c r="AU46" s="208">
        <v>1.099367</v>
      </c>
      <c r="AV46" s="208">
        <v>1.1021939999999999</v>
      </c>
      <c r="AW46" s="208">
        <v>1.0676669999999999</v>
      </c>
      <c r="AX46" s="208">
        <v>1.057903</v>
      </c>
      <c r="AY46" s="208">
        <v>1.0235160000000001</v>
      </c>
      <c r="AZ46" s="208">
        <v>1.008786</v>
      </c>
      <c r="BA46" s="208">
        <v>1.1134189999999999</v>
      </c>
      <c r="BB46" s="208">
        <v>1.162433</v>
      </c>
      <c r="BC46" s="208">
        <v>1.171124171</v>
      </c>
      <c r="BD46" s="208">
        <v>1.1903924132999999</v>
      </c>
      <c r="BE46" s="324">
        <v>1.195157</v>
      </c>
      <c r="BF46" s="324">
        <v>1.206434</v>
      </c>
      <c r="BG46" s="324">
        <v>1.15394</v>
      </c>
      <c r="BH46" s="324">
        <v>1.150083</v>
      </c>
      <c r="BI46" s="324">
        <v>1.1603559999999999</v>
      </c>
      <c r="BJ46" s="324">
        <v>1.14652</v>
      </c>
      <c r="BK46" s="324">
        <v>1.1218170000000001</v>
      </c>
      <c r="BL46" s="324">
        <v>1.122817</v>
      </c>
      <c r="BM46" s="324">
        <v>1.152676</v>
      </c>
      <c r="BN46" s="324">
        <v>1.1921139999999999</v>
      </c>
      <c r="BO46" s="324">
        <v>1.2035720000000001</v>
      </c>
      <c r="BP46" s="324">
        <v>1.2167220000000001</v>
      </c>
      <c r="BQ46" s="324">
        <v>1.211913</v>
      </c>
      <c r="BR46" s="324">
        <v>1.214602</v>
      </c>
      <c r="BS46" s="324">
        <v>1.1935169999999999</v>
      </c>
      <c r="BT46" s="324">
        <v>1.1901660000000001</v>
      </c>
      <c r="BU46" s="324">
        <v>1.1874659999999999</v>
      </c>
      <c r="BV46" s="324">
        <v>1.1777880000000001</v>
      </c>
      <c r="BX46" s="710"/>
      <c r="BY46" s="710"/>
    </row>
    <row r="47" spans="1:77" ht="11.1" customHeight="1" x14ac:dyDescent="0.2">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0.29406399999999999</v>
      </c>
      <c r="AN47" s="208">
        <v>-0.13827600000000001</v>
      </c>
      <c r="AO47" s="208">
        <v>-1.1161000000000001E-2</v>
      </c>
      <c r="AP47" s="208">
        <v>0.194967</v>
      </c>
      <c r="AQ47" s="208">
        <v>0.248581</v>
      </c>
      <c r="AR47" s="208">
        <v>0.24840000000000001</v>
      </c>
      <c r="AS47" s="208">
        <v>0.458258</v>
      </c>
      <c r="AT47" s="208">
        <v>0.51300000000000001</v>
      </c>
      <c r="AU47" s="208">
        <v>0.35903299999999999</v>
      </c>
      <c r="AV47" s="208">
        <v>0.307226</v>
      </c>
      <c r="AW47" s="208">
        <v>0.24576700000000001</v>
      </c>
      <c r="AX47" s="208">
        <v>4.2226E-2</v>
      </c>
      <c r="AY47" s="208">
        <v>-8.2903000000000004E-2</v>
      </c>
      <c r="AZ47" s="208">
        <v>-0.11607099999999999</v>
      </c>
      <c r="BA47" s="208">
        <v>-3.8096999999999999E-2</v>
      </c>
      <c r="BB47" s="208">
        <v>3.7433000000000001E-2</v>
      </c>
      <c r="BC47" s="208">
        <v>0.34585215160999999</v>
      </c>
      <c r="BD47" s="208">
        <v>0.50447667245000005</v>
      </c>
      <c r="BE47" s="324">
        <v>0.46808699999999998</v>
      </c>
      <c r="BF47" s="324">
        <v>0.43265870000000001</v>
      </c>
      <c r="BG47" s="324">
        <v>0.38271460000000002</v>
      </c>
      <c r="BH47" s="324">
        <v>0.34277619999999998</v>
      </c>
      <c r="BI47" s="324">
        <v>0.36003580000000002</v>
      </c>
      <c r="BJ47" s="324">
        <v>0.41293990000000003</v>
      </c>
      <c r="BK47" s="324">
        <v>9.6934599999999996E-2</v>
      </c>
      <c r="BL47" s="324">
        <v>5.6106400000000001E-2</v>
      </c>
      <c r="BM47" s="324">
        <v>0.1237516</v>
      </c>
      <c r="BN47" s="324">
        <v>0.18487120000000001</v>
      </c>
      <c r="BO47" s="324">
        <v>0.34604560000000001</v>
      </c>
      <c r="BP47" s="324">
        <v>0.30945440000000002</v>
      </c>
      <c r="BQ47" s="324">
        <v>0.33947719999999998</v>
      </c>
      <c r="BR47" s="324">
        <v>0.316444</v>
      </c>
      <c r="BS47" s="324">
        <v>0.27948849999999997</v>
      </c>
      <c r="BT47" s="324">
        <v>0.2026945</v>
      </c>
      <c r="BU47" s="324">
        <v>0.26719929999999997</v>
      </c>
      <c r="BV47" s="324">
        <v>0.35386430000000002</v>
      </c>
      <c r="BX47" s="710"/>
      <c r="BY47" s="710"/>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0.16203200000000001</v>
      </c>
      <c r="AN48" s="208">
        <v>0.76182799999999995</v>
      </c>
      <c r="AO48" s="208">
        <v>0.32477400000000001</v>
      </c>
      <c r="AP48" s="208">
        <v>0.117033</v>
      </c>
      <c r="AQ48" s="208">
        <v>0.45551599999999998</v>
      </c>
      <c r="AR48" s="208">
        <v>0.87756699999999999</v>
      </c>
      <c r="AS48" s="208">
        <v>0.71135499999999996</v>
      </c>
      <c r="AT48" s="208">
        <v>1.044645</v>
      </c>
      <c r="AU48" s="208">
        <v>0.80413299999999999</v>
      </c>
      <c r="AV48" s="208">
        <v>0.64754800000000001</v>
      </c>
      <c r="AW48" s="208">
        <v>0.16293299999999999</v>
      </c>
      <c r="AX48" s="208">
        <v>0.55209699999999995</v>
      </c>
      <c r="AY48" s="208">
        <v>0.11651599999999999</v>
      </c>
      <c r="AZ48" s="208">
        <v>1.0418210000000001</v>
      </c>
      <c r="BA48" s="208">
        <v>0.99299999999999999</v>
      </c>
      <c r="BB48" s="208">
        <v>1.006667</v>
      </c>
      <c r="BC48" s="208">
        <v>0.93174193547999995</v>
      </c>
      <c r="BD48" s="208">
        <v>0.79284064666999998</v>
      </c>
      <c r="BE48" s="324">
        <v>0.70712379999999997</v>
      </c>
      <c r="BF48" s="324">
        <v>0.73159580000000002</v>
      </c>
      <c r="BG48" s="324">
        <v>0.54274290000000003</v>
      </c>
      <c r="BH48" s="324">
        <v>0.73565000000000003</v>
      </c>
      <c r="BI48" s="324">
        <v>0.25681219999999999</v>
      </c>
      <c r="BJ48" s="324">
        <v>-0.21186579999999999</v>
      </c>
      <c r="BK48" s="324">
        <v>0.34880670000000003</v>
      </c>
      <c r="BL48" s="324">
        <v>0.60541210000000001</v>
      </c>
      <c r="BM48" s="324">
        <v>0.74231150000000001</v>
      </c>
      <c r="BN48" s="324">
        <v>0.79528279999999996</v>
      </c>
      <c r="BO48" s="324">
        <v>0.84937790000000002</v>
      </c>
      <c r="BP48" s="324">
        <v>0.78639800000000004</v>
      </c>
      <c r="BQ48" s="324">
        <v>0.67378519999999997</v>
      </c>
      <c r="BR48" s="324">
        <v>0.70306670000000004</v>
      </c>
      <c r="BS48" s="324">
        <v>0.58204210000000001</v>
      </c>
      <c r="BT48" s="324">
        <v>0.774088</v>
      </c>
      <c r="BU48" s="324">
        <v>0.2790668</v>
      </c>
      <c r="BV48" s="324">
        <v>-0.15840589999999999</v>
      </c>
      <c r="BX48" s="710"/>
      <c r="BY48" s="710"/>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1.225E-3</v>
      </c>
      <c r="AN49" s="208">
        <v>-1.03E-4</v>
      </c>
      <c r="AO49" s="208">
        <v>9.68E-4</v>
      </c>
      <c r="AP49" s="208">
        <v>-1E-4</v>
      </c>
      <c r="AQ49" s="208">
        <v>1.2260000000000001E-3</v>
      </c>
      <c r="AR49" s="208">
        <v>1.1000000000000001E-3</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2.33E-4</v>
      </c>
      <c r="BC49" s="208">
        <v>1.7699999999999999E-4</v>
      </c>
      <c r="BD49" s="208">
        <v>1.6640000000000001E-4</v>
      </c>
      <c r="BE49" s="324">
        <v>5.7800000000000002E-5</v>
      </c>
      <c r="BF49" s="324">
        <v>-1.9999999999999999E-7</v>
      </c>
      <c r="BG49" s="324">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18.537932999999999</v>
      </c>
      <c r="AN50" s="208">
        <v>18.297518</v>
      </c>
      <c r="AO50" s="208">
        <v>17.088225999999999</v>
      </c>
      <c r="AP50" s="208">
        <v>14.238200000000001</v>
      </c>
      <c r="AQ50" s="208">
        <v>14.953453</v>
      </c>
      <c r="AR50" s="208">
        <v>16.336167</v>
      </c>
      <c r="AS50" s="208">
        <v>17.076550000000001</v>
      </c>
      <c r="AT50" s="208">
        <v>17.24887</v>
      </c>
      <c r="AU50" s="208">
        <v>16.3718</v>
      </c>
      <c r="AV50" s="208">
        <v>16.088806999999999</v>
      </c>
      <c r="AW50" s="208">
        <v>16.2377</v>
      </c>
      <c r="AX50" s="208">
        <v>16.359711000000001</v>
      </c>
      <c r="AY50" s="208">
        <v>16.170483999999998</v>
      </c>
      <c r="AZ50" s="208">
        <v>14.786965</v>
      </c>
      <c r="BA50" s="208">
        <v>16.966418999999998</v>
      </c>
      <c r="BB50" s="208">
        <v>17.817931999999999</v>
      </c>
      <c r="BC50" s="208">
        <v>18.227208806</v>
      </c>
      <c r="BD50" s="208">
        <v>19.074758966000001</v>
      </c>
      <c r="BE50" s="324">
        <v>19.290690000000001</v>
      </c>
      <c r="BF50" s="324">
        <v>19.002140000000001</v>
      </c>
      <c r="BG50" s="324">
        <v>18.08053</v>
      </c>
      <c r="BH50" s="324">
        <v>17.22786</v>
      </c>
      <c r="BI50" s="324">
        <v>17.64809</v>
      </c>
      <c r="BJ50" s="324">
        <v>18.07508</v>
      </c>
      <c r="BK50" s="324">
        <v>17.639659999999999</v>
      </c>
      <c r="BL50" s="324">
        <v>17.210349999999998</v>
      </c>
      <c r="BM50" s="324">
        <v>17.993459999999999</v>
      </c>
      <c r="BN50" s="324">
        <v>18.752140000000001</v>
      </c>
      <c r="BO50" s="324">
        <v>19.63917</v>
      </c>
      <c r="BP50" s="324">
        <v>20.109729999999999</v>
      </c>
      <c r="BQ50" s="324">
        <v>20.071059999999999</v>
      </c>
      <c r="BR50" s="324">
        <v>20.286159999999999</v>
      </c>
      <c r="BS50" s="324">
        <v>19.576329999999999</v>
      </c>
      <c r="BT50" s="324">
        <v>18.684670000000001</v>
      </c>
      <c r="BU50" s="324">
        <v>18.726310000000002</v>
      </c>
      <c r="BV50" s="324">
        <v>19.147829999999999</v>
      </c>
      <c r="BX50" s="710"/>
      <c r="BY50" s="710"/>
      <c r="BZ50" s="712"/>
      <c r="CA50" s="711"/>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324"/>
      <c r="BF51" s="324"/>
      <c r="BG51" s="324"/>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1.1360269999999999</v>
      </c>
      <c r="AN52" s="208">
        <v>0.93948100000000001</v>
      </c>
      <c r="AO52" s="208">
        <v>0.97841800000000001</v>
      </c>
      <c r="AP52" s="208">
        <v>0.76726499999999997</v>
      </c>
      <c r="AQ52" s="208">
        <v>0.80670799999999998</v>
      </c>
      <c r="AR52" s="208">
        <v>0.872498</v>
      </c>
      <c r="AS52" s="208">
        <v>0.93551600000000001</v>
      </c>
      <c r="AT52" s="208">
        <v>0.92400000000000004</v>
      </c>
      <c r="AU52" s="208">
        <v>0.94583600000000001</v>
      </c>
      <c r="AV52" s="208">
        <v>0.92458099999999999</v>
      </c>
      <c r="AW52" s="208">
        <v>0.93373399999999995</v>
      </c>
      <c r="AX52" s="208">
        <v>0.91674199999999995</v>
      </c>
      <c r="AY52" s="208">
        <v>0.89135200000000003</v>
      </c>
      <c r="AZ52" s="208">
        <v>0.764571</v>
      </c>
      <c r="BA52" s="208">
        <v>0.86361500000000002</v>
      </c>
      <c r="BB52" s="208">
        <v>0.94893499999999997</v>
      </c>
      <c r="BC52" s="208">
        <v>1.0973470000000001</v>
      </c>
      <c r="BD52" s="208">
        <v>1.1292450000000001</v>
      </c>
      <c r="BE52" s="324">
        <v>1.087426</v>
      </c>
      <c r="BF52" s="324">
        <v>1.1060779999999999</v>
      </c>
      <c r="BG52" s="324">
        <v>1.055518</v>
      </c>
      <c r="BH52" s="324">
        <v>0.98440890000000003</v>
      </c>
      <c r="BI52" s="324">
        <v>1.047717</v>
      </c>
      <c r="BJ52" s="324">
        <v>1.1087419999999999</v>
      </c>
      <c r="BK52" s="324">
        <v>1.0917319999999999</v>
      </c>
      <c r="BL52" s="324">
        <v>1.053793</v>
      </c>
      <c r="BM52" s="324">
        <v>1.0528189999999999</v>
      </c>
      <c r="BN52" s="324">
        <v>1.060891</v>
      </c>
      <c r="BO52" s="324">
        <v>1.117756</v>
      </c>
      <c r="BP52" s="324">
        <v>1.131168</v>
      </c>
      <c r="BQ52" s="324">
        <v>1.133894</v>
      </c>
      <c r="BR52" s="324">
        <v>1.1798310000000001</v>
      </c>
      <c r="BS52" s="324">
        <v>1.1409100000000001</v>
      </c>
      <c r="BT52" s="324">
        <v>1.093186</v>
      </c>
      <c r="BU52" s="324">
        <v>1.1357889999999999</v>
      </c>
      <c r="BV52" s="324">
        <v>1.216906</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324"/>
      <c r="BF53" s="324"/>
      <c r="BG53" s="324"/>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324"/>
      <c r="BF54" s="324"/>
      <c r="BG54" s="324"/>
      <c r="BH54" s="324"/>
      <c r="BI54" s="324"/>
      <c r="BJ54" s="324"/>
      <c r="BK54" s="324"/>
      <c r="BL54" s="324"/>
      <c r="BM54" s="324"/>
      <c r="BN54" s="324"/>
      <c r="BO54" s="324"/>
      <c r="BP54" s="324"/>
      <c r="BQ54" s="324"/>
      <c r="BR54" s="324"/>
      <c r="BS54" s="324"/>
      <c r="BT54" s="324"/>
      <c r="BU54" s="324"/>
      <c r="BV54" s="324"/>
    </row>
    <row r="55" spans="1:79" ht="11.1" customHeight="1" x14ac:dyDescent="0.2">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0.38770900000000003</v>
      </c>
      <c r="AN55" s="208">
        <v>0.381241</v>
      </c>
      <c r="AO55" s="208">
        <v>0.62116099999999996</v>
      </c>
      <c r="AP55" s="208">
        <v>0.68279999999999996</v>
      </c>
      <c r="AQ55" s="208">
        <v>0.671323</v>
      </c>
      <c r="AR55" s="208">
        <v>0.70996700000000001</v>
      </c>
      <c r="AS55" s="208">
        <v>0.73229</v>
      </c>
      <c r="AT55" s="208">
        <v>0.71216100000000004</v>
      </c>
      <c r="AU55" s="208">
        <v>0.55553300000000005</v>
      </c>
      <c r="AV55" s="208">
        <v>0.40983900000000001</v>
      </c>
      <c r="AW55" s="208">
        <v>0.33329999999999999</v>
      </c>
      <c r="AX55" s="208">
        <v>0.346968</v>
      </c>
      <c r="AY55" s="208">
        <v>0.36725799999999997</v>
      </c>
      <c r="AZ55" s="208">
        <v>0.34267900000000001</v>
      </c>
      <c r="BA55" s="208">
        <v>0.59428999999999998</v>
      </c>
      <c r="BB55" s="208">
        <v>0.778667</v>
      </c>
      <c r="BC55" s="208">
        <v>0.82023080999999998</v>
      </c>
      <c r="BD55" s="208">
        <v>0.84143281999999997</v>
      </c>
      <c r="BE55" s="324">
        <v>0.88084720000000005</v>
      </c>
      <c r="BF55" s="324">
        <v>0.85006950000000003</v>
      </c>
      <c r="BG55" s="324">
        <v>0.63359969999999999</v>
      </c>
      <c r="BH55" s="324">
        <v>0.47115869999999999</v>
      </c>
      <c r="BI55" s="324">
        <v>0.35423130000000003</v>
      </c>
      <c r="BJ55" s="324">
        <v>0.37919809999999998</v>
      </c>
      <c r="BK55" s="324">
        <v>0.38569120000000001</v>
      </c>
      <c r="BL55" s="324">
        <v>0.4463567</v>
      </c>
      <c r="BM55" s="324">
        <v>0.67020259999999998</v>
      </c>
      <c r="BN55" s="324">
        <v>0.81765379999999999</v>
      </c>
      <c r="BO55" s="324">
        <v>0.85859700000000005</v>
      </c>
      <c r="BP55" s="324">
        <v>0.89588210000000001</v>
      </c>
      <c r="BQ55" s="324">
        <v>0.88702919999999996</v>
      </c>
      <c r="BR55" s="324">
        <v>0.85828199999999999</v>
      </c>
      <c r="BS55" s="324">
        <v>0.64009510000000003</v>
      </c>
      <c r="BT55" s="324">
        <v>0.47791260000000002</v>
      </c>
      <c r="BU55" s="324">
        <v>0.35996270000000002</v>
      </c>
      <c r="BV55" s="324">
        <v>0.38394499999999998</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9.6255799999999994</v>
      </c>
      <c r="AN56" s="208">
        <v>9.7415520000000004</v>
      </c>
      <c r="AO56" s="208">
        <v>8.5752579999999998</v>
      </c>
      <c r="AP56" s="208">
        <v>6.3520669999999999</v>
      </c>
      <c r="AQ56" s="208">
        <v>7.4770000000000003</v>
      </c>
      <c r="AR56" s="208">
        <v>8.7450670000000006</v>
      </c>
      <c r="AS56" s="208">
        <v>9.0261940000000003</v>
      </c>
      <c r="AT56" s="208">
        <v>9.3124839999999995</v>
      </c>
      <c r="AU56" s="208">
        <v>9.0904670000000003</v>
      </c>
      <c r="AV56" s="208">
        <v>9.2524519999999999</v>
      </c>
      <c r="AW56" s="208">
        <v>8.8821670000000008</v>
      </c>
      <c r="AX56" s="208">
        <v>8.8095479999999995</v>
      </c>
      <c r="AY56" s="208">
        <v>8.519774</v>
      </c>
      <c r="AZ56" s="208">
        <v>8.3963570000000001</v>
      </c>
      <c r="BA56" s="208">
        <v>9.2834520000000005</v>
      </c>
      <c r="BB56" s="208">
        <v>9.6359999999999992</v>
      </c>
      <c r="BC56" s="208">
        <v>9.8581612903</v>
      </c>
      <c r="BD56" s="208">
        <v>10.032353333</v>
      </c>
      <c r="BE56" s="324">
        <v>9.989395</v>
      </c>
      <c r="BF56" s="324">
        <v>9.8594919999999995</v>
      </c>
      <c r="BG56" s="324">
        <v>9.6381440000000005</v>
      </c>
      <c r="BH56" s="324">
        <v>9.4644429999999993</v>
      </c>
      <c r="BI56" s="324">
        <v>9.6451390000000004</v>
      </c>
      <c r="BJ56" s="324">
        <v>9.5365369999999992</v>
      </c>
      <c r="BK56" s="324">
        <v>9.3960539999999995</v>
      </c>
      <c r="BL56" s="324">
        <v>9.2558389999999999</v>
      </c>
      <c r="BM56" s="324">
        <v>9.4014030000000002</v>
      </c>
      <c r="BN56" s="324">
        <v>9.6594440000000006</v>
      </c>
      <c r="BO56" s="324">
        <v>10.023070000000001</v>
      </c>
      <c r="BP56" s="324">
        <v>10.19534</v>
      </c>
      <c r="BQ56" s="324">
        <v>10.07565</v>
      </c>
      <c r="BR56" s="324">
        <v>10.17747</v>
      </c>
      <c r="BS56" s="324">
        <v>10.01247</v>
      </c>
      <c r="BT56" s="324">
        <v>9.916328</v>
      </c>
      <c r="BU56" s="324">
        <v>9.9046629999999993</v>
      </c>
      <c r="BV56" s="324">
        <v>9.8404039999999995</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1.8553539999999999</v>
      </c>
      <c r="AN57" s="208">
        <v>1.6663790000000001</v>
      </c>
      <c r="AO57" s="208">
        <v>1.359097</v>
      </c>
      <c r="AP57" s="208">
        <v>0.61890000000000001</v>
      </c>
      <c r="AQ57" s="208">
        <v>0.50541899999999995</v>
      </c>
      <c r="AR57" s="208">
        <v>0.73113300000000003</v>
      </c>
      <c r="AS57" s="208">
        <v>0.83570999999999995</v>
      </c>
      <c r="AT57" s="208">
        <v>0.85099999999999998</v>
      </c>
      <c r="AU57" s="208">
        <v>0.79949999999999999</v>
      </c>
      <c r="AV57" s="208">
        <v>0.82128999999999996</v>
      </c>
      <c r="AW57" s="208">
        <v>1.0617000000000001</v>
      </c>
      <c r="AX57" s="208">
        <v>1.125194</v>
      </c>
      <c r="AY57" s="208">
        <v>1.2263550000000001</v>
      </c>
      <c r="AZ57" s="208">
        <v>0.94935700000000001</v>
      </c>
      <c r="BA57" s="208">
        <v>1.101</v>
      </c>
      <c r="BB57" s="208">
        <v>1.2626329999999999</v>
      </c>
      <c r="BC57" s="208">
        <v>1.2856129032000001</v>
      </c>
      <c r="BD57" s="208">
        <v>1.3711679999999999</v>
      </c>
      <c r="BE57" s="324">
        <v>1.4693160000000001</v>
      </c>
      <c r="BF57" s="324">
        <v>1.4771620000000001</v>
      </c>
      <c r="BG57" s="324">
        <v>1.403707</v>
      </c>
      <c r="BH57" s="324">
        <v>1.294905</v>
      </c>
      <c r="BI57" s="324">
        <v>1.3712089999999999</v>
      </c>
      <c r="BJ57" s="324">
        <v>1.4693179999999999</v>
      </c>
      <c r="BK57" s="324">
        <v>1.535585</v>
      </c>
      <c r="BL57" s="324">
        <v>1.467719</v>
      </c>
      <c r="BM57" s="324">
        <v>1.539633</v>
      </c>
      <c r="BN57" s="324">
        <v>1.5729390000000001</v>
      </c>
      <c r="BO57" s="324">
        <v>1.632118</v>
      </c>
      <c r="BP57" s="324">
        <v>1.697114</v>
      </c>
      <c r="BQ57" s="324">
        <v>1.737247</v>
      </c>
      <c r="BR57" s="324">
        <v>1.736199</v>
      </c>
      <c r="BS57" s="324">
        <v>1.664725</v>
      </c>
      <c r="BT57" s="324">
        <v>1.54786</v>
      </c>
      <c r="BU57" s="324">
        <v>1.5734900000000001</v>
      </c>
      <c r="BV57" s="324">
        <v>1.6548769999999999</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5.0848709999999997</v>
      </c>
      <c r="AN58" s="208">
        <v>4.8115860000000001</v>
      </c>
      <c r="AO58" s="208">
        <v>4.9511609999999999</v>
      </c>
      <c r="AP58" s="208">
        <v>5.1005330000000004</v>
      </c>
      <c r="AQ58" s="208">
        <v>4.821161</v>
      </c>
      <c r="AR58" s="208">
        <v>4.5796330000000003</v>
      </c>
      <c r="AS58" s="208">
        <v>4.8424519999999998</v>
      </c>
      <c r="AT58" s="208">
        <v>4.8226449999999996</v>
      </c>
      <c r="AU58" s="208">
        <v>4.4931999999999999</v>
      </c>
      <c r="AV58" s="208">
        <v>4.2126450000000002</v>
      </c>
      <c r="AW58" s="208">
        <v>4.5217669999999996</v>
      </c>
      <c r="AX58" s="208">
        <v>4.636355</v>
      </c>
      <c r="AY58" s="208">
        <v>4.5535480000000002</v>
      </c>
      <c r="AZ58" s="208">
        <v>3.7661069999999999</v>
      </c>
      <c r="BA58" s="208">
        <v>4.5060320000000003</v>
      </c>
      <c r="BB58" s="208">
        <v>4.6066669999999998</v>
      </c>
      <c r="BC58" s="208">
        <v>4.6359093710000003</v>
      </c>
      <c r="BD58" s="208">
        <v>4.9441762266999998</v>
      </c>
      <c r="BE58" s="324">
        <v>5.0432880000000004</v>
      </c>
      <c r="BF58" s="324">
        <v>4.9552800000000001</v>
      </c>
      <c r="BG58" s="324">
        <v>4.7322550000000003</v>
      </c>
      <c r="BH58" s="324">
        <v>4.4447190000000001</v>
      </c>
      <c r="BI58" s="324">
        <v>4.6831250000000004</v>
      </c>
      <c r="BJ58" s="324">
        <v>4.9545510000000004</v>
      </c>
      <c r="BK58" s="324">
        <v>4.7025690000000004</v>
      </c>
      <c r="BL58" s="324">
        <v>4.5720070000000002</v>
      </c>
      <c r="BM58" s="324">
        <v>4.7838380000000003</v>
      </c>
      <c r="BN58" s="324">
        <v>4.9855409999999996</v>
      </c>
      <c r="BO58" s="324">
        <v>5.2841829999999996</v>
      </c>
      <c r="BP58" s="324">
        <v>5.4004180000000002</v>
      </c>
      <c r="BQ58" s="324">
        <v>5.4493200000000002</v>
      </c>
      <c r="BR58" s="324">
        <v>5.5619319999999997</v>
      </c>
      <c r="BS58" s="324">
        <v>5.4545260000000004</v>
      </c>
      <c r="BT58" s="324">
        <v>5.1248500000000003</v>
      </c>
      <c r="BU58" s="324">
        <v>5.2986950000000004</v>
      </c>
      <c r="BV58" s="324">
        <v>5.5638629999999996</v>
      </c>
      <c r="BX58" s="710"/>
      <c r="BY58" s="710"/>
      <c r="BZ58" s="710"/>
      <c r="CA58" s="711"/>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0.22922500000000001</v>
      </c>
      <c r="AN59" s="208">
        <v>0.22927600000000001</v>
      </c>
      <c r="AO59" s="208">
        <v>0.23245199999999999</v>
      </c>
      <c r="AP59" s="208">
        <v>0.1449</v>
      </c>
      <c r="AQ59" s="208">
        <v>0.16722600000000001</v>
      </c>
      <c r="AR59" s="208">
        <v>0.239033</v>
      </c>
      <c r="AS59" s="208">
        <v>0.225387</v>
      </c>
      <c r="AT59" s="208">
        <v>0.19241900000000001</v>
      </c>
      <c r="AU59" s="208">
        <v>0.16506699999999999</v>
      </c>
      <c r="AV59" s="208">
        <v>0.16280700000000001</v>
      </c>
      <c r="AW59" s="208">
        <v>0.15329999999999999</v>
      </c>
      <c r="AX59" s="208">
        <v>0.146839</v>
      </c>
      <c r="AY59" s="208">
        <v>0.16925799999999999</v>
      </c>
      <c r="AZ59" s="208">
        <v>0.1875</v>
      </c>
      <c r="BA59" s="208">
        <v>0.22719400000000001</v>
      </c>
      <c r="BB59" s="208">
        <v>0.18133299999999999</v>
      </c>
      <c r="BC59" s="208">
        <v>0.20190322581</v>
      </c>
      <c r="BD59" s="208">
        <v>0.21014185332999999</v>
      </c>
      <c r="BE59" s="324">
        <v>0.2654357</v>
      </c>
      <c r="BF59" s="324">
        <v>0.2771053</v>
      </c>
      <c r="BG59" s="324">
        <v>0.25845669999999998</v>
      </c>
      <c r="BH59" s="324">
        <v>0.24999840000000001</v>
      </c>
      <c r="BI59" s="324">
        <v>0.1703421</v>
      </c>
      <c r="BJ59" s="324">
        <v>0.2091237</v>
      </c>
      <c r="BK59" s="324">
        <v>0.29033300000000001</v>
      </c>
      <c r="BL59" s="324">
        <v>0.21975739999999999</v>
      </c>
      <c r="BM59" s="324">
        <v>0.26700940000000001</v>
      </c>
      <c r="BN59" s="324">
        <v>0.29746420000000001</v>
      </c>
      <c r="BO59" s="324">
        <v>0.3036451</v>
      </c>
      <c r="BP59" s="324">
        <v>0.28660360000000001</v>
      </c>
      <c r="BQ59" s="324">
        <v>0.30085499999999998</v>
      </c>
      <c r="BR59" s="324">
        <v>0.30841170000000001</v>
      </c>
      <c r="BS59" s="324">
        <v>0.2906686</v>
      </c>
      <c r="BT59" s="324">
        <v>0.28228720000000002</v>
      </c>
      <c r="BU59" s="324">
        <v>0.19529769999999999</v>
      </c>
      <c r="BV59" s="324">
        <v>0.2322504</v>
      </c>
    </row>
    <row r="60" spans="1:79" ht="11.1" customHeight="1" x14ac:dyDescent="0.2">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2.4912209999999999</v>
      </c>
      <c r="AN60" s="208">
        <v>2.406965</v>
      </c>
      <c r="AO60" s="208">
        <v>2.327515</v>
      </c>
      <c r="AP60" s="208">
        <v>2.1062650000000001</v>
      </c>
      <c r="AQ60" s="208">
        <v>2.1180319999999999</v>
      </c>
      <c r="AR60" s="208">
        <v>2.2038319999999998</v>
      </c>
      <c r="AS60" s="208">
        <v>2.3500329999999998</v>
      </c>
      <c r="AT60" s="208">
        <v>2.2821609999999999</v>
      </c>
      <c r="AU60" s="208">
        <v>2.2138689999999999</v>
      </c>
      <c r="AV60" s="208">
        <v>2.1543549999999998</v>
      </c>
      <c r="AW60" s="208">
        <v>2.2191999999999998</v>
      </c>
      <c r="AX60" s="208">
        <v>2.2115490000000002</v>
      </c>
      <c r="AY60" s="208">
        <v>2.2256429999999998</v>
      </c>
      <c r="AZ60" s="208">
        <v>1.9095359999999999</v>
      </c>
      <c r="BA60" s="208">
        <v>2.1180659999999998</v>
      </c>
      <c r="BB60" s="208">
        <v>2.3015669999999999</v>
      </c>
      <c r="BC60" s="208">
        <v>2.5227382061000001</v>
      </c>
      <c r="BD60" s="208">
        <v>2.8047317325000001</v>
      </c>
      <c r="BE60" s="324">
        <v>2.729838</v>
      </c>
      <c r="BF60" s="324">
        <v>2.6891090000000002</v>
      </c>
      <c r="BG60" s="324">
        <v>2.4698880000000001</v>
      </c>
      <c r="BH60" s="324">
        <v>2.2870460000000001</v>
      </c>
      <c r="BI60" s="324">
        <v>2.4717560000000001</v>
      </c>
      <c r="BJ60" s="324">
        <v>2.6350959999999999</v>
      </c>
      <c r="BK60" s="324">
        <v>2.4211580000000001</v>
      </c>
      <c r="BL60" s="324">
        <v>2.302467</v>
      </c>
      <c r="BM60" s="324">
        <v>2.3841909999999999</v>
      </c>
      <c r="BN60" s="324">
        <v>2.4799910000000001</v>
      </c>
      <c r="BO60" s="324">
        <v>2.6553140000000002</v>
      </c>
      <c r="BP60" s="324">
        <v>2.7655349999999999</v>
      </c>
      <c r="BQ60" s="324">
        <v>2.7548539999999999</v>
      </c>
      <c r="BR60" s="324">
        <v>2.8237009999999998</v>
      </c>
      <c r="BS60" s="324">
        <v>2.6547519999999998</v>
      </c>
      <c r="BT60" s="324">
        <v>2.428623</v>
      </c>
      <c r="BU60" s="324">
        <v>2.5299960000000001</v>
      </c>
      <c r="BV60" s="324">
        <v>2.6894010000000002</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19.673960000000001</v>
      </c>
      <c r="AN61" s="208">
        <v>19.236999000000001</v>
      </c>
      <c r="AO61" s="208">
        <v>18.066644</v>
      </c>
      <c r="AP61" s="208">
        <v>15.005464999999999</v>
      </c>
      <c r="AQ61" s="208">
        <v>15.760161</v>
      </c>
      <c r="AR61" s="208">
        <v>17.208665</v>
      </c>
      <c r="AS61" s="208">
        <v>18.012066000000001</v>
      </c>
      <c r="AT61" s="208">
        <v>18.17287</v>
      </c>
      <c r="AU61" s="208">
        <v>17.317636</v>
      </c>
      <c r="AV61" s="208">
        <v>17.013387999999999</v>
      </c>
      <c r="AW61" s="208">
        <v>17.171434000000001</v>
      </c>
      <c r="AX61" s="208">
        <v>17.276453</v>
      </c>
      <c r="AY61" s="208">
        <v>17.061836</v>
      </c>
      <c r="AZ61" s="208">
        <v>15.551536</v>
      </c>
      <c r="BA61" s="208">
        <v>17.830034000000001</v>
      </c>
      <c r="BB61" s="208">
        <v>18.766867000000001</v>
      </c>
      <c r="BC61" s="208">
        <v>19.324555805999999</v>
      </c>
      <c r="BD61" s="208">
        <v>20.204003965999998</v>
      </c>
      <c r="BE61" s="324">
        <v>20.378119999999999</v>
      </c>
      <c r="BF61" s="324">
        <v>20.108219999999999</v>
      </c>
      <c r="BG61" s="324">
        <v>19.136050000000001</v>
      </c>
      <c r="BH61" s="324">
        <v>18.21227</v>
      </c>
      <c r="BI61" s="324">
        <v>18.695799999999998</v>
      </c>
      <c r="BJ61" s="324">
        <v>19.183820000000001</v>
      </c>
      <c r="BK61" s="324">
        <v>18.731390000000001</v>
      </c>
      <c r="BL61" s="324">
        <v>18.264150000000001</v>
      </c>
      <c r="BM61" s="324">
        <v>19.046279999999999</v>
      </c>
      <c r="BN61" s="324">
        <v>19.813030000000001</v>
      </c>
      <c r="BO61" s="324">
        <v>20.756930000000001</v>
      </c>
      <c r="BP61" s="324">
        <v>21.2409</v>
      </c>
      <c r="BQ61" s="324">
        <v>21.20496</v>
      </c>
      <c r="BR61" s="324">
        <v>21.465990000000001</v>
      </c>
      <c r="BS61" s="324">
        <v>20.71724</v>
      </c>
      <c r="BT61" s="324">
        <v>19.77786</v>
      </c>
      <c r="BU61" s="324">
        <v>19.862100000000002</v>
      </c>
      <c r="BV61" s="324">
        <v>20.364740000000001</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324"/>
      <c r="BF62" s="324"/>
      <c r="BG62" s="324"/>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16.856611999999998</v>
      </c>
      <c r="AN63" s="208">
        <v>16.441966000000001</v>
      </c>
      <c r="AO63" s="208">
        <v>15.772484</v>
      </c>
      <c r="AP63" s="208">
        <v>13.322699999999999</v>
      </c>
      <c r="AQ63" s="208">
        <v>13.424968</v>
      </c>
      <c r="AR63" s="208">
        <v>14.212300000000001</v>
      </c>
      <c r="AS63" s="208">
        <v>14.823968000000001</v>
      </c>
      <c r="AT63" s="208">
        <v>14.677032000000001</v>
      </c>
      <c r="AU63" s="208">
        <v>14.137600000000001</v>
      </c>
      <c r="AV63" s="208">
        <v>13.845774</v>
      </c>
      <c r="AW63" s="208">
        <v>14.580233</v>
      </c>
      <c r="AX63" s="208">
        <v>14.539129000000001</v>
      </c>
      <c r="AY63" s="208">
        <v>14.974968000000001</v>
      </c>
      <c r="AZ63" s="208">
        <v>12.8035</v>
      </c>
      <c r="BA63" s="208">
        <v>14.834065000000001</v>
      </c>
      <c r="BB63" s="208">
        <v>15.633367</v>
      </c>
      <c r="BC63" s="208">
        <v>15.851322581</v>
      </c>
      <c r="BD63" s="208">
        <v>16.611702000000001</v>
      </c>
      <c r="BE63" s="324">
        <v>16.803090000000001</v>
      </c>
      <c r="BF63" s="324">
        <v>16.52047</v>
      </c>
      <c r="BG63" s="324">
        <v>15.828659999999999</v>
      </c>
      <c r="BH63" s="324">
        <v>14.832610000000001</v>
      </c>
      <c r="BI63" s="324">
        <v>15.620039999999999</v>
      </c>
      <c r="BJ63" s="324">
        <v>16.388819999999999</v>
      </c>
      <c r="BK63" s="324">
        <v>15.870749999999999</v>
      </c>
      <c r="BL63" s="324">
        <v>15.251670000000001</v>
      </c>
      <c r="BM63" s="324">
        <v>15.69833</v>
      </c>
      <c r="BN63" s="324">
        <v>16.351040000000001</v>
      </c>
      <c r="BO63" s="324">
        <v>16.879190000000001</v>
      </c>
      <c r="BP63" s="324">
        <v>17.50224</v>
      </c>
      <c r="BQ63" s="324">
        <v>17.585830000000001</v>
      </c>
      <c r="BR63" s="324">
        <v>17.730740000000001</v>
      </c>
      <c r="BS63" s="324">
        <v>17.122859999999999</v>
      </c>
      <c r="BT63" s="324">
        <v>16.117360000000001</v>
      </c>
      <c r="BU63" s="324">
        <v>16.563960000000002</v>
      </c>
      <c r="BV63" s="324">
        <v>17.265930000000001</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18.973685</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18.388085</v>
      </c>
      <c r="AX64" s="208">
        <v>18.386085000000001</v>
      </c>
      <c r="AY64" s="208">
        <v>18.142900000000001</v>
      </c>
      <c r="AZ64" s="208">
        <v>18.089600000000001</v>
      </c>
      <c r="BA64" s="208">
        <v>18.089600000000001</v>
      </c>
      <c r="BB64" s="208">
        <v>18.127700000000001</v>
      </c>
      <c r="BC64" s="208">
        <v>18.127700000000001</v>
      </c>
      <c r="BD64" s="208">
        <v>18.127700000000001</v>
      </c>
      <c r="BE64" s="324">
        <v>18.127700000000001</v>
      </c>
      <c r="BF64" s="324">
        <v>18.127700000000001</v>
      </c>
      <c r="BG64" s="324">
        <v>18.127700000000001</v>
      </c>
      <c r="BH64" s="324">
        <v>18.127700000000001</v>
      </c>
      <c r="BI64" s="324">
        <v>18.127700000000001</v>
      </c>
      <c r="BJ64" s="324">
        <v>18.127700000000001</v>
      </c>
      <c r="BK64" s="324">
        <v>18.127700000000001</v>
      </c>
      <c r="BL64" s="324">
        <v>18.127700000000001</v>
      </c>
      <c r="BM64" s="324">
        <v>18.127700000000001</v>
      </c>
      <c r="BN64" s="324">
        <v>18.127700000000001</v>
      </c>
      <c r="BO64" s="324">
        <v>18.127700000000001</v>
      </c>
      <c r="BP64" s="324">
        <v>18.127700000000001</v>
      </c>
      <c r="BQ64" s="324">
        <v>18.127700000000001</v>
      </c>
      <c r="BR64" s="324">
        <v>18.127700000000001</v>
      </c>
      <c r="BS64" s="324">
        <v>18.127700000000001</v>
      </c>
      <c r="BT64" s="324">
        <v>18.127700000000001</v>
      </c>
      <c r="BU64" s="324">
        <v>18.127700000000001</v>
      </c>
      <c r="BV64" s="324">
        <v>18.127700000000001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0.88842056775</v>
      </c>
      <c r="AN65" s="209">
        <v>0.86645722760999999</v>
      </c>
      <c r="AO65" s="209">
        <v>0.83117692612000005</v>
      </c>
      <c r="AP65" s="209">
        <v>0.70207843187999996</v>
      </c>
      <c r="AQ65" s="209">
        <v>0.72018168469999999</v>
      </c>
      <c r="AR65" s="209">
        <v>0.76319595791999995</v>
      </c>
      <c r="AS65" s="209">
        <v>0.79604233360999999</v>
      </c>
      <c r="AT65" s="209">
        <v>0.78815191747000002</v>
      </c>
      <c r="AU65" s="209">
        <v>0.76892932888999999</v>
      </c>
      <c r="AV65" s="209">
        <v>0.75305721691000005</v>
      </c>
      <c r="AW65" s="209">
        <v>0.79291742452000002</v>
      </c>
      <c r="AX65" s="209">
        <v>0.79076807270000005</v>
      </c>
      <c r="AY65" s="209">
        <v>0.82538998727000001</v>
      </c>
      <c r="AZ65" s="209">
        <v>0.70778237218999995</v>
      </c>
      <c r="BA65" s="209">
        <v>0.82003278127000001</v>
      </c>
      <c r="BB65" s="209">
        <v>0.86240212492000001</v>
      </c>
      <c r="BC65" s="209">
        <v>0.87442546933999998</v>
      </c>
      <c r="BD65" s="209">
        <v>0.91637118884000002</v>
      </c>
      <c r="BE65" s="350">
        <v>0.92692909999999995</v>
      </c>
      <c r="BF65" s="350">
        <v>0.91133839999999999</v>
      </c>
      <c r="BG65" s="350">
        <v>0.87317540000000005</v>
      </c>
      <c r="BH65" s="350">
        <v>0.81822890000000004</v>
      </c>
      <c r="BI65" s="350">
        <v>0.86166670000000001</v>
      </c>
      <c r="BJ65" s="350">
        <v>0.90407590000000004</v>
      </c>
      <c r="BK65" s="350">
        <v>0.87549690000000002</v>
      </c>
      <c r="BL65" s="350">
        <v>0.84134609999999999</v>
      </c>
      <c r="BM65" s="350">
        <v>0.86598569999999997</v>
      </c>
      <c r="BN65" s="350">
        <v>0.90199169999999995</v>
      </c>
      <c r="BO65" s="350">
        <v>0.93112700000000004</v>
      </c>
      <c r="BP65" s="350">
        <v>0.9654973</v>
      </c>
      <c r="BQ65" s="350">
        <v>0.97010799999999997</v>
      </c>
      <c r="BR65" s="350">
        <v>0.97810180000000002</v>
      </c>
      <c r="BS65" s="350">
        <v>0.94456870000000004</v>
      </c>
      <c r="BT65" s="350">
        <v>0.88910100000000003</v>
      </c>
      <c r="BU65" s="350">
        <v>0.91373749999999998</v>
      </c>
      <c r="BV65" s="350">
        <v>0.952461</v>
      </c>
    </row>
    <row r="66" spans="1:74" s="400" customFormat="1" ht="22.35" customHeight="1" x14ac:dyDescent="0.2">
      <c r="A66" s="399"/>
      <c r="B66" s="794" t="s">
        <v>978</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586"/>
      <c r="BH66" s="208"/>
      <c r="BI66" s="481"/>
      <c r="BJ66" s="481"/>
    </row>
    <row r="67" spans="1:74" ht="12" customHeight="1" x14ac:dyDescent="0.25">
      <c r="A67" s="61"/>
      <c r="B67" s="752" t="s">
        <v>815</v>
      </c>
      <c r="C67" s="744"/>
      <c r="D67" s="744"/>
      <c r="E67" s="744"/>
      <c r="F67" s="744"/>
      <c r="G67" s="744"/>
      <c r="H67" s="744"/>
      <c r="I67" s="744"/>
      <c r="J67" s="744"/>
      <c r="K67" s="744"/>
      <c r="L67" s="744"/>
      <c r="M67" s="744"/>
      <c r="N67" s="744"/>
      <c r="O67" s="744"/>
      <c r="P67" s="744"/>
      <c r="Q67" s="744"/>
      <c r="BG67" s="585"/>
      <c r="BH67" s="208"/>
    </row>
    <row r="68" spans="1:74" s="400" customFormat="1" ht="12" customHeight="1" x14ac:dyDescent="0.2">
      <c r="A68" s="399"/>
      <c r="B68" s="770" t="str">
        <f>"Notes: "&amp;"EIA completed modeling and analysis for this report on " &amp;Dates!D2&amp;"."</f>
        <v>Notes: EIA completed modeling and analysis for this report on Thursday July 1, 2021.</v>
      </c>
      <c r="C68" s="769"/>
      <c r="D68" s="769"/>
      <c r="E68" s="769"/>
      <c r="F68" s="769"/>
      <c r="G68" s="769"/>
      <c r="H68" s="769"/>
      <c r="I68" s="769"/>
      <c r="J68" s="769"/>
      <c r="K68" s="769"/>
      <c r="L68" s="769"/>
      <c r="M68" s="769"/>
      <c r="N68" s="769"/>
      <c r="O68" s="769"/>
      <c r="P68" s="769"/>
      <c r="Q68" s="769"/>
      <c r="AY68" s="481"/>
      <c r="AZ68" s="481"/>
      <c r="BA68" s="481"/>
      <c r="BB68" s="481"/>
      <c r="BC68" s="481"/>
      <c r="BD68" s="586"/>
      <c r="BE68" s="586"/>
      <c r="BF68" s="586"/>
      <c r="BG68" s="586"/>
      <c r="BH68" s="208"/>
      <c r="BI68" s="481"/>
      <c r="BJ68" s="481"/>
    </row>
    <row r="69" spans="1:74" s="400" customFormat="1" ht="12" customHeight="1" x14ac:dyDescent="0.2">
      <c r="A69" s="399"/>
      <c r="B69" s="770" t="s">
        <v>353</v>
      </c>
      <c r="C69" s="769"/>
      <c r="D69" s="769"/>
      <c r="E69" s="769"/>
      <c r="F69" s="769"/>
      <c r="G69" s="769"/>
      <c r="H69" s="769"/>
      <c r="I69" s="769"/>
      <c r="J69" s="769"/>
      <c r="K69" s="769"/>
      <c r="L69" s="769"/>
      <c r="M69" s="769"/>
      <c r="N69" s="769"/>
      <c r="O69" s="769"/>
      <c r="P69" s="769"/>
      <c r="Q69" s="769"/>
      <c r="AY69" s="481"/>
      <c r="AZ69" s="481"/>
      <c r="BA69" s="481"/>
      <c r="BB69" s="481"/>
      <c r="BC69" s="481"/>
      <c r="BD69" s="586"/>
      <c r="BE69" s="586"/>
      <c r="BF69" s="586"/>
      <c r="BG69" s="586"/>
      <c r="BH69" s="208"/>
      <c r="BI69" s="481"/>
      <c r="BJ69" s="481"/>
    </row>
    <row r="70" spans="1:74" s="400" customFormat="1" ht="12" customHeight="1" x14ac:dyDescent="0.2">
      <c r="A70" s="399"/>
      <c r="B70" s="763" t="s">
        <v>849</v>
      </c>
      <c r="C70" s="762"/>
      <c r="D70" s="762"/>
      <c r="E70" s="762"/>
      <c r="F70" s="762"/>
      <c r="G70" s="762"/>
      <c r="H70" s="762"/>
      <c r="I70" s="762"/>
      <c r="J70" s="762"/>
      <c r="K70" s="762"/>
      <c r="L70" s="762"/>
      <c r="M70" s="762"/>
      <c r="N70" s="762"/>
      <c r="O70" s="762"/>
      <c r="P70" s="762"/>
      <c r="Q70" s="759"/>
      <c r="AY70" s="481"/>
      <c r="AZ70" s="481"/>
      <c r="BA70" s="481"/>
      <c r="BB70" s="481"/>
      <c r="BC70" s="481"/>
      <c r="BD70" s="586"/>
      <c r="BE70" s="586"/>
      <c r="BF70" s="586"/>
      <c r="BG70" s="586"/>
      <c r="BH70" s="208"/>
      <c r="BI70" s="481"/>
      <c r="BJ70" s="481"/>
    </row>
    <row r="71" spans="1:74" s="400" customFormat="1" ht="12" customHeight="1" x14ac:dyDescent="0.2">
      <c r="A71" s="399"/>
      <c r="B71" s="764" t="s">
        <v>851</v>
      </c>
      <c r="C71" s="766"/>
      <c r="D71" s="766"/>
      <c r="E71" s="766"/>
      <c r="F71" s="766"/>
      <c r="G71" s="766"/>
      <c r="H71" s="766"/>
      <c r="I71" s="766"/>
      <c r="J71" s="766"/>
      <c r="K71" s="766"/>
      <c r="L71" s="766"/>
      <c r="M71" s="766"/>
      <c r="N71" s="766"/>
      <c r="O71" s="766"/>
      <c r="P71" s="766"/>
      <c r="Q71" s="759"/>
      <c r="AY71" s="481"/>
      <c r="AZ71" s="481"/>
      <c r="BA71" s="481"/>
      <c r="BB71" s="481"/>
      <c r="BC71" s="481"/>
      <c r="BD71" s="586"/>
      <c r="BE71" s="586"/>
      <c r="BF71" s="586"/>
      <c r="BG71" s="586"/>
      <c r="BH71" s="208"/>
      <c r="BI71" s="481"/>
      <c r="BJ71" s="481"/>
    </row>
    <row r="72" spans="1:74" s="400" customFormat="1" ht="12" customHeight="1" x14ac:dyDescent="0.2">
      <c r="A72" s="399"/>
      <c r="B72" s="765" t="s">
        <v>838</v>
      </c>
      <c r="C72" s="766"/>
      <c r="D72" s="766"/>
      <c r="E72" s="766"/>
      <c r="F72" s="766"/>
      <c r="G72" s="766"/>
      <c r="H72" s="766"/>
      <c r="I72" s="766"/>
      <c r="J72" s="766"/>
      <c r="K72" s="766"/>
      <c r="L72" s="766"/>
      <c r="M72" s="766"/>
      <c r="N72" s="766"/>
      <c r="O72" s="766"/>
      <c r="P72" s="766"/>
      <c r="Q72" s="759"/>
      <c r="AY72" s="481"/>
      <c r="AZ72" s="481"/>
      <c r="BA72" s="481"/>
      <c r="BB72" s="481"/>
      <c r="BC72" s="481"/>
      <c r="BD72" s="586"/>
      <c r="BE72" s="586"/>
      <c r="BF72" s="586"/>
      <c r="BG72" s="586"/>
      <c r="BH72" s="208"/>
      <c r="BI72" s="481"/>
      <c r="BJ72" s="481"/>
    </row>
    <row r="73" spans="1:74" s="400" customFormat="1" ht="12" customHeight="1" x14ac:dyDescent="0.2">
      <c r="A73" s="393"/>
      <c r="B73" s="771" t="s">
        <v>1384</v>
      </c>
      <c r="C73" s="759"/>
      <c r="D73" s="759"/>
      <c r="E73" s="759"/>
      <c r="F73" s="759"/>
      <c r="G73" s="759"/>
      <c r="H73" s="759"/>
      <c r="I73" s="759"/>
      <c r="J73" s="759"/>
      <c r="K73" s="759"/>
      <c r="L73" s="759"/>
      <c r="M73" s="759"/>
      <c r="N73" s="759"/>
      <c r="O73" s="759"/>
      <c r="P73" s="759"/>
      <c r="Q73" s="759"/>
      <c r="AY73" s="481"/>
      <c r="AZ73" s="481"/>
      <c r="BA73" s="481"/>
      <c r="BB73" s="481"/>
      <c r="BC73" s="481"/>
      <c r="BD73" s="586"/>
      <c r="BE73" s="586"/>
      <c r="BF73" s="586"/>
      <c r="BG73" s="586"/>
      <c r="BH73" s="208"/>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I82" s="364"/>
      <c r="BJ82" s="364"/>
      <c r="BK82" s="364"/>
      <c r="BL82" s="364"/>
      <c r="BM82" s="364"/>
      <c r="BN82" s="364"/>
      <c r="BO82" s="364"/>
      <c r="BP82" s="364"/>
      <c r="BQ82" s="364"/>
      <c r="BR82" s="364"/>
      <c r="BS82" s="364"/>
      <c r="BT82" s="364"/>
      <c r="BU82" s="364"/>
      <c r="BV82" s="364"/>
    </row>
    <row r="83" spans="3:74" x14ac:dyDescent="0.2">
      <c r="BG83" s="585"/>
      <c r="BK83" s="365"/>
      <c r="BL83" s="365"/>
      <c r="BM83" s="365"/>
      <c r="BN83" s="365"/>
      <c r="BO83" s="365"/>
      <c r="BP83" s="365"/>
      <c r="BQ83" s="365"/>
      <c r="BR83" s="365"/>
      <c r="BS83" s="365"/>
      <c r="BT83" s="365"/>
      <c r="BU83" s="365"/>
      <c r="BV83" s="365"/>
    </row>
    <row r="84" spans="3:74" x14ac:dyDescent="0.2">
      <c r="BG84" s="585"/>
      <c r="BK84" s="365"/>
      <c r="BL84" s="365"/>
      <c r="BM84" s="365"/>
      <c r="BN84" s="365"/>
      <c r="BO84" s="365"/>
      <c r="BP84" s="365"/>
      <c r="BQ84" s="365"/>
      <c r="BR84" s="365"/>
      <c r="BS84" s="365"/>
      <c r="BT84" s="365"/>
      <c r="BU84" s="365"/>
      <c r="BV84" s="365"/>
    </row>
    <row r="85" spans="3:74" x14ac:dyDescent="0.2">
      <c r="BG85" s="585"/>
      <c r="BK85" s="365"/>
      <c r="BL85" s="365"/>
      <c r="BM85" s="365"/>
      <c r="BN85" s="365"/>
      <c r="BO85" s="365"/>
      <c r="BP85" s="365"/>
      <c r="BQ85" s="365"/>
      <c r="BR85" s="365"/>
      <c r="BS85" s="365"/>
      <c r="BT85" s="365"/>
      <c r="BU85" s="365"/>
      <c r="BV85" s="365"/>
    </row>
    <row r="86" spans="3:74" x14ac:dyDescent="0.2">
      <c r="BG86" s="585"/>
      <c r="BK86" s="365"/>
      <c r="BL86" s="365"/>
      <c r="BM86" s="365"/>
      <c r="BN86" s="365"/>
      <c r="BO86" s="365"/>
      <c r="BP86" s="365"/>
      <c r="BQ86" s="365"/>
      <c r="BR86" s="365"/>
      <c r="BS86" s="365"/>
      <c r="BT86" s="365"/>
      <c r="BU86" s="365"/>
      <c r="BV86" s="365"/>
    </row>
    <row r="87" spans="3:74" x14ac:dyDescent="0.2">
      <c r="BG87" s="585"/>
      <c r="BK87" s="365"/>
      <c r="BL87" s="365"/>
      <c r="BM87" s="365"/>
      <c r="BN87" s="365"/>
      <c r="BO87" s="365"/>
      <c r="BP87" s="365"/>
      <c r="BQ87" s="365"/>
      <c r="BR87" s="365"/>
      <c r="BS87" s="365"/>
      <c r="BT87" s="365"/>
      <c r="BU87" s="365"/>
      <c r="BV87" s="365"/>
    </row>
    <row r="88" spans="3:74" x14ac:dyDescent="0.2">
      <c r="BG88" s="585"/>
      <c r="BK88" s="365"/>
      <c r="BL88" s="365"/>
      <c r="BM88" s="365"/>
      <c r="BN88" s="365"/>
      <c r="BO88" s="365"/>
      <c r="BP88" s="365"/>
      <c r="BQ88" s="365"/>
      <c r="BR88" s="365"/>
      <c r="BS88" s="365"/>
      <c r="BT88" s="365"/>
      <c r="BU88" s="365"/>
      <c r="BV88" s="365"/>
    </row>
    <row r="89" spans="3:74" x14ac:dyDescent="0.2">
      <c r="BG89" s="585"/>
      <c r="BK89" s="365"/>
      <c r="BL89" s="365"/>
      <c r="BM89" s="365"/>
      <c r="BN89" s="365"/>
      <c r="BO89" s="365"/>
      <c r="BP89" s="365"/>
      <c r="BQ89" s="365"/>
      <c r="BR89" s="365"/>
      <c r="BS89" s="365"/>
      <c r="BT89" s="365"/>
      <c r="BU89" s="365"/>
      <c r="BV89" s="365"/>
    </row>
    <row r="90" spans="3:74" x14ac:dyDescent="0.2">
      <c r="BG90" s="585"/>
      <c r="BK90" s="365"/>
      <c r="BL90" s="365"/>
      <c r="BM90" s="365"/>
      <c r="BN90" s="365"/>
      <c r="BO90" s="365"/>
      <c r="BP90" s="365"/>
      <c r="BQ90" s="365"/>
      <c r="BR90" s="365"/>
      <c r="BS90" s="365"/>
      <c r="BT90" s="365"/>
      <c r="BU90" s="365"/>
      <c r="BV90" s="365"/>
    </row>
    <row r="91" spans="3:74" x14ac:dyDescent="0.2">
      <c r="BG91" s="585"/>
      <c r="BK91" s="365"/>
      <c r="BL91" s="365"/>
      <c r="BM91" s="365"/>
      <c r="BN91" s="365"/>
      <c r="BO91" s="365"/>
      <c r="BP91" s="365"/>
      <c r="BQ91" s="365"/>
      <c r="BR91" s="365"/>
      <c r="BS91" s="365"/>
      <c r="BT91" s="365"/>
      <c r="BU91" s="365"/>
      <c r="BV91" s="365"/>
    </row>
    <row r="92" spans="3:74" x14ac:dyDescent="0.2">
      <c r="BG92" s="585"/>
      <c r="BK92" s="365"/>
      <c r="BL92" s="365"/>
      <c r="BM92" s="365"/>
      <c r="BN92" s="365"/>
      <c r="BO92" s="365"/>
      <c r="BP92" s="365"/>
      <c r="BQ92" s="365"/>
      <c r="BR92" s="365"/>
      <c r="BS92" s="365"/>
      <c r="BT92" s="365"/>
      <c r="BU92" s="365"/>
      <c r="BV92" s="365"/>
    </row>
    <row r="93" spans="3:74" x14ac:dyDescent="0.2">
      <c r="BG93" s="585"/>
      <c r="BK93" s="365"/>
      <c r="BL93" s="365"/>
      <c r="BM93" s="365"/>
      <c r="BN93" s="365"/>
      <c r="BO93" s="365"/>
      <c r="BP93" s="365"/>
      <c r="BQ93" s="365"/>
      <c r="BR93" s="365"/>
      <c r="BS93" s="365"/>
      <c r="BT93" s="365"/>
      <c r="BU93" s="365"/>
      <c r="BV93" s="365"/>
    </row>
    <row r="94" spans="3:74" x14ac:dyDescent="0.2">
      <c r="BG94" s="585"/>
      <c r="BK94" s="365"/>
      <c r="BL94" s="365"/>
      <c r="BM94" s="365"/>
      <c r="BN94" s="365"/>
      <c r="BO94" s="365"/>
      <c r="BP94" s="365"/>
      <c r="BQ94" s="365"/>
      <c r="BR94" s="365"/>
      <c r="BS94" s="365"/>
      <c r="BT94" s="365"/>
      <c r="BU94" s="365"/>
      <c r="BV94" s="365"/>
    </row>
    <row r="95" spans="3:74" x14ac:dyDescent="0.2">
      <c r="BG95" s="585"/>
      <c r="BK95" s="365"/>
      <c r="BL95" s="365"/>
      <c r="BM95" s="365"/>
      <c r="BN95" s="365"/>
      <c r="BO95" s="365"/>
      <c r="BP95" s="365"/>
      <c r="BQ95" s="365"/>
      <c r="BR95" s="365"/>
      <c r="BS95" s="365"/>
      <c r="BT95" s="365"/>
      <c r="BU95" s="365"/>
      <c r="BV95" s="365"/>
    </row>
    <row r="96" spans="3:74" x14ac:dyDescent="0.2">
      <c r="BG96" s="585"/>
      <c r="BK96" s="365"/>
      <c r="BL96" s="365"/>
      <c r="BM96" s="365"/>
      <c r="BN96" s="365"/>
      <c r="BO96" s="365"/>
      <c r="BP96" s="365"/>
      <c r="BQ96" s="365"/>
      <c r="BR96" s="365"/>
      <c r="BS96" s="365"/>
      <c r="BT96" s="365"/>
      <c r="BU96" s="365"/>
      <c r="BV96" s="365"/>
    </row>
    <row r="97" spans="59:74" x14ac:dyDescent="0.2">
      <c r="BG97" s="585"/>
      <c r="BK97" s="365"/>
      <c r="BL97" s="365"/>
      <c r="BM97" s="365"/>
      <c r="BN97" s="365"/>
      <c r="BO97" s="365"/>
      <c r="BP97" s="365"/>
      <c r="BQ97" s="365"/>
      <c r="BR97" s="365"/>
      <c r="BS97" s="365"/>
      <c r="BT97" s="365"/>
      <c r="BU97" s="365"/>
      <c r="BV97" s="365"/>
    </row>
    <row r="98" spans="59:74" x14ac:dyDescent="0.2">
      <c r="BG98" s="585"/>
      <c r="BK98" s="365"/>
      <c r="BL98" s="365"/>
      <c r="BM98" s="365"/>
      <c r="BN98" s="365"/>
      <c r="BO98" s="365"/>
      <c r="BP98" s="365"/>
      <c r="BQ98" s="365"/>
      <c r="BR98" s="365"/>
      <c r="BS98" s="365"/>
      <c r="BT98" s="365"/>
      <c r="BU98" s="365"/>
      <c r="BV98" s="365"/>
    </row>
    <row r="99" spans="59:74" x14ac:dyDescent="0.2">
      <c r="BG99" s="585"/>
      <c r="BK99" s="365"/>
      <c r="BL99" s="365"/>
      <c r="BM99" s="365"/>
      <c r="BN99" s="365"/>
      <c r="BO99" s="365"/>
      <c r="BP99" s="365"/>
      <c r="BQ99" s="365"/>
      <c r="BR99" s="365"/>
      <c r="BS99" s="365"/>
      <c r="BT99" s="365"/>
      <c r="BU99" s="365"/>
      <c r="BV99" s="365"/>
    </row>
    <row r="100" spans="59:74" x14ac:dyDescent="0.2">
      <c r="BG100" s="585"/>
      <c r="BK100" s="365"/>
      <c r="BL100" s="365"/>
      <c r="BM100" s="365"/>
      <c r="BN100" s="365"/>
      <c r="BO100" s="365"/>
      <c r="BP100" s="365"/>
      <c r="BQ100" s="365"/>
      <c r="BR100" s="365"/>
      <c r="BS100" s="365"/>
      <c r="BT100" s="365"/>
      <c r="BU100" s="365"/>
      <c r="BV100" s="365"/>
    </row>
    <row r="101" spans="59:74" x14ac:dyDescent="0.2">
      <c r="BG101" s="585"/>
      <c r="BK101" s="365"/>
      <c r="BL101" s="365"/>
      <c r="BM101" s="365"/>
      <c r="BN101" s="365"/>
      <c r="BO101" s="365"/>
      <c r="BP101" s="365"/>
      <c r="BQ101" s="365"/>
      <c r="BR101" s="365"/>
      <c r="BS101" s="365"/>
      <c r="BT101" s="365"/>
      <c r="BU101" s="365"/>
      <c r="BV101" s="365"/>
    </row>
    <row r="102" spans="59:74" x14ac:dyDescent="0.2">
      <c r="BG102" s="585"/>
      <c r="BK102" s="365"/>
      <c r="BL102" s="365"/>
      <c r="BM102" s="365"/>
      <c r="BN102" s="365"/>
      <c r="BO102" s="365"/>
      <c r="BP102" s="365"/>
      <c r="BQ102" s="365"/>
      <c r="BR102" s="365"/>
      <c r="BS102" s="365"/>
      <c r="BT102" s="365"/>
      <c r="BU102" s="365"/>
      <c r="BV102" s="365"/>
    </row>
    <row r="103" spans="59:74" x14ac:dyDescent="0.2">
      <c r="BG103" s="585"/>
      <c r="BK103" s="365"/>
      <c r="BL103" s="365"/>
      <c r="BM103" s="365"/>
      <c r="BN103" s="365"/>
      <c r="BO103" s="365"/>
      <c r="BP103" s="365"/>
      <c r="BQ103" s="365"/>
      <c r="BR103" s="365"/>
      <c r="BS103" s="365"/>
      <c r="BT103" s="365"/>
      <c r="BU103" s="365"/>
      <c r="BV103" s="365"/>
    </row>
    <row r="104" spans="59:74" x14ac:dyDescent="0.2">
      <c r="BG104" s="585"/>
      <c r="BK104" s="365"/>
      <c r="BL104" s="365"/>
      <c r="BM104" s="365"/>
      <c r="BN104" s="365"/>
      <c r="BO104" s="365"/>
      <c r="BP104" s="365"/>
      <c r="BQ104" s="365"/>
      <c r="BR104" s="365"/>
      <c r="BS104" s="365"/>
      <c r="BT104" s="365"/>
      <c r="BU104" s="365"/>
      <c r="BV104" s="365"/>
    </row>
    <row r="105" spans="59:74" x14ac:dyDescent="0.2">
      <c r="BG105" s="585"/>
      <c r="BK105" s="365"/>
      <c r="BL105" s="365"/>
      <c r="BM105" s="365"/>
      <c r="BN105" s="365"/>
      <c r="BO105" s="365"/>
      <c r="BP105" s="365"/>
      <c r="BQ105" s="365"/>
      <c r="BR105" s="365"/>
      <c r="BS105" s="365"/>
      <c r="BT105" s="365"/>
      <c r="BU105" s="365"/>
      <c r="BV105" s="365"/>
    </row>
    <row r="106" spans="59:74" x14ac:dyDescent="0.2">
      <c r="BG106" s="585"/>
      <c r="BK106" s="365"/>
      <c r="BL106" s="365"/>
      <c r="BM106" s="365"/>
      <c r="BN106" s="365"/>
      <c r="BO106" s="365"/>
      <c r="BP106" s="365"/>
      <c r="BQ106" s="365"/>
      <c r="BR106" s="365"/>
      <c r="BS106" s="365"/>
      <c r="BT106" s="365"/>
      <c r="BU106" s="365"/>
      <c r="BV106" s="365"/>
    </row>
    <row r="107" spans="59:74" x14ac:dyDescent="0.2">
      <c r="BG107" s="585"/>
      <c r="BK107" s="365"/>
      <c r="BL107" s="365"/>
      <c r="BM107" s="365"/>
      <c r="BN107" s="365"/>
      <c r="BO107" s="365"/>
      <c r="BP107" s="365"/>
      <c r="BQ107" s="365"/>
      <c r="BR107" s="365"/>
      <c r="BS107" s="365"/>
      <c r="BT107" s="365"/>
      <c r="BU107" s="365"/>
      <c r="BV107" s="365"/>
    </row>
    <row r="108" spans="59:74" x14ac:dyDescent="0.2">
      <c r="BG108" s="585"/>
      <c r="BK108" s="365"/>
      <c r="BL108" s="365"/>
      <c r="BM108" s="365"/>
      <c r="BN108" s="365"/>
      <c r="BO108" s="365"/>
      <c r="BP108" s="365"/>
      <c r="BQ108" s="365"/>
      <c r="BR108" s="365"/>
      <c r="BS108" s="365"/>
      <c r="BT108" s="365"/>
      <c r="BU108" s="365"/>
      <c r="BV108" s="365"/>
    </row>
    <row r="109" spans="59:74" x14ac:dyDescent="0.2">
      <c r="BG109" s="585"/>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E18" sqref="BE18"/>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363" customWidth="1"/>
    <col min="56" max="58" width="6.5546875" style="588" customWidth="1"/>
    <col min="59" max="62" width="6.5546875" style="363" customWidth="1"/>
    <col min="63" max="74" width="6.5546875" style="2" customWidth="1"/>
    <col min="75" max="16384" width="9.5546875" style="2"/>
  </cols>
  <sheetData>
    <row r="1" spans="1:74" ht="15.75" customHeight="1" x14ac:dyDescent="0.25">
      <c r="A1" s="741" t="s">
        <v>798</v>
      </c>
      <c r="B1" s="801" t="s">
        <v>1385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9"/>
    </row>
    <row r="2" spans="1:74" s="5" customFormat="1"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205.5</v>
      </c>
      <c r="BC6" s="232">
        <v>218.8493</v>
      </c>
      <c r="BD6" s="232">
        <v>225.94499999999999</v>
      </c>
      <c r="BE6" s="305">
        <v>225.792</v>
      </c>
      <c r="BF6" s="305">
        <v>223.5992</v>
      </c>
      <c r="BG6" s="305">
        <v>214.20480000000001</v>
      </c>
      <c r="BH6" s="305">
        <v>206.34469999999999</v>
      </c>
      <c r="BI6" s="305">
        <v>202.43709999999999</v>
      </c>
      <c r="BJ6" s="305">
        <v>194.7773</v>
      </c>
      <c r="BK6" s="305">
        <v>186.2671</v>
      </c>
      <c r="BL6" s="305">
        <v>190.56540000000001</v>
      </c>
      <c r="BM6" s="305">
        <v>193.29949999999999</v>
      </c>
      <c r="BN6" s="305">
        <v>201.0446</v>
      </c>
      <c r="BO6" s="305">
        <v>202.32939999999999</v>
      </c>
      <c r="BP6" s="305">
        <v>202.36420000000001</v>
      </c>
      <c r="BQ6" s="305">
        <v>199.99209999999999</v>
      </c>
      <c r="BR6" s="305">
        <v>203.1156</v>
      </c>
      <c r="BS6" s="305">
        <v>195.49510000000001</v>
      </c>
      <c r="BT6" s="305">
        <v>189.45840000000001</v>
      </c>
      <c r="BU6" s="305">
        <v>187.20330000000001</v>
      </c>
      <c r="BV6" s="305">
        <v>179.8749</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358"/>
      <c r="BF7" s="358"/>
      <c r="BG7" s="358"/>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232">
        <v>295.8</v>
      </c>
      <c r="BE8" s="305">
        <v>299.85180000000003</v>
      </c>
      <c r="BF8" s="305">
        <v>300.92989999999998</v>
      </c>
      <c r="BG8" s="305">
        <v>283.04719999999998</v>
      </c>
      <c r="BH8" s="305">
        <v>274.63990000000001</v>
      </c>
      <c r="BI8" s="305">
        <v>275.59469999999999</v>
      </c>
      <c r="BJ8" s="305">
        <v>276.41809999999998</v>
      </c>
      <c r="BK8" s="305">
        <v>260.3904</v>
      </c>
      <c r="BL8" s="305">
        <v>259.0838</v>
      </c>
      <c r="BM8" s="305">
        <v>258.7167</v>
      </c>
      <c r="BN8" s="305">
        <v>264.34960000000001</v>
      </c>
      <c r="BO8" s="305">
        <v>270.5926</v>
      </c>
      <c r="BP8" s="305">
        <v>275.62139999999999</v>
      </c>
      <c r="BQ8" s="305">
        <v>273.9513</v>
      </c>
      <c r="BR8" s="305">
        <v>280.21069999999997</v>
      </c>
      <c r="BS8" s="305">
        <v>263.88049999999998</v>
      </c>
      <c r="BT8" s="305">
        <v>257.3956</v>
      </c>
      <c r="BU8" s="305">
        <v>259.49849999999998</v>
      </c>
      <c r="BV8" s="305">
        <v>259.74130000000002</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232">
        <v>297.3</v>
      </c>
      <c r="BE9" s="305">
        <v>298.75389999999999</v>
      </c>
      <c r="BF9" s="305">
        <v>288.08960000000002</v>
      </c>
      <c r="BG9" s="305">
        <v>275.32589999999999</v>
      </c>
      <c r="BH9" s="305">
        <v>270.68290000000002</v>
      </c>
      <c r="BI9" s="305">
        <v>270.1345</v>
      </c>
      <c r="BJ9" s="305">
        <v>252.91040000000001</v>
      </c>
      <c r="BK9" s="305">
        <v>238.66290000000001</v>
      </c>
      <c r="BL9" s="305">
        <v>244.2724</v>
      </c>
      <c r="BM9" s="305">
        <v>248.3673</v>
      </c>
      <c r="BN9" s="305">
        <v>263.54759999999999</v>
      </c>
      <c r="BO9" s="305">
        <v>272.15789999999998</v>
      </c>
      <c r="BP9" s="305">
        <v>271.99689999999998</v>
      </c>
      <c r="BQ9" s="305">
        <v>271.55119999999999</v>
      </c>
      <c r="BR9" s="305">
        <v>265.61340000000001</v>
      </c>
      <c r="BS9" s="305">
        <v>256.4015</v>
      </c>
      <c r="BT9" s="305">
        <v>253.73779999999999</v>
      </c>
      <c r="BU9" s="305">
        <v>255.4667</v>
      </c>
      <c r="BV9" s="305">
        <v>237.70910000000001</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232">
        <v>274.02499999999998</v>
      </c>
      <c r="BE10" s="305">
        <v>278.52820000000003</v>
      </c>
      <c r="BF10" s="305">
        <v>274.90769999999998</v>
      </c>
      <c r="BG10" s="305">
        <v>263.56079999999997</v>
      </c>
      <c r="BH10" s="305">
        <v>255.10659999999999</v>
      </c>
      <c r="BI10" s="305">
        <v>251.05160000000001</v>
      </c>
      <c r="BJ10" s="305">
        <v>245.08519999999999</v>
      </c>
      <c r="BK10" s="305">
        <v>236.40090000000001</v>
      </c>
      <c r="BL10" s="305">
        <v>237.82749999999999</v>
      </c>
      <c r="BM10" s="305">
        <v>241.51759999999999</v>
      </c>
      <c r="BN10" s="305">
        <v>249.351</v>
      </c>
      <c r="BO10" s="305">
        <v>249.51859999999999</v>
      </c>
      <c r="BP10" s="305">
        <v>250.92529999999999</v>
      </c>
      <c r="BQ10" s="305">
        <v>247.4171</v>
      </c>
      <c r="BR10" s="305">
        <v>250.79480000000001</v>
      </c>
      <c r="BS10" s="305">
        <v>243.73070000000001</v>
      </c>
      <c r="BT10" s="305">
        <v>237.40819999999999</v>
      </c>
      <c r="BU10" s="305">
        <v>234.98990000000001</v>
      </c>
      <c r="BV10" s="305">
        <v>229.5454</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232">
        <v>325.82499999999999</v>
      </c>
      <c r="BE11" s="305">
        <v>332.53339999999997</v>
      </c>
      <c r="BF11" s="305">
        <v>320.61680000000001</v>
      </c>
      <c r="BG11" s="305">
        <v>314.5582</v>
      </c>
      <c r="BH11" s="305">
        <v>296.45319999999998</v>
      </c>
      <c r="BI11" s="305">
        <v>291.15100000000001</v>
      </c>
      <c r="BJ11" s="305">
        <v>278.92160000000001</v>
      </c>
      <c r="BK11" s="305">
        <v>268.03879999999998</v>
      </c>
      <c r="BL11" s="305">
        <v>266.99189999999999</v>
      </c>
      <c r="BM11" s="305">
        <v>275.4074</v>
      </c>
      <c r="BN11" s="305">
        <v>282.89499999999998</v>
      </c>
      <c r="BO11" s="305">
        <v>290.64659999999998</v>
      </c>
      <c r="BP11" s="305">
        <v>287.79090000000002</v>
      </c>
      <c r="BQ11" s="305">
        <v>285.01519999999999</v>
      </c>
      <c r="BR11" s="305">
        <v>289.11160000000001</v>
      </c>
      <c r="BS11" s="305">
        <v>289.3236</v>
      </c>
      <c r="BT11" s="305">
        <v>280.95979999999997</v>
      </c>
      <c r="BU11" s="305">
        <v>271.57760000000002</v>
      </c>
      <c r="BV11" s="305">
        <v>260.55119999999999</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232">
        <v>376.95</v>
      </c>
      <c r="BE12" s="305">
        <v>381.03530000000001</v>
      </c>
      <c r="BF12" s="305">
        <v>374.49849999999998</v>
      </c>
      <c r="BG12" s="305">
        <v>365.2543</v>
      </c>
      <c r="BH12" s="305">
        <v>353.25470000000001</v>
      </c>
      <c r="BI12" s="305">
        <v>349.8064</v>
      </c>
      <c r="BJ12" s="305">
        <v>341.80470000000003</v>
      </c>
      <c r="BK12" s="305">
        <v>338.97089999999997</v>
      </c>
      <c r="BL12" s="305">
        <v>341.56040000000002</v>
      </c>
      <c r="BM12" s="305">
        <v>347.84280000000001</v>
      </c>
      <c r="BN12" s="305">
        <v>358.16050000000001</v>
      </c>
      <c r="BO12" s="305">
        <v>356.05189999999999</v>
      </c>
      <c r="BP12" s="305">
        <v>355.41890000000001</v>
      </c>
      <c r="BQ12" s="305">
        <v>340.79059999999998</v>
      </c>
      <c r="BR12" s="305">
        <v>346.78829999999999</v>
      </c>
      <c r="BS12" s="305">
        <v>346.50880000000001</v>
      </c>
      <c r="BT12" s="305">
        <v>354.76249999999999</v>
      </c>
      <c r="BU12" s="305">
        <v>356.23340000000002</v>
      </c>
      <c r="BV12" s="305">
        <v>338.63780000000003</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232">
        <v>306.375</v>
      </c>
      <c r="BE13" s="305">
        <v>311.19909999999999</v>
      </c>
      <c r="BF13" s="305">
        <v>306.09410000000003</v>
      </c>
      <c r="BG13" s="305">
        <v>292.98559999999998</v>
      </c>
      <c r="BH13" s="305">
        <v>284.51710000000003</v>
      </c>
      <c r="BI13" s="305">
        <v>283.01549999999997</v>
      </c>
      <c r="BJ13" s="305">
        <v>275.78379999999999</v>
      </c>
      <c r="BK13" s="305">
        <v>264.04719999999998</v>
      </c>
      <c r="BL13" s="305">
        <v>265.88290000000001</v>
      </c>
      <c r="BM13" s="305">
        <v>269.05720000000002</v>
      </c>
      <c r="BN13" s="305">
        <v>278.48329999999999</v>
      </c>
      <c r="BO13" s="305">
        <v>283.01350000000002</v>
      </c>
      <c r="BP13" s="305">
        <v>284.77730000000003</v>
      </c>
      <c r="BQ13" s="305">
        <v>280.89280000000002</v>
      </c>
      <c r="BR13" s="305">
        <v>282.74520000000001</v>
      </c>
      <c r="BS13" s="305">
        <v>273.64710000000002</v>
      </c>
      <c r="BT13" s="305">
        <v>270.53629999999998</v>
      </c>
      <c r="BU13" s="305">
        <v>271.03460000000001</v>
      </c>
      <c r="BV13" s="305">
        <v>261.95190000000002</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232">
        <v>315.67500000000001</v>
      </c>
      <c r="BE14" s="305">
        <v>321.77780000000001</v>
      </c>
      <c r="BF14" s="305">
        <v>317.45330000000001</v>
      </c>
      <c r="BG14" s="305">
        <v>304.93599999999998</v>
      </c>
      <c r="BH14" s="305">
        <v>296.99020000000002</v>
      </c>
      <c r="BI14" s="305">
        <v>295.85419999999999</v>
      </c>
      <c r="BJ14" s="305">
        <v>288.93599999999998</v>
      </c>
      <c r="BK14" s="305">
        <v>277.2022</v>
      </c>
      <c r="BL14" s="305">
        <v>279.13279999999997</v>
      </c>
      <c r="BM14" s="305">
        <v>282.16210000000001</v>
      </c>
      <c r="BN14" s="305">
        <v>291.67200000000003</v>
      </c>
      <c r="BO14" s="305">
        <v>296.28140000000002</v>
      </c>
      <c r="BP14" s="305">
        <v>297.96269999999998</v>
      </c>
      <c r="BQ14" s="305">
        <v>294.3039</v>
      </c>
      <c r="BR14" s="305">
        <v>296.23090000000002</v>
      </c>
      <c r="BS14" s="305">
        <v>287.2525</v>
      </c>
      <c r="BT14" s="305">
        <v>284.3424</v>
      </c>
      <c r="BU14" s="305">
        <v>284.9907</v>
      </c>
      <c r="BV14" s="305">
        <v>276.08580000000001</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359"/>
      <c r="BF15" s="359"/>
      <c r="BG15" s="359"/>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360"/>
      <c r="BF16" s="360"/>
      <c r="BG16" s="36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361"/>
      <c r="BF17" s="361"/>
      <c r="BG17" s="36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68.144000000000005</v>
      </c>
      <c r="AN18" s="68">
        <v>63.783999999999999</v>
      </c>
      <c r="AO18" s="68">
        <v>71.003</v>
      </c>
      <c r="AP18" s="68">
        <v>70.222999999999999</v>
      </c>
      <c r="AQ18" s="68">
        <v>74.36</v>
      </c>
      <c r="AR18" s="68">
        <v>73.025999999999996</v>
      </c>
      <c r="AS18" s="68">
        <v>68.863</v>
      </c>
      <c r="AT18" s="68">
        <v>61.893000000000001</v>
      </c>
      <c r="AU18" s="68">
        <v>61.588999999999999</v>
      </c>
      <c r="AV18" s="68">
        <v>61.351999999999997</v>
      </c>
      <c r="AW18" s="68">
        <v>67.293000000000006</v>
      </c>
      <c r="AX18" s="68">
        <v>68.540000000000006</v>
      </c>
      <c r="AY18" s="68">
        <v>67.078999999999994</v>
      </c>
      <c r="AZ18" s="68">
        <v>68.396000000000001</v>
      </c>
      <c r="BA18" s="68">
        <v>65.108999999999995</v>
      </c>
      <c r="BB18" s="68">
        <v>63.481000000000002</v>
      </c>
      <c r="BC18" s="68">
        <v>65.793999999999997</v>
      </c>
      <c r="BD18" s="68">
        <v>70.348293987000005</v>
      </c>
      <c r="BE18" s="301">
        <v>65.012119999999996</v>
      </c>
      <c r="BF18" s="301">
        <v>61.713239999999999</v>
      </c>
      <c r="BG18" s="301">
        <v>60.191380000000002</v>
      </c>
      <c r="BH18" s="301">
        <v>57.007489999999997</v>
      </c>
      <c r="BI18" s="301">
        <v>57.560720000000003</v>
      </c>
      <c r="BJ18" s="301">
        <v>60.048760000000001</v>
      </c>
      <c r="BK18" s="301">
        <v>65.429670000000002</v>
      </c>
      <c r="BL18" s="301">
        <v>68.560760000000002</v>
      </c>
      <c r="BM18" s="301">
        <v>65.350200000000001</v>
      </c>
      <c r="BN18" s="301">
        <v>64.456109999999995</v>
      </c>
      <c r="BO18" s="301">
        <v>65.791200000000003</v>
      </c>
      <c r="BP18" s="301">
        <v>68.090010000000007</v>
      </c>
      <c r="BQ18" s="301">
        <v>68.132360000000006</v>
      </c>
      <c r="BR18" s="301">
        <v>65.748000000000005</v>
      </c>
      <c r="BS18" s="301">
        <v>63.802439999999997</v>
      </c>
      <c r="BT18" s="301">
        <v>62.572679999999998</v>
      </c>
      <c r="BU18" s="301">
        <v>65.451989999999995</v>
      </c>
      <c r="BV18" s="301">
        <v>69.237939999999995</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58.877000000000002</v>
      </c>
      <c r="AO19" s="68">
        <v>60.194000000000003</v>
      </c>
      <c r="AP19" s="68">
        <v>56.463999999999999</v>
      </c>
      <c r="AQ19" s="68">
        <v>56.115000000000002</v>
      </c>
      <c r="AR19" s="68">
        <v>52.628999999999998</v>
      </c>
      <c r="AS19" s="68">
        <v>50.707999999999998</v>
      </c>
      <c r="AT19" s="68">
        <v>48.598999999999997</v>
      </c>
      <c r="AU19" s="68">
        <v>46.179000000000002</v>
      </c>
      <c r="AV19" s="68">
        <v>47.628</v>
      </c>
      <c r="AW19" s="68">
        <v>52.600999999999999</v>
      </c>
      <c r="AX19" s="68">
        <v>50.878</v>
      </c>
      <c r="AY19" s="68">
        <v>55.052</v>
      </c>
      <c r="AZ19" s="68">
        <v>52.698</v>
      </c>
      <c r="BA19" s="68">
        <v>50.692439</v>
      </c>
      <c r="BB19" s="68">
        <v>49.180413999999999</v>
      </c>
      <c r="BC19" s="68">
        <v>48.360999999999997</v>
      </c>
      <c r="BD19" s="68">
        <v>50.984177064000001</v>
      </c>
      <c r="BE19" s="301">
        <v>51.34516</v>
      </c>
      <c r="BF19" s="301">
        <v>50.609870000000001</v>
      </c>
      <c r="BG19" s="301">
        <v>50.179299999999998</v>
      </c>
      <c r="BH19" s="301">
        <v>47.911909999999999</v>
      </c>
      <c r="BI19" s="301">
        <v>48.284019999999998</v>
      </c>
      <c r="BJ19" s="301">
        <v>50.156700000000001</v>
      </c>
      <c r="BK19" s="301">
        <v>55.804650000000002</v>
      </c>
      <c r="BL19" s="301">
        <v>56.532159999999998</v>
      </c>
      <c r="BM19" s="301">
        <v>53.42183</v>
      </c>
      <c r="BN19" s="301">
        <v>52.19623</v>
      </c>
      <c r="BO19" s="301">
        <v>51.414020000000001</v>
      </c>
      <c r="BP19" s="301">
        <v>52.258800000000001</v>
      </c>
      <c r="BQ19" s="301">
        <v>51.855719999999998</v>
      </c>
      <c r="BR19" s="301">
        <v>50.739350000000002</v>
      </c>
      <c r="BS19" s="301">
        <v>50.666600000000003</v>
      </c>
      <c r="BT19" s="301">
        <v>48.1873</v>
      </c>
      <c r="BU19" s="301">
        <v>49.753399999999999</v>
      </c>
      <c r="BV19" s="301">
        <v>51.08135</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96.882000000000005</v>
      </c>
      <c r="AN20" s="68">
        <v>88.129000000000005</v>
      </c>
      <c r="AO20" s="68">
        <v>84.813999999999993</v>
      </c>
      <c r="AP20" s="68">
        <v>90.629000000000005</v>
      </c>
      <c r="AQ20" s="68">
        <v>90.52</v>
      </c>
      <c r="AR20" s="68">
        <v>90.509</v>
      </c>
      <c r="AS20" s="68">
        <v>92.542000000000002</v>
      </c>
      <c r="AT20" s="68">
        <v>89.352999999999994</v>
      </c>
      <c r="AU20" s="68">
        <v>79.676000000000002</v>
      </c>
      <c r="AV20" s="68">
        <v>81.64</v>
      </c>
      <c r="AW20" s="68">
        <v>82.158000000000001</v>
      </c>
      <c r="AX20" s="68">
        <v>83.712999999999994</v>
      </c>
      <c r="AY20" s="68">
        <v>90.986999999999995</v>
      </c>
      <c r="AZ20" s="68">
        <v>78.911000000000001</v>
      </c>
      <c r="BA20" s="68">
        <v>81.929000000000002</v>
      </c>
      <c r="BB20" s="68">
        <v>86.882999999999996</v>
      </c>
      <c r="BC20" s="68">
        <v>90.709000000000003</v>
      </c>
      <c r="BD20" s="68">
        <v>84.265256774999997</v>
      </c>
      <c r="BE20" s="301">
        <v>82.565770000000001</v>
      </c>
      <c r="BF20" s="301">
        <v>80.001940000000005</v>
      </c>
      <c r="BG20" s="301">
        <v>81.338059999999999</v>
      </c>
      <c r="BH20" s="301">
        <v>80.36318</v>
      </c>
      <c r="BI20" s="301">
        <v>81.218299999999999</v>
      </c>
      <c r="BJ20" s="301">
        <v>85.459699999999998</v>
      </c>
      <c r="BK20" s="301">
        <v>88.270449999999997</v>
      </c>
      <c r="BL20" s="301">
        <v>87.961219999999997</v>
      </c>
      <c r="BM20" s="301">
        <v>85.120890000000003</v>
      </c>
      <c r="BN20" s="301">
        <v>86.821330000000003</v>
      </c>
      <c r="BO20" s="301">
        <v>87.803740000000005</v>
      </c>
      <c r="BP20" s="301">
        <v>88.869370000000004</v>
      </c>
      <c r="BQ20" s="301">
        <v>88.679069999999996</v>
      </c>
      <c r="BR20" s="301">
        <v>85.045079999999999</v>
      </c>
      <c r="BS20" s="301">
        <v>83.029970000000006</v>
      </c>
      <c r="BT20" s="301">
        <v>83.157210000000006</v>
      </c>
      <c r="BU20" s="301">
        <v>85.582279999999997</v>
      </c>
      <c r="BV20" s="301">
        <v>89.67877</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8.8759999999999994</v>
      </c>
      <c r="AN21" s="68">
        <v>8.9629999999999992</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8.1189999999999998</v>
      </c>
      <c r="BC21" s="68">
        <v>6.9690000000000003</v>
      </c>
      <c r="BD21" s="68">
        <v>6.2110764375</v>
      </c>
      <c r="BE21" s="301">
        <v>6.4558749999999998</v>
      </c>
      <c r="BF21" s="301">
        <v>6.7603210000000002</v>
      </c>
      <c r="BG21" s="301">
        <v>7.1520190000000001</v>
      </c>
      <c r="BH21" s="301">
        <v>7.4332349999999998</v>
      </c>
      <c r="BI21" s="301">
        <v>8.0506550000000008</v>
      </c>
      <c r="BJ21" s="301">
        <v>7.9533339999999999</v>
      </c>
      <c r="BK21" s="301">
        <v>8.052638</v>
      </c>
      <c r="BL21" s="301">
        <v>7.9603159999999997</v>
      </c>
      <c r="BM21" s="301">
        <v>7.864039</v>
      </c>
      <c r="BN21" s="301">
        <v>7.6550070000000003</v>
      </c>
      <c r="BO21" s="301">
        <v>7.7280369999999996</v>
      </c>
      <c r="BP21" s="301">
        <v>7.8329029999999999</v>
      </c>
      <c r="BQ21" s="301">
        <v>7.3505770000000004</v>
      </c>
      <c r="BR21" s="301">
        <v>7.274489</v>
      </c>
      <c r="BS21" s="301">
        <v>7.4864940000000004</v>
      </c>
      <c r="BT21" s="301">
        <v>7.660107</v>
      </c>
      <c r="BU21" s="301">
        <v>8.2222989999999996</v>
      </c>
      <c r="BV21" s="301">
        <v>8.1500959999999996</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32.402000000000001</v>
      </c>
      <c r="AN22" s="68">
        <v>31.965</v>
      </c>
      <c r="AO22" s="68">
        <v>35.607999999999997</v>
      </c>
      <c r="AP22" s="68">
        <v>31.613</v>
      </c>
      <c r="AQ22" s="68">
        <v>29.754999999999999</v>
      </c>
      <c r="AR22" s="68">
        <v>29.443999999999999</v>
      </c>
      <c r="AS22" s="68">
        <v>29.829000000000001</v>
      </c>
      <c r="AT22" s="68">
        <v>29.402999999999999</v>
      </c>
      <c r="AU22" s="68">
        <v>31.507999999999999</v>
      </c>
      <c r="AV22" s="68">
        <v>29.067</v>
      </c>
      <c r="AW22" s="68">
        <v>30.739000000000001</v>
      </c>
      <c r="AX22" s="68">
        <v>31.4</v>
      </c>
      <c r="AY22" s="68">
        <v>33.152999999999999</v>
      </c>
      <c r="AZ22" s="68">
        <v>32.244</v>
      </c>
      <c r="BA22" s="68">
        <v>31.352653</v>
      </c>
      <c r="BB22" s="68">
        <v>30.757037</v>
      </c>
      <c r="BC22" s="68">
        <v>29.193999999999999</v>
      </c>
      <c r="BD22" s="68">
        <v>29.436694588999998</v>
      </c>
      <c r="BE22" s="301">
        <v>29.446629999999999</v>
      </c>
      <c r="BF22" s="301">
        <v>29.17427</v>
      </c>
      <c r="BG22" s="301">
        <v>29.486719999999998</v>
      </c>
      <c r="BH22" s="301">
        <v>28.483529999999998</v>
      </c>
      <c r="BI22" s="301">
        <v>29.710290000000001</v>
      </c>
      <c r="BJ22" s="301">
        <v>31.065000000000001</v>
      </c>
      <c r="BK22" s="301">
        <v>32.986220000000003</v>
      </c>
      <c r="BL22" s="301">
        <v>31.748390000000001</v>
      </c>
      <c r="BM22" s="301">
        <v>30.020700000000001</v>
      </c>
      <c r="BN22" s="301">
        <v>29.27008</v>
      </c>
      <c r="BO22" s="301">
        <v>28.541039999999999</v>
      </c>
      <c r="BP22" s="301">
        <v>29.463989999999999</v>
      </c>
      <c r="BQ22" s="301">
        <v>29.584949999999999</v>
      </c>
      <c r="BR22" s="301">
        <v>28.823149999999998</v>
      </c>
      <c r="BS22" s="301">
        <v>29.35718</v>
      </c>
      <c r="BT22" s="301">
        <v>28.70485</v>
      </c>
      <c r="BU22" s="301">
        <v>30.796469999999999</v>
      </c>
      <c r="BV22" s="301">
        <v>31.685459999999999</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264.23</v>
      </c>
      <c r="AN23" s="68">
        <v>251.71799999999999</v>
      </c>
      <c r="AO23" s="68">
        <v>260.839</v>
      </c>
      <c r="AP23" s="68">
        <v>257.30200000000002</v>
      </c>
      <c r="AQ23" s="68">
        <v>258.23500000000001</v>
      </c>
      <c r="AR23" s="68">
        <v>253.26300000000001</v>
      </c>
      <c r="AS23" s="68">
        <v>249.27500000000001</v>
      </c>
      <c r="AT23" s="68">
        <v>236.61500000000001</v>
      </c>
      <c r="AU23" s="68">
        <v>226.54400000000001</v>
      </c>
      <c r="AV23" s="68">
        <v>227.27500000000001</v>
      </c>
      <c r="AW23" s="68">
        <v>241.23099999999999</v>
      </c>
      <c r="AX23" s="68">
        <v>243.18799999999999</v>
      </c>
      <c r="AY23" s="68">
        <v>255.13900000000001</v>
      </c>
      <c r="AZ23" s="68">
        <v>241.09299999999999</v>
      </c>
      <c r="BA23" s="68">
        <v>237.64709199999999</v>
      </c>
      <c r="BB23" s="68">
        <v>238.42045100000001</v>
      </c>
      <c r="BC23" s="68">
        <v>241.02699999999999</v>
      </c>
      <c r="BD23" s="68">
        <v>241.24549884999999</v>
      </c>
      <c r="BE23" s="301">
        <v>234.82560000000001</v>
      </c>
      <c r="BF23" s="301">
        <v>228.25970000000001</v>
      </c>
      <c r="BG23" s="301">
        <v>228.3475</v>
      </c>
      <c r="BH23" s="301">
        <v>221.19929999999999</v>
      </c>
      <c r="BI23" s="301">
        <v>224.82400000000001</v>
      </c>
      <c r="BJ23" s="301">
        <v>234.68350000000001</v>
      </c>
      <c r="BK23" s="301">
        <v>250.5436</v>
      </c>
      <c r="BL23" s="301">
        <v>252.7629</v>
      </c>
      <c r="BM23" s="301">
        <v>241.77770000000001</v>
      </c>
      <c r="BN23" s="301">
        <v>240.39879999999999</v>
      </c>
      <c r="BO23" s="301">
        <v>241.27799999999999</v>
      </c>
      <c r="BP23" s="301">
        <v>246.51509999999999</v>
      </c>
      <c r="BQ23" s="301">
        <v>245.6027</v>
      </c>
      <c r="BR23" s="301">
        <v>237.6301</v>
      </c>
      <c r="BS23" s="301">
        <v>234.34270000000001</v>
      </c>
      <c r="BT23" s="301">
        <v>230.28219999999999</v>
      </c>
      <c r="BU23" s="301">
        <v>239.8064</v>
      </c>
      <c r="BV23" s="301">
        <v>249.83359999999999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361"/>
      <c r="BF24" s="361"/>
      <c r="BG24" s="36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27.672999999999998</v>
      </c>
      <c r="AN25" s="68">
        <v>25.852</v>
      </c>
      <c r="AO25" s="68">
        <v>22.577000000000002</v>
      </c>
      <c r="AP25" s="68">
        <v>22.87</v>
      </c>
      <c r="AQ25" s="68">
        <v>24.044</v>
      </c>
      <c r="AR25" s="68">
        <v>23.498999999999999</v>
      </c>
      <c r="AS25" s="68">
        <v>24.305</v>
      </c>
      <c r="AT25" s="68">
        <v>25.151</v>
      </c>
      <c r="AU25" s="68">
        <v>22.436</v>
      </c>
      <c r="AV25" s="68">
        <v>25.204999999999998</v>
      </c>
      <c r="AW25" s="68">
        <v>25.039000000000001</v>
      </c>
      <c r="AX25" s="68">
        <v>25.31</v>
      </c>
      <c r="AY25" s="68">
        <v>22.939</v>
      </c>
      <c r="AZ25" s="68">
        <v>20.896000000000001</v>
      </c>
      <c r="BA25" s="68">
        <v>20.259076</v>
      </c>
      <c r="BB25" s="68">
        <v>21.279779000000001</v>
      </c>
      <c r="BC25" s="68">
        <v>21.004000000000001</v>
      </c>
      <c r="BD25" s="68">
        <v>22.444569912999999</v>
      </c>
      <c r="BE25" s="301">
        <v>21.667680000000001</v>
      </c>
      <c r="BF25" s="301">
        <v>23.726150000000001</v>
      </c>
      <c r="BG25" s="301">
        <v>22.400210000000001</v>
      </c>
      <c r="BH25" s="301">
        <v>22.18188</v>
      </c>
      <c r="BI25" s="301">
        <v>23.29278</v>
      </c>
      <c r="BJ25" s="301">
        <v>24.49278</v>
      </c>
      <c r="BK25" s="301">
        <v>23.6189</v>
      </c>
      <c r="BL25" s="301">
        <v>26.612310000000001</v>
      </c>
      <c r="BM25" s="301">
        <v>24.121970000000001</v>
      </c>
      <c r="BN25" s="301">
        <v>24.253060000000001</v>
      </c>
      <c r="BO25" s="301">
        <v>22.446429999999999</v>
      </c>
      <c r="BP25" s="301">
        <v>23.94164</v>
      </c>
      <c r="BQ25" s="301">
        <v>23.47655</v>
      </c>
      <c r="BR25" s="301">
        <v>24.169170000000001</v>
      </c>
      <c r="BS25" s="301">
        <v>23.17623</v>
      </c>
      <c r="BT25" s="301">
        <v>21.05114</v>
      </c>
      <c r="BU25" s="301">
        <v>23.886150000000001</v>
      </c>
      <c r="BV25" s="301">
        <v>26.208760000000002</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362"/>
      <c r="BF26" s="362"/>
      <c r="BG26" s="36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236.55699999999999</v>
      </c>
      <c r="AN27" s="69">
        <v>225.86600000000001</v>
      </c>
      <c r="AO27" s="69">
        <v>238.262</v>
      </c>
      <c r="AP27" s="69">
        <v>234.43199999999999</v>
      </c>
      <c r="AQ27" s="69">
        <v>234.191</v>
      </c>
      <c r="AR27" s="69">
        <v>229.76400000000001</v>
      </c>
      <c r="AS27" s="69">
        <v>224.97</v>
      </c>
      <c r="AT27" s="69">
        <v>211.464</v>
      </c>
      <c r="AU27" s="69">
        <v>204.108</v>
      </c>
      <c r="AV27" s="69">
        <v>202.07</v>
      </c>
      <c r="AW27" s="69">
        <v>216.19200000000001</v>
      </c>
      <c r="AX27" s="69">
        <v>217.87799999999999</v>
      </c>
      <c r="AY27" s="69">
        <v>232.2</v>
      </c>
      <c r="AZ27" s="69">
        <v>220.197</v>
      </c>
      <c r="BA27" s="69">
        <v>217.38801599999999</v>
      </c>
      <c r="BB27" s="69">
        <v>217.140672</v>
      </c>
      <c r="BC27" s="69">
        <v>220.02199999999999</v>
      </c>
      <c r="BD27" s="69">
        <v>218.80016325</v>
      </c>
      <c r="BE27" s="320">
        <v>213.15790000000001</v>
      </c>
      <c r="BF27" s="320">
        <v>204.5335</v>
      </c>
      <c r="BG27" s="320">
        <v>205.94730000000001</v>
      </c>
      <c r="BH27" s="320">
        <v>199.01750000000001</v>
      </c>
      <c r="BI27" s="320">
        <v>201.53120000000001</v>
      </c>
      <c r="BJ27" s="320">
        <v>210.19069999999999</v>
      </c>
      <c r="BK27" s="320">
        <v>226.9247</v>
      </c>
      <c r="BL27" s="320">
        <v>226.1506</v>
      </c>
      <c r="BM27" s="320">
        <v>217.6557</v>
      </c>
      <c r="BN27" s="320">
        <v>216.14570000000001</v>
      </c>
      <c r="BO27" s="320">
        <v>218.83160000000001</v>
      </c>
      <c r="BP27" s="320">
        <v>222.57339999999999</v>
      </c>
      <c r="BQ27" s="320">
        <v>222.12610000000001</v>
      </c>
      <c r="BR27" s="320">
        <v>213.46090000000001</v>
      </c>
      <c r="BS27" s="320">
        <v>211.16650000000001</v>
      </c>
      <c r="BT27" s="320">
        <v>209.23099999999999</v>
      </c>
      <c r="BU27" s="320">
        <v>215.9203</v>
      </c>
      <c r="BV27" s="320">
        <v>223.6249</v>
      </c>
    </row>
    <row r="28" spans="1:74" s="267" customFormat="1" ht="12" customHeight="1" x14ac:dyDescent="0.25">
      <c r="A28" s="1"/>
      <c r="B28" s="752" t="s">
        <v>815</v>
      </c>
      <c r="C28" s="744"/>
      <c r="D28" s="744"/>
      <c r="E28" s="744"/>
      <c r="F28" s="744"/>
      <c r="G28" s="744"/>
      <c r="H28" s="744"/>
      <c r="I28" s="744"/>
      <c r="J28" s="744"/>
      <c r="K28" s="744"/>
      <c r="L28" s="744"/>
      <c r="M28" s="744"/>
      <c r="N28" s="744"/>
      <c r="O28" s="744"/>
      <c r="P28" s="744"/>
      <c r="Q28" s="744"/>
      <c r="AY28" s="478"/>
      <c r="AZ28" s="478"/>
      <c r="BA28" s="478"/>
      <c r="BB28" s="478"/>
      <c r="BC28" s="478"/>
      <c r="BD28" s="591"/>
      <c r="BE28" s="591"/>
      <c r="BF28" s="591"/>
      <c r="BG28" s="478"/>
      <c r="BH28" s="478"/>
      <c r="BI28" s="478"/>
      <c r="BJ28" s="478"/>
    </row>
    <row r="29" spans="1:74" s="403" customFormat="1" ht="12" customHeight="1" x14ac:dyDescent="0.25">
      <c r="A29" s="402"/>
      <c r="B29" s="770" t="str">
        <f>"Notes: "&amp;"EIA completed modeling and analysis for this report on " &amp;Dates!D2&amp;"."</f>
        <v>Notes: EIA completed modeling and analysis for this report on Thursday July 1, 2021.</v>
      </c>
      <c r="C29" s="769"/>
      <c r="D29" s="769"/>
      <c r="E29" s="769"/>
      <c r="F29" s="769"/>
      <c r="G29" s="769"/>
      <c r="H29" s="769"/>
      <c r="I29" s="769"/>
      <c r="J29" s="769"/>
      <c r="K29" s="769"/>
      <c r="L29" s="769"/>
      <c r="M29" s="769"/>
      <c r="N29" s="769"/>
      <c r="O29" s="769"/>
      <c r="P29" s="769"/>
      <c r="Q29" s="769"/>
      <c r="AY29" s="479"/>
      <c r="AZ29" s="479"/>
      <c r="BA29" s="479"/>
      <c r="BB29" s="479"/>
      <c r="BC29" s="479"/>
      <c r="BD29" s="592"/>
      <c r="BE29" s="592"/>
      <c r="BF29" s="592"/>
      <c r="BG29" s="479"/>
      <c r="BH29" s="479"/>
      <c r="BI29" s="479"/>
      <c r="BJ29" s="479"/>
    </row>
    <row r="30" spans="1:74" s="403" customFormat="1" ht="12" customHeight="1" x14ac:dyDescent="0.25">
      <c r="A30" s="402"/>
      <c r="B30" s="770" t="s">
        <v>353</v>
      </c>
      <c r="C30" s="769"/>
      <c r="D30" s="769"/>
      <c r="E30" s="769"/>
      <c r="F30" s="769"/>
      <c r="G30" s="769"/>
      <c r="H30" s="769"/>
      <c r="I30" s="769"/>
      <c r="J30" s="769"/>
      <c r="K30" s="769"/>
      <c r="L30" s="769"/>
      <c r="M30" s="769"/>
      <c r="N30" s="769"/>
      <c r="O30" s="769"/>
      <c r="P30" s="769"/>
      <c r="Q30" s="769"/>
      <c r="AY30" s="479"/>
      <c r="AZ30" s="479"/>
      <c r="BA30" s="479"/>
      <c r="BB30" s="479"/>
      <c r="BC30" s="479"/>
      <c r="BD30" s="592"/>
      <c r="BE30" s="592"/>
      <c r="BF30" s="592"/>
      <c r="BG30" s="479"/>
      <c r="BH30" s="479"/>
      <c r="BI30" s="479"/>
      <c r="BJ30" s="479"/>
    </row>
    <row r="31" spans="1:74" s="267" customFormat="1" ht="12" customHeight="1" x14ac:dyDescent="0.25">
      <c r="A31" s="1"/>
      <c r="B31" s="753" t="s">
        <v>129</v>
      </c>
      <c r="C31" s="744"/>
      <c r="D31" s="744"/>
      <c r="E31" s="744"/>
      <c r="F31" s="744"/>
      <c r="G31" s="744"/>
      <c r="H31" s="744"/>
      <c r="I31" s="744"/>
      <c r="J31" s="744"/>
      <c r="K31" s="744"/>
      <c r="L31" s="744"/>
      <c r="M31" s="744"/>
      <c r="N31" s="744"/>
      <c r="O31" s="744"/>
      <c r="P31" s="744"/>
      <c r="Q31" s="744"/>
      <c r="AY31" s="478"/>
      <c r="AZ31" s="478"/>
      <c r="BA31" s="478"/>
      <c r="BB31" s="478"/>
      <c r="BC31" s="478"/>
      <c r="BD31" s="591"/>
      <c r="BE31" s="591"/>
      <c r="BF31" s="591"/>
      <c r="BG31" s="478"/>
      <c r="BH31" s="478"/>
      <c r="BI31" s="478"/>
      <c r="BJ31" s="478"/>
    </row>
    <row r="32" spans="1:74" s="403" customFormat="1" ht="12" customHeight="1" x14ac:dyDescent="0.25">
      <c r="A32" s="402"/>
      <c r="B32" s="765" t="s">
        <v>852</v>
      </c>
      <c r="C32" s="759"/>
      <c r="D32" s="759"/>
      <c r="E32" s="759"/>
      <c r="F32" s="759"/>
      <c r="G32" s="759"/>
      <c r="H32" s="759"/>
      <c r="I32" s="759"/>
      <c r="J32" s="759"/>
      <c r="K32" s="759"/>
      <c r="L32" s="759"/>
      <c r="M32" s="759"/>
      <c r="N32" s="759"/>
      <c r="O32" s="759"/>
      <c r="P32" s="759"/>
      <c r="Q32" s="759"/>
      <c r="AY32" s="479"/>
      <c r="AZ32" s="479"/>
      <c r="BA32" s="479"/>
      <c r="BB32" s="479"/>
      <c r="BC32" s="479"/>
      <c r="BD32" s="592"/>
      <c r="BE32" s="592"/>
      <c r="BF32" s="592"/>
      <c r="BG32" s="479"/>
      <c r="BH32" s="479"/>
      <c r="BI32" s="479"/>
      <c r="BJ32" s="479"/>
    </row>
    <row r="33" spans="1:74" s="403" customFormat="1" ht="12" customHeight="1" x14ac:dyDescent="0.25">
      <c r="A33" s="402"/>
      <c r="B33" s="800" t="s">
        <v>853</v>
      </c>
      <c r="C33" s="759"/>
      <c r="D33" s="759"/>
      <c r="E33" s="759"/>
      <c r="F33" s="759"/>
      <c r="G33" s="759"/>
      <c r="H33" s="759"/>
      <c r="I33" s="759"/>
      <c r="J33" s="759"/>
      <c r="K33" s="759"/>
      <c r="L33" s="759"/>
      <c r="M33" s="759"/>
      <c r="N33" s="759"/>
      <c r="O33" s="759"/>
      <c r="P33" s="759"/>
      <c r="Q33" s="759"/>
      <c r="AY33" s="479"/>
      <c r="AZ33" s="479"/>
      <c r="BA33" s="479"/>
      <c r="BB33" s="479"/>
      <c r="BC33" s="479"/>
      <c r="BD33" s="592"/>
      <c r="BE33" s="592"/>
      <c r="BF33" s="592"/>
      <c r="BG33" s="479"/>
      <c r="BH33" s="479"/>
      <c r="BI33" s="479"/>
      <c r="BJ33" s="479"/>
    </row>
    <row r="34" spans="1:74" s="403" customFormat="1" ht="12" customHeight="1" x14ac:dyDescent="0.25">
      <c r="A34" s="402"/>
      <c r="B34" s="763" t="s">
        <v>855</v>
      </c>
      <c r="C34" s="762"/>
      <c r="D34" s="762"/>
      <c r="E34" s="762"/>
      <c r="F34" s="762"/>
      <c r="G34" s="762"/>
      <c r="H34" s="762"/>
      <c r="I34" s="762"/>
      <c r="J34" s="762"/>
      <c r="K34" s="762"/>
      <c r="L34" s="762"/>
      <c r="M34" s="762"/>
      <c r="N34" s="762"/>
      <c r="O34" s="762"/>
      <c r="P34" s="762"/>
      <c r="Q34" s="759"/>
      <c r="AY34" s="479"/>
      <c r="AZ34" s="479"/>
      <c r="BA34" s="479"/>
      <c r="BB34" s="479"/>
      <c r="BC34" s="479"/>
      <c r="BD34" s="592"/>
      <c r="BE34" s="592"/>
      <c r="BF34" s="592"/>
      <c r="BG34" s="479"/>
      <c r="BH34" s="479"/>
      <c r="BI34" s="479"/>
      <c r="BJ34" s="479"/>
    </row>
    <row r="35" spans="1:74" s="403" customFormat="1" ht="12" customHeight="1" x14ac:dyDescent="0.25">
      <c r="A35" s="402"/>
      <c r="B35" s="764" t="s">
        <v>856</v>
      </c>
      <c r="C35" s="766"/>
      <c r="D35" s="766"/>
      <c r="E35" s="766"/>
      <c r="F35" s="766"/>
      <c r="G35" s="766"/>
      <c r="H35" s="766"/>
      <c r="I35" s="766"/>
      <c r="J35" s="766"/>
      <c r="K35" s="766"/>
      <c r="L35" s="766"/>
      <c r="M35" s="766"/>
      <c r="N35" s="766"/>
      <c r="O35" s="766"/>
      <c r="P35" s="766"/>
      <c r="Q35" s="759"/>
      <c r="AY35" s="479"/>
      <c r="AZ35" s="479"/>
      <c r="BA35" s="479"/>
      <c r="BB35" s="479"/>
      <c r="BC35" s="479"/>
      <c r="BD35" s="592"/>
      <c r="BE35" s="592"/>
      <c r="BF35" s="592"/>
      <c r="BG35" s="479"/>
      <c r="BH35" s="479"/>
      <c r="BI35" s="479"/>
      <c r="BJ35" s="479"/>
    </row>
    <row r="36" spans="1:74" s="403" customFormat="1" ht="12" customHeight="1" x14ac:dyDescent="0.25">
      <c r="A36" s="402"/>
      <c r="B36" s="765" t="s">
        <v>838</v>
      </c>
      <c r="C36" s="766"/>
      <c r="D36" s="766"/>
      <c r="E36" s="766"/>
      <c r="F36" s="766"/>
      <c r="G36" s="766"/>
      <c r="H36" s="766"/>
      <c r="I36" s="766"/>
      <c r="J36" s="766"/>
      <c r="K36" s="766"/>
      <c r="L36" s="766"/>
      <c r="M36" s="766"/>
      <c r="N36" s="766"/>
      <c r="O36" s="766"/>
      <c r="P36" s="766"/>
      <c r="Q36" s="759"/>
      <c r="AY36" s="479"/>
      <c r="AZ36" s="479"/>
      <c r="BA36" s="479"/>
      <c r="BB36" s="479"/>
      <c r="BC36" s="479"/>
      <c r="BD36" s="592"/>
      <c r="BE36" s="592"/>
      <c r="BF36" s="592"/>
      <c r="BG36" s="479"/>
      <c r="BH36" s="479"/>
      <c r="BI36" s="479"/>
      <c r="BJ36" s="479"/>
    </row>
    <row r="37" spans="1:74" s="404" customFormat="1" ht="12" customHeight="1" x14ac:dyDescent="0.25">
      <c r="A37" s="393"/>
      <c r="B37" s="771" t="s">
        <v>1384</v>
      </c>
      <c r="C37" s="759"/>
      <c r="D37" s="759"/>
      <c r="E37" s="759"/>
      <c r="F37" s="759"/>
      <c r="G37" s="759"/>
      <c r="H37" s="759"/>
      <c r="I37" s="759"/>
      <c r="J37" s="759"/>
      <c r="K37" s="759"/>
      <c r="L37" s="759"/>
      <c r="M37" s="759"/>
      <c r="N37" s="759"/>
      <c r="O37" s="759"/>
      <c r="P37" s="759"/>
      <c r="Q37" s="759"/>
      <c r="AY37" s="480"/>
      <c r="AZ37" s="480"/>
      <c r="BA37" s="480"/>
      <c r="BB37" s="480"/>
      <c r="BC37" s="480"/>
      <c r="BD37" s="593"/>
      <c r="BE37" s="593"/>
      <c r="BF37" s="593"/>
      <c r="BG37" s="480"/>
      <c r="BH37" s="480"/>
      <c r="BI37" s="480"/>
      <c r="BJ37" s="480"/>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G11" sqref="BG11"/>
    </sheetView>
  </sheetViews>
  <sheetFormatPr defaultColWidth="9.5546875" defaultRowHeight="10.199999999999999" x14ac:dyDescent="0.2"/>
  <cols>
    <col min="1" max="1" width="14.44140625" style="72" customWidth="1"/>
    <col min="2" max="2" width="38.77734375" style="72" customWidth="1"/>
    <col min="3" max="50" width="6.5546875" style="72" customWidth="1"/>
    <col min="51" max="55" width="6.5546875" style="357" customWidth="1"/>
    <col min="56" max="58" width="6.5546875" style="594" customWidth="1"/>
    <col min="59" max="62" width="6.5546875" style="357" customWidth="1"/>
    <col min="63" max="74" width="6.5546875" style="72" customWidth="1"/>
    <col min="75" max="16384" width="9.5546875" style="72"/>
  </cols>
  <sheetData>
    <row r="1" spans="1:74" ht="13.35" customHeight="1" x14ac:dyDescent="0.25">
      <c r="A1" s="741" t="s">
        <v>798</v>
      </c>
      <c r="B1" s="806" t="s">
        <v>236</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278"/>
    </row>
    <row r="2" spans="1:74"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96.145321644999996</v>
      </c>
      <c r="AB6" s="208">
        <v>96.740786463999996</v>
      </c>
      <c r="AC6" s="208">
        <v>97.399668452</v>
      </c>
      <c r="AD6" s="208">
        <v>97.790524667</v>
      </c>
      <c r="AE6" s="208">
        <v>98.563772161000003</v>
      </c>
      <c r="AF6" s="208">
        <v>98.951456433000004</v>
      </c>
      <c r="AG6" s="208">
        <v>99.476751547999996</v>
      </c>
      <c r="AH6" s="208">
        <v>101.91617313</v>
      </c>
      <c r="AI6" s="208">
        <v>101.78695442999999</v>
      </c>
      <c r="AJ6" s="208">
        <v>103.22525965</v>
      </c>
      <c r="AK6" s="208">
        <v>103.98626337</v>
      </c>
      <c r="AL6" s="208">
        <v>104.27272413</v>
      </c>
      <c r="AM6" s="208">
        <v>102.62948229</v>
      </c>
      <c r="AN6" s="208">
        <v>102.02187886</v>
      </c>
      <c r="AO6" s="208">
        <v>102.13300332</v>
      </c>
      <c r="AP6" s="208">
        <v>100.06181777</v>
      </c>
      <c r="AQ6" s="208">
        <v>94.633877064999993</v>
      </c>
      <c r="AR6" s="208">
        <v>95.874949232999995</v>
      </c>
      <c r="AS6" s="208">
        <v>97.530706710000004</v>
      </c>
      <c r="AT6" s="208">
        <v>97.960422226000006</v>
      </c>
      <c r="AU6" s="208">
        <v>97.138977132999997</v>
      </c>
      <c r="AV6" s="208">
        <v>96.629328129000001</v>
      </c>
      <c r="AW6" s="208">
        <v>99.681651866999999</v>
      </c>
      <c r="AX6" s="208">
        <v>99.811746161000002</v>
      </c>
      <c r="AY6" s="208">
        <v>99.989823870999999</v>
      </c>
      <c r="AZ6" s="208">
        <v>92.041897070999994</v>
      </c>
      <c r="BA6" s="208">
        <v>99.446747387000002</v>
      </c>
      <c r="BB6" s="208">
        <v>100.4440192</v>
      </c>
      <c r="BC6" s="208">
        <v>100.5134</v>
      </c>
      <c r="BD6" s="208">
        <v>100.5121</v>
      </c>
      <c r="BE6" s="324">
        <v>100.41500000000001</v>
      </c>
      <c r="BF6" s="324">
        <v>100.7659</v>
      </c>
      <c r="BG6" s="324">
        <v>101.0959</v>
      </c>
      <c r="BH6" s="324">
        <v>101.2599</v>
      </c>
      <c r="BI6" s="324">
        <v>101.56780000000001</v>
      </c>
      <c r="BJ6" s="324">
        <v>101.4624</v>
      </c>
      <c r="BK6" s="324">
        <v>101.2771</v>
      </c>
      <c r="BL6" s="324">
        <v>101.2025</v>
      </c>
      <c r="BM6" s="324">
        <v>101.2891</v>
      </c>
      <c r="BN6" s="324">
        <v>101.4371</v>
      </c>
      <c r="BO6" s="324">
        <v>101.73609999999999</v>
      </c>
      <c r="BP6" s="324">
        <v>102.0849</v>
      </c>
      <c r="BQ6" s="324">
        <v>102.4867</v>
      </c>
      <c r="BR6" s="324">
        <v>102.8681</v>
      </c>
      <c r="BS6" s="324">
        <v>103.3323</v>
      </c>
      <c r="BT6" s="324">
        <v>103.49290000000001</v>
      </c>
      <c r="BU6" s="324">
        <v>103.744</v>
      </c>
      <c r="BV6" s="324">
        <v>103.6026</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0.98403572413999996</v>
      </c>
      <c r="AO7" s="208">
        <v>0.94255599999999995</v>
      </c>
      <c r="AP7" s="208">
        <v>0.91711303333000005</v>
      </c>
      <c r="AQ7" s="208">
        <v>0.87342490322999999</v>
      </c>
      <c r="AR7" s="208">
        <v>0.85150939999999997</v>
      </c>
      <c r="AS7" s="208">
        <v>0.86384374194000002</v>
      </c>
      <c r="AT7" s="208">
        <v>0.86599216129000001</v>
      </c>
      <c r="AU7" s="208">
        <v>0.89927903333000003</v>
      </c>
      <c r="AV7" s="208">
        <v>0.93806293547999997</v>
      </c>
      <c r="AW7" s="208">
        <v>0.98584203332999998</v>
      </c>
      <c r="AX7" s="208">
        <v>1.0052049354999999</v>
      </c>
      <c r="AY7" s="208">
        <v>1.0203924516</v>
      </c>
      <c r="AZ7" s="208">
        <v>1.0130256070999999</v>
      </c>
      <c r="BA7" s="208">
        <v>1.0155147741999999</v>
      </c>
      <c r="BB7" s="208">
        <v>0.98380836667000005</v>
      </c>
      <c r="BC7" s="208">
        <v>0.83178079999999999</v>
      </c>
      <c r="BD7" s="208">
        <v>0.74538090000000001</v>
      </c>
      <c r="BE7" s="324">
        <v>0.62765199999999999</v>
      </c>
      <c r="BF7" s="324">
        <v>0.77122080000000004</v>
      </c>
      <c r="BG7" s="324">
        <v>0.80456430000000001</v>
      </c>
      <c r="BH7" s="324">
        <v>0.84707759999999999</v>
      </c>
      <c r="BI7" s="324">
        <v>0.89176290000000003</v>
      </c>
      <c r="BJ7" s="324">
        <v>0.9030939</v>
      </c>
      <c r="BK7" s="324">
        <v>0.91316969999999997</v>
      </c>
      <c r="BL7" s="324">
        <v>0.91379129999999997</v>
      </c>
      <c r="BM7" s="324">
        <v>0.92511460000000001</v>
      </c>
      <c r="BN7" s="324">
        <v>0.86810160000000003</v>
      </c>
      <c r="BO7" s="324">
        <v>0.80541600000000002</v>
      </c>
      <c r="BP7" s="324">
        <v>0.74036179999999996</v>
      </c>
      <c r="BQ7" s="324">
        <v>0.70129909999999995</v>
      </c>
      <c r="BR7" s="324">
        <v>0.69665299999999997</v>
      </c>
      <c r="BS7" s="324">
        <v>0.79106030000000005</v>
      </c>
      <c r="BT7" s="324">
        <v>0.82773129999999995</v>
      </c>
      <c r="BU7" s="324">
        <v>0.8681875</v>
      </c>
      <c r="BV7" s="324">
        <v>0.91250770000000003</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2.9083685160999999</v>
      </c>
      <c r="AB8" s="208">
        <v>2.7407571070999999</v>
      </c>
      <c r="AC8" s="208">
        <v>2.9687973226</v>
      </c>
      <c r="AD8" s="208">
        <v>2.9066857666999999</v>
      </c>
      <c r="AE8" s="208">
        <v>2.8298047418999999</v>
      </c>
      <c r="AF8" s="208">
        <v>2.7212733667000002</v>
      </c>
      <c r="AG8" s="208">
        <v>2.1554916452000001</v>
      </c>
      <c r="AH8" s="208">
        <v>2.9424074515999998</v>
      </c>
      <c r="AI8" s="208">
        <v>2.8035914332999998</v>
      </c>
      <c r="AJ8" s="208">
        <v>2.7967177741999998</v>
      </c>
      <c r="AK8" s="208">
        <v>2.7878037333000001</v>
      </c>
      <c r="AL8" s="208">
        <v>2.8186513548000001</v>
      </c>
      <c r="AM8" s="208">
        <v>2.7335069999999999</v>
      </c>
      <c r="AN8" s="208">
        <v>2.7014672758999998</v>
      </c>
      <c r="AO8" s="208">
        <v>2.7312690000000002</v>
      </c>
      <c r="AP8" s="208">
        <v>2.5862629667000001</v>
      </c>
      <c r="AQ8" s="208">
        <v>2.0420680323</v>
      </c>
      <c r="AR8" s="208">
        <v>2.0237792667000001</v>
      </c>
      <c r="AS8" s="208">
        <v>2.1723627096999998</v>
      </c>
      <c r="AT8" s="208">
        <v>1.4003182581</v>
      </c>
      <c r="AU8" s="208">
        <v>1.5816307999999999</v>
      </c>
      <c r="AV8" s="208">
        <v>1.1963598065000001</v>
      </c>
      <c r="AW8" s="208">
        <v>1.9312139666999999</v>
      </c>
      <c r="AX8" s="208">
        <v>2.0660680968</v>
      </c>
      <c r="AY8" s="208">
        <v>2.2098407418999999</v>
      </c>
      <c r="AZ8" s="208">
        <v>2.2295219999999998</v>
      </c>
      <c r="BA8" s="208">
        <v>2.3502706774000002</v>
      </c>
      <c r="BB8" s="208">
        <v>2.2891421667</v>
      </c>
      <c r="BC8" s="208">
        <v>2.211865</v>
      </c>
      <c r="BD8" s="208">
        <v>2.1846030000000001</v>
      </c>
      <c r="BE8" s="324">
        <v>2.1697489999999999</v>
      </c>
      <c r="BF8" s="324">
        <v>2.0872250000000001</v>
      </c>
      <c r="BG8" s="324">
        <v>2.0502790000000002</v>
      </c>
      <c r="BH8" s="324">
        <v>1.9236629999999999</v>
      </c>
      <c r="BI8" s="324">
        <v>2.0913379999999999</v>
      </c>
      <c r="BJ8" s="324">
        <v>2.0883940000000001</v>
      </c>
      <c r="BK8" s="324">
        <v>2.064092</v>
      </c>
      <c r="BL8" s="324">
        <v>2.0406819999999999</v>
      </c>
      <c r="BM8" s="324">
        <v>2.0189729999999999</v>
      </c>
      <c r="BN8" s="324">
        <v>1.997266</v>
      </c>
      <c r="BO8" s="324">
        <v>1.97634</v>
      </c>
      <c r="BP8" s="324">
        <v>1.92964</v>
      </c>
      <c r="BQ8" s="324">
        <v>1.9019470000000001</v>
      </c>
      <c r="BR8" s="324">
        <v>1.8549340000000001</v>
      </c>
      <c r="BS8" s="324">
        <v>1.846841</v>
      </c>
      <c r="BT8" s="324">
        <v>1.7354799999999999</v>
      </c>
      <c r="BU8" s="324">
        <v>1.894028</v>
      </c>
      <c r="BV8" s="324">
        <v>1.8986099999999999</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92.252989032000002</v>
      </c>
      <c r="AB9" s="208">
        <v>93.045455179000001</v>
      </c>
      <c r="AC9" s="208">
        <v>93.484230710000006</v>
      </c>
      <c r="AD9" s="208">
        <v>93.923299299999996</v>
      </c>
      <c r="AE9" s="208">
        <v>94.797579419000002</v>
      </c>
      <c r="AF9" s="208">
        <v>95.333878132999999</v>
      </c>
      <c r="AG9" s="208">
        <v>96.503594065000001</v>
      </c>
      <c r="AH9" s="208">
        <v>98.235841323000002</v>
      </c>
      <c r="AI9" s="208">
        <v>98.166911400000004</v>
      </c>
      <c r="AJ9" s="208">
        <v>99.544364903000002</v>
      </c>
      <c r="AK9" s="208">
        <v>100.25660019999999</v>
      </c>
      <c r="AL9" s="208">
        <v>100.49701005999999</v>
      </c>
      <c r="AM9" s="208">
        <v>98.927637290000007</v>
      </c>
      <c r="AN9" s="208">
        <v>98.336375861999997</v>
      </c>
      <c r="AO9" s="208">
        <v>98.459178323000003</v>
      </c>
      <c r="AP9" s="208">
        <v>96.558441767000005</v>
      </c>
      <c r="AQ9" s="208">
        <v>91.718384129</v>
      </c>
      <c r="AR9" s="208">
        <v>92.999660567000006</v>
      </c>
      <c r="AS9" s="208">
        <v>94.494500258000002</v>
      </c>
      <c r="AT9" s="208">
        <v>95.694111805999995</v>
      </c>
      <c r="AU9" s="208">
        <v>94.658067299999999</v>
      </c>
      <c r="AV9" s="208">
        <v>94.494905387000003</v>
      </c>
      <c r="AW9" s="208">
        <v>96.764595866999997</v>
      </c>
      <c r="AX9" s="208">
        <v>96.740473128999994</v>
      </c>
      <c r="AY9" s="208">
        <v>96.759590677000006</v>
      </c>
      <c r="AZ9" s="208">
        <v>88.799349464000002</v>
      </c>
      <c r="BA9" s="208">
        <v>96.080961935000005</v>
      </c>
      <c r="BB9" s="208">
        <v>97.171068667</v>
      </c>
      <c r="BC9" s="208">
        <v>97.469729999999998</v>
      </c>
      <c r="BD9" s="208">
        <v>97.582070000000002</v>
      </c>
      <c r="BE9" s="324">
        <v>97.617620000000002</v>
      </c>
      <c r="BF9" s="324">
        <v>97.907470000000004</v>
      </c>
      <c r="BG9" s="324">
        <v>98.241050000000001</v>
      </c>
      <c r="BH9" s="324">
        <v>98.489159999999998</v>
      </c>
      <c r="BI9" s="324">
        <v>98.584699999999998</v>
      </c>
      <c r="BJ9" s="324">
        <v>98.470960000000005</v>
      </c>
      <c r="BK9" s="324">
        <v>98.299819999999997</v>
      </c>
      <c r="BL9" s="324">
        <v>98.248000000000005</v>
      </c>
      <c r="BM9" s="324">
        <v>98.345060000000004</v>
      </c>
      <c r="BN9" s="324">
        <v>98.571680000000001</v>
      </c>
      <c r="BO9" s="324">
        <v>98.95438</v>
      </c>
      <c r="BP9" s="324">
        <v>99.414860000000004</v>
      </c>
      <c r="BQ9" s="324">
        <v>99.883420000000001</v>
      </c>
      <c r="BR9" s="324">
        <v>100.3165</v>
      </c>
      <c r="BS9" s="324">
        <v>100.6944</v>
      </c>
      <c r="BT9" s="324">
        <v>100.9297</v>
      </c>
      <c r="BU9" s="324">
        <v>100.9817</v>
      </c>
      <c r="BV9" s="324">
        <v>100.7915</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89.437322581000004</v>
      </c>
      <c r="AB10" s="208">
        <v>89.991249999999994</v>
      </c>
      <c r="AC10" s="208">
        <v>90.604161289999993</v>
      </c>
      <c r="AD10" s="208">
        <v>90.967766667000006</v>
      </c>
      <c r="AE10" s="208">
        <v>91.687064516000007</v>
      </c>
      <c r="AF10" s="208">
        <v>92.047700000000006</v>
      </c>
      <c r="AG10" s="208">
        <v>92.536322580999993</v>
      </c>
      <c r="AH10" s="208">
        <v>94.805548387000002</v>
      </c>
      <c r="AI10" s="208">
        <v>94.685366666999997</v>
      </c>
      <c r="AJ10" s="208">
        <v>96.023322581000002</v>
      </c>
      <c r="AK10" s="208">
        <v>96.731233333000006</v>
      </c>
      <c r="AL10" s="208">
        <v>96.997709677000003</v>
      </c>
      <c r="AM10" s="208">
        <v>95.092419355000004</v>
      </c>
      <c r="AN10" s="208">
        <v>94.713103447999998</v>
      </c>
      <c r="AO10" s="208">
        <v>94.556161290000006</v>
      </c>
      <c r="AP10" s="208">
        <v>92.944199999999995</v>
      </c>
      <c r="AQ10" s="208">
        <v>87.797161290000005</v>
      </c>
      <c r="AR10" s="208">
        <v>88.351699999999994</v>
      </c>
      <c r="AS10" s="208">
        <v>89.766096774000005</v>
      </c>
      <c r="AT10" s="208">
        <v>90.234516128999999</v>
      </c>
      <c r="AU10" s="208">
        <v>89.4649</v>
      </c>
      <c r="AV10" s="208">
        <v>88.939129031999997</v>
      </c>
      <c r="AW10" s="208">
        <v>91.987933333000001</v>
      </c>
      <c r="AX10" s="208">
        <v>92.538096773999996</v>
      </c>
      <c r="AY10" s="208">
        <v>92.503935483999996</v>
      </c>
      <c r="AZ10" s="208">
        <v>85.959642857000006</v>
      </c>
      <c r="BA10" s="208">
        <v>92.048387097000003</v>
      </c>
      <c r="BB10" s="208">
        <v>92.536966667000002</v>
      </c>
      <c r="BC10" s="208">
        <v>93.169280000000001</v>
      </c>
      <c r="BD10" s="208">
        <v>92.934039999999996</v>
      </c>
      <c r="BE10" s="324">
        <v>92.810869999999994</v>
      </c>
      <c r="BF10" s="324">
        <v>93.235759999999999</v>
      </c>
      <c r="BG10" s="324">
        <v>93.485029999999995</v>
      </c>
      <c r="BH10" s="324">
        <v>93.640429999999995</v>
      </c>
      <c r="BI10" s="324">
        <v>93.941429999999997</v>
      </c>
      <c r="BJ10" s="324">
        <v>93.831900000000005</v>
      </c>
      <c r="BK10" s="324">
        <v>93.663110000000003</v>
      </c>
      <c r="BL10" s="324">
        <v>93.596379999999996</v>
      </c>
      <c r="BM10" s="324">
        <v>93.674139999999994</v>
      </c>
      <c r="BN10" s="324">
        <v>93.811769999999996</v>
      </c>
      <c r="BO10" s="324">
        <v>94.088610000000003</v>
      </c>
      <c r="BP10" s="324">
        <v>94.410679999999999</v>
      </c>
      <c r="BQ10" s="324">
        <v>94.782489999999996</v>
      </c>
      <c r="BR10" s="324">
        <v>95.135239999999996</v>
      </c>
      <c r="BS10" s="324">
        <v>95.564449999999994</v>
      </c>
      <c r="BT10" s="324">
        <v>95.713070000000002</v>
      </c>
      <c r="BU10" s="324">
        <v>95.945239999999998</v>
      </c>
      <c r="BV10" s="324">
        <v>95.814499999999995</v>
      </c>
    </row>
    <row r="11" spans="1:74" ht="11.1" customHeight="1" x14ac:dyDescent="0.2">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2.7103333333E-4</v>
      </c>
      <c r="BC11" s="208">
        <v>0.17722793547999999</v>
      </c>
      <c r="BD11" s="208">
        <v>0.1879007</v>
      </c>
      <c r="BE11" s="324">
        <v>0.2</v>
      </c>
      <c r="BF11" s="324">
        <v>0.25362032258</v>
      </c>
      <c r="BG11" s="324">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7.1128532258000003</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7.5618007143000003</v>
      </c>
      <c r="BA12" s="208">
        <v>10.247944419</v>
      </c>
      <c r="BB12" s="208">
        <v>10.227275799999999</v>
      </c>
      <c r="BC12" s="208">
        <v>10.4</v>
      </c>
      <c r="BD12" s="208">
        <v>9.0299999999999994</v>
      </c>
      <c r="BE12" s="324">
        <v>9.6999999999999993</v>
      </c>
      <c r="BF12" s="324">
        <v>9.8000000000000007</v>
      </c>
      <c r="BG12" s="324">
        <v>8.1999999999999993</v>
      </c>
      <c r="BH12" s="324">
        <v>9.3000000000000007</v>
      </c>
      <c r="BI12" s="324">
        <v>9.8000000000000007</v>
      </c>
      <c r="BJ12" s="324">
        <v>10.4</v>
      </c>
      <c r="BK12" s="324">
        <v>10.1</v>
      </c>
      <c r="BL12" s="324">
        <v>10.4</v>
      </c>
      <c r="BM12" s="324">
        <v>10.9</v>
      </c>
      <c r="BN12" s="324">
        <v>9.3000000000000007</v>
      </c>
      <c r="BO12" s="324">
        <v>9.6</v>
      </c>
      <c r="BP12" s="324">
        <v>10.3</v>
      </c>
      <c r="BQ12" s="324">
        <v>10</v>
      </c>
      <c r="BR12" s="324">
        <v>9.4</v>
      </c>
      <c r="BS12" s="324">
        <v>8.8000000000000007</v>
      </c>
      <c r="BT12" s="324">
        <v>10.1</v>
      </c>
      <c r="BU12" s="324">
        <v>11.1</v>
      </c>
      <c r="BV12" s="324">
        <v>11.8</v>
      </c>
    </row>
    <row r="13" spans="1:74" ht="11.1" customHeight="1" x14ac:dyDescent="0.2">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6.4278739355000001</v>
      </c>
      <c r="AW13" s="208">
        <v>6.9623574333000002</v>
      </c>
      <c r="AX13" s="208">
        <v>8.4228526773999999</v>
      </c>
      <c r="AY13" s="208">
        <v>8.9569485806000007</v>
      </c>
      <c r="AZ13" s="208">
        <v>9.5086814285999992</v>
      </c>
      <c r="BA13" s="208">
        <v>7.6566058387</v>
      </c>
      <c r="BB13" s="208">
        <v>6.9447321666999997</v>
      </c>
      <c r="BC13" s="208">
        <v>6.549417</v>
      </c>
      <c r="BD13" s="208">
        <v>6.5514669999999997</v>
      </c>
      <c r="BE13" s="324">
        <v>6.9936930000000004</v>
      </c>
      <c r="BF13" s="324">
        <v>6.5005829999999998</v>
      </c>
      <c r="BG13" s="324">
        <v>6.6481190000000003</v>
      </c>
      <c r="BH13" s="324">
        <v>6.3176209999999999</v>
      </c>
      <c r="BI13" s="324">
        <v>6.5024150000000001</v>
      </c>
      <c r="BJ13" s="324">
        <v>7.6869069999999997</v>
      </c>
      <c r="BK13" s="324">
        <v>7.7217750000000001</v>
      </c>
      <c r="BL13" s="324">
        <v>7.8110730000000004</v>
      </c>
      <c r="BM13" s="324">
        <v>6.6619919999999997</v>
      </c>
      <c r="BN13" s="324">
        <v>6.33514</v>
      </c>
      <c r="BO13" s="324">
        <v>6.3027309999999996</v>
      </c>
      <c r="BP13" s="324">
        <v>6.4504580000000002</v>
      </c>
      <c r="BQ13" s="324">
        <v>6.4965719999999996</v>
      </c>
      <c r="BR13" s="324">
        <v>6.3488129999999998</v>
      </c>
      <c r="BS13" s="324">
        <v>6.2881989999999996</v>
      </c>
      <c r="BT13" s="324">
        <v>6.2663770000000003</v>
      </c>
      <c r="BU13" s="324">
        <v>6.1907899999999998</v>
      </c>
      <c r="BV13" s="324">
        <v>7.6425210000000003</v>
      </c>
    </row>
    <row r="14" spans="1:74" ht="11.1" customHeight="1" x14ac:dyDescent="0.2">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8.3583876332999996</v>
      </c>
      <c r="AL14" s="208">
        <v>8.4034795161000009</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8.2509293333000002</v>
      </c>
      <c r="AX14" s="208">
        <v>8.0294680323000005</v>
      </c>
      <c r="AY14" s="208">
        <v>8.3318462902999997</v>
      </c>
      <c r="AZ14" s="208">
        <v>7.699236</v>
      </c>
      <c r="BA14" s="208">
        <v>8.8500632902999996</v>
      </c>
      <c r="BB14" s="208">
        <v>8.4570383332999999</v>
      </c>
      <c r="BC14" s="208">
        <v>8.7204490000000003</v>
      </c>
      <c r="BD14" s="208">
        <v>8.9310939999999999</v>
      </c>
      <c r="BE14" s="324">
        <v>9.4711429999999996</v>
      </c>
      <c r="BF14" s="324">
        <v>9.413729</v>
      </c>
      <c r="BG14" s="324">
        <v>9.4607550000000007</v>
      </c>
      <c r="BH14" s="324">
        <v>9.3617220000000003</v>
      </c>
      <c r="BI14" s="324">
        <v>9.6707160000000005</v>
      </c>
      <c r="BJ14" s="324">
        <v>9.6646990000000006</v>
      </c>
      <c r="BK14" s="324">
        <v>9.4119469999999996</v>
      </c>
      <c r="BL14" s="324">
        <v>9.4236559999999994</v>
      </c>
      <c r="BM14" s="324">
        <v>9.2441639999999996</v>
      </c>
      <c r="BN14" s="324">
        <v>8.4967520000000007</v>
      </c>
      <c r="BO14" s="324">
        <v>8.6652900000000006</v>
      </c>
      <c r="BP14" s="324">
        <v>8.8577440000000003</v>
      </c>
      <c r="BQ14" s="324">
        <v>9.4766460000000006</v>
      </c>
      <c r="BR14" s="324">
        <v>9.4017459999999993</v>
      </c>
      <c r="BS14" s="324">
        <v>9.2805280000000003</v>
      </c>
      <c r="BT14" s="324">
        <v>9.2911090000000005</v>
      </c>
      <c r="BU14" s="324">
        <v>9.4029209999999992</v>
      </c>
      <c r="BV14" s="324">
        <v>9.4456570000000006</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0.16209677418999999</v>
      </c>
      <c r="AB15" s="208">
        <v>0.16310714286</v>
      </c>
      <c r="AC15" s="208">
        <v>0.16419354839</v>
      </c>
      <c r="AD15" s="208">
        <v>0.16486666666999999</v>
      </c>
      <c r="AE15" s="208">
        <v>0.16616129031999999</v>
      </c>
      <c r="AF15" s="208">
        <v>0.16683333333</v>
      </c>
      <c r="AG15" s="208">
        <v>0.16770967742000001</v>
      </c>
      <c r="AH15" s="208">
        <v>0.17180645160999999</v>
      </c>
      <c r="AI15" s="208">
        <v>0.1716</v>
      </c>
      <c r="AJ15" s="208">
        <v>0.17403225806</v>
      </c>
      <c r="AK15" s="208">
        <v>0.17530000000000001</v>
      </c>
      <c r="AL15" s="208">
        <v>0.17580645161</v>
      </c>
      <c r="AM15" s="208">
        <v>0.18309677419000001</v>
      </c>
      <c r="AN15" s="208">
        <v>0.21372413793</v>
      </c>
      <c r="AO15" s="208">
        <v>0.18716129032000001</v>
      </c>
      <c r="AP15" s="208">
        <v>0.19089999999999999</v>
      </c>
      <c r="AQ15" s="208">
        <v>0.15938709676999999</v>
      </c>
      <c r="AR15" s="208">
        <v>0.17269999999999999</v>
      </c>
      <c r="AS15" s="208">
        <v>0.17996774194000001</v>
      </c>
      <c r="AT15" s="208">
        <v>0.11996774194</v>
      </c>
      <c r="AU15" s="208">
        <v>0.14910000000000001</v>
      </c>
      <c r="AV15" s="208">
        <v>0.1655483871</v>
      </c>
      <c r="AW15" s="208">
        <v>0.18073333333</v>
      </c>
      <c r="AX15" s="208">
        <v>0.18580645161000001</v>
      </c>
      <c r="AY15" s="208">
        <v>0.17170967742000001</v>
      </c>
      <c r="AZ15" s="208">
        <v>0.20328571429</v>
      </c>
      <c r="BA15" s="208">
        <v>0.17370967742000001</v>
      </c>
      <c r="BB15" s="208">
        <v>0.17853333332999999</v>
      </c>
      <c r="BC15" s="208">
        <v>0.17580000000000001</v>
      </c>
      <c r="BD15" s="208">
        <v>0.17535629999999999</v>
      </c>
      <c r="BE15" s="324">
        <v>0.1751239</v>
      </c>
      <c r="BF15" s="324">
        <v>0.17592559999999999</v>
      </c>
      <c r="BG15" s="324">
        <v>0.176396</v>
      </c>
      <c r="BH15" s="324">
        <v>0.17668919999999999</v>
      </c>
      <c r="BI15" s="324">
        <v>0.1772571</v>
      </c>
      <c r="BJ15" s="324">
        <v>0.1770505</v>
      </c>
      <c r="BK15" s="324">
        <v>0.176732</v>
      </c>
      <c r="BL15" s="324">
        <v>0.17660609999999999</v>
      </c>
      <c r="BM15" s="324">
        <v>0.17675279999999999</v>
      </c>
      <c r="BN15" s="324">
        <v>0.17701249999999999</v>
      </c>
      <c r="BO15" s="324">
        <v>0.1775349</v>
      </c>
      <c r="BP15" s="324">
        <v>0.17814260000000001</v>
      </c>
      <c r="BQ15" s="324">
        <v>0.17884410000000001</v>
      </c>
      <c r="BR15" s="324">
        <v>0.17950969999999999</v>
      </c>
      <c r="BS15" s="324">
        <v>0.1803196</v>
      </c>
      <c r="BT15" s="324">
        <v>0.18060000000000001</v>
      </c>
      <c r="BU15" s="324">
        <v>0.18103810000000001</v>
      </c>
      <c r="BV15" s="324">
        <v>0.18079139999999999</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18.422129032000001</v>
      </c>
      <c r="AN16" s="208">
        <v>18.498551723999999</v>
      </c>
      <c r="AO16" s="208">
        <v>1.657516129</v>
      </c>
      <c r="AP16" s="208">
        <v>-10.260333333</v>
      </c>
      <c r="AQ16" s="208">
        <v>-14.444612902999999</v>
      </c>
      <c r="AR16" s="208">
        <v>-11.932700000000001</v>
      </c>
      <c r="AS16" s="208">
        <v>-5.2030000000000003</v>
      </c>
      <c r="AT16" s="208">
        <v>-7.3582580645000002</v>
      </c>
      <c r="AU16" s="208">
        <v>-10.5617</v>
      </c>
      <c r="AV16" s="208">
        <v>-2.9866129032000002</v>
      </c>
      <c r="AW16" s="208">
        <v>-0.13676666667000001</v>
      </c>
      <c r="AX16" s="208">
        <v>19.032967742</v>
      </c>
      <c r="AY16" s="208">
        <v>22.782161290000001</v>
      </c>
      <c r="AZ16" s="208">
        <v>27.900535714</v>
      </c>
      <c r="BA16" s="208">
        <v>1.909516129</v>
      </c>
      <c r="BB16" s="208">
        <v>-5.7857000000000003</v>
      </c>
      <c r="BC16" s="208">
        <v>-13.064096773999999</v>
      </c>
      <c r="BD16" s="208">
        <v>-8.2870238095000008</v>
      </c>
      <c r="BE16" s="324">
        <v>-5.6574970000000002</v>
      </c>
      <c r="BF16" s="324">
        <v>-7.4075519999999999</v>
      </c>
      <c r="BG16" s="324">
        <v>-11.46719</v>
      </c>
      <c r="BH16" s="324">
        <v>-8.1132760000000008</v>
      </c>
      <c r="BI16" s="324">
        <v>3.4742329999999999</v>
      </c>
      <c r="BJ16" s="324">
        <v>21.643260000000001</v>
      </c>
      <c r="BK16" s="324">
        <v>24.15512</v>
      </c>
      <c r="BL16" s="324">
        <v>21.031860000000002</v>
      </c>
      <c r="BM16" s="324">
        <v>7.230963</v>
      </c>
      <c r="BN16" s="324">
        <v>-7.7552430000000001</v>
      </c>
      <c r="BO16" s="324">
        <v>-14.32779</v>
      </c>
      <c r="BP16" s="324">
        <v>-10.85013</v>
      </c>
      <c r="BQ16" s="324">
        <v>-6.6861119999999996</v>
      </c>
      <c r="BR16" s="324">
        <v>-8.017061</v>
      </c>
      <c r="BS16" s="324">
        <v>-12.79842</v>
      </c>
      <c r="BT16" s="324">
        <v>-9.0259309999999999</v>
      </c>
      <c r="BU16" s="324">
        <v>3.4343089999999998</v>
      </c>
      <c r="BV16" s="324">
        <v>20.494800000000001</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110.0781499</v>
      </c>
      <c r="AB17" s="208">
        <v>106.99013743</v>
      </c>
      <c r="AC17" s="208">
        <v>94.835568484000007</v>
      </c>
      <c r="AD17" s="208">
        <v>74.031271200000006</v>
      </c>
      <c r="AE17" s="208">
        <v>71.302661322999995</v>
      </c>
      <c r="AF17" s="208">
        <v>72.496547566999993</v>
      </c>
      <c r="AG17" s="208">
        <v>79.281899418999998</v>
      </c>
      <c r="AH17" s="208">
        <v>80.435971160999998</v>
      </c>
      <c r="AI17" s="208">
        <v>74.697199767000001</v>
      </c>
      <c r="AJ17" s="208">
        <v>78.035919452000002</v>
      </c>
      <c r="AK17" s="208">
        <v>94.678930266999998</v>
      </c>
      <c r="AL17" s="208">
        <v>103.53438023</v>
      </c>
      <c r="AM17" s="208">
        <v>105.68592042</v>
      </c>
      <c r="AN17" s="208">
        <v>105.97997607000001</v>
      </c>
      <c r="AO17" s="208">
        <v>87.232914547999997</v>
      </c>
      <c r="AP17" s="208">
        <v>75.184191333000001</v>
      </c>
      <c r="AQ17" s="208">
        <v>66.771484645000001</v>
      </c>
      <c r="AR17" s="208">
        <v>71.558073433000004</v>
      </c>
      <c r="AS17" s="208">
        <v>80.267327902999995</v>
      </c>
      <c r="AT17" s="208">
        <v>78.228259644999994</v>
      </c>
      <c r="AU17" s="208">
        <v>71.679004332999995</v>
      </c>
      <c r="AV17" s="208">
        <v>77.010866871000005</v>
      </c>
      <c r="AW17" s="208">
        <v>81.482770099999996</v>
      </c>
      <c r="AX17" s="208">
        <v>102.51306765</v>
      </c>
      <c r="AY17" s="208">
        <v>106.44433119</v>
      </c>
      <c r="AZ17" s="208">
        <v>108.51530514</v>
      </c>
      <c r="BA17" s="208">
        <v>82.736408257999997</v>
      </c>
      <c r="BB17" s="208">
        <v>75.191106532999996</v>
      </c>
      <c r="BC17" s="208">
        <v>67.887183226000005</v>
      </c>
      <c r="BD17" s="208">
        <v>73.600642489999998</v>
      </c>
      <c r="BE17" s="324">
        <v>75.351050000000001</v>
      </c>
      <c r="BF17" s="324">
        <v>73.544600000000003</v>
      </c>
      <c r="BG17" s="324">
        <v>71.269930000000002</v>
      </c>
      <c r="BH17" s="324">
        <v>73.438990000000004</v>
      </c>
      <c r="BI17" s="324">
        <v>84.837220000000002</v>
      </c>
      <c r="BJ17" s="324">
        <v>103.5744</v>
      </c>
      <c r="BK17" s="324">
        <v>106.65479999999999</v>
      </c>
      <c r="BL17" s="324">
        <v>103.14230000000001</v>
      </c>
      <c r="BM17" s="324">
        <v>87.749690000000001</v>
      </c>
      <c r="BN17" s="324">
        <v>74.944280000000006</v>
      </c>
      <c r="BO17" s="324">
        <v>68.153019999999998</v>
      </c>
      <c r="BP17" s="324">
        <v>71.219300000000004</v>
      </c>
      <c r="BQ17" s="324">
        <v>75.495149999999995</v>
      </c>
      <c r="BR17" s="324">
        <v>75.098370000000003</v>
      </c>
      <c r="BS17" s="324">
        <v>71.242350000000002</v>
      </c>
      <c r="BT17" s="324">
        <v>73.82226</v>
      </c>
      <c r="BU17" s="324">
        <v>85.46105</v>
      </c>
      <c r="BV17" s="324">
        <v>103.187</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0.15647558483999999</v>
      </c>
      <c r="AB18" s="208">
        <v>0.62493686000000004</v>
      </c>
      <c r="AC18" s="208">
        <v>-0.56759803547999998</v>
      </c>
      <c r="AD18" s="208">
        <v>-0.39875909999999998</v>
      </c>
      <c r="AE18" s="208">
        <v>-2.5610680645000001</v>
      </c>
      <c r="AF18" s="208">
        <v>-1.9388344</v>
      </c>
      <c r="AG18" s="208">
        <v>-2.1545469028999999</v>
      </c>
      <c r="AH18" s="208">
        <v>-2.0389335806000002</v>
      </c>
      <c r="AI18" s="208">
        <v>-1.2559387333000001</v>
      </c>
      <c r="AJ18" s="208">
        <v>-3.6890907461000002</v>
      </c>
      <c r="AK18" s="208">
        <v>-2.0806082632999998</v>
      </c>
      <c r="AL18" s="208">
        <v>-1.5020704555</v>
      </c>
      <c r="AM18" s="208">
        <v>0.63891170903000005</v>
      </c>
      <c r="AN18" s="208">
        <v>-1.4019760366</v>
      </c>
      <c r="AO18" s="208">
        <v>0.13665041903</v>
      </c>
      <c r="AP18" s="208">
        <v>-0.41799113332999999</v>
      </c>
      <c r="AQ18" s="208">
        <v>-2.0290804515999999E-2</v>
      </c>
      <c r="AR18" s="208">
        <v>-0.43135520332999999</v>
      </c>
      <c r="AS18" s="208">
        <v>9.916764871E-2</v>
      </c>
      <c r="AT18" s="208">
        <v>-0.69715864484000001</v>
      </c>
      <c r="AU18" s="208">
        <v>0.77632940333</v>
      </c>
      <c r="AV18" s="208">
        <v>-2.1009759683999998</v>
      </c>
      <c r="AW18" s="208">
        <v>-0.16254123667000001</v>
      </c>
      <c r="AX18" s="208">
        <v>-0.65289744676999995</v>
      </c>
      <c r="AY18" s="208">
        <v>-0.46135710065000002</v>
      </c>
      <c r="AZ18" s="208">
        <v>-0.18673060286000001</v>
      </c>
      <c r="BA18" s="208">
        <v>1.3580905484000001</v>
      </c>
      <c r="BB18" s="208">
        <v>-0.42368410000000001</v>
      </c>
      <c r="BC18" s="208">
        <v>0.68959577418999995</v>
      </c>
      <c r="BD18" s="208">
        <v>-0.70727549048000005</v>
      </c>
      <c r="BE18" s="324">
        <v>-1.4308479999999999</v>
      </c>
      <c r="BF18" s="324">
        <v>-0.83098850000000002</v>
      </c>
      <c r="BG18" s="324">
        <v>-1.5055369999999999</v>
      </c>
      <c r="BH18" s="324">
        <v>-1.0625739999999999</v>
      </c>
      <c r="BI18" s="324">
        <v>-1.1424799999999999</v>
      </c>
      <c r="BJ18" s="324">
        <v>-1.2547809999999999</v>
      </c>
      <c r="BK18" s="324">
        <v>-1.2480340000000001</v>
      </c>
      <c r="BL18" s="324">
        <v>-0.99291099999999999</v>
      </c>
      <c r="BM18" s="324">
        <v>-1.2045300000000001</v>
      </c>
      <c r="BN18" s="324">
        <v>0.72086700000000004</v>
      </c>
      <c r="BO18" s="324">
        <v>0.79692039999999997</v>
      </c>
      <c r="BP18" s="324">
        <v>0.56345369999999995</v>
      </c>
      <c r="BQ18" s="324">
        <v>0.91284279999999995</v>
      </c>
      <c r="BR18" s="324">
        <v>0.14846110000000001</v>
      </c>
      <c r="BS18" s="324">
        <v>0.14644860000000001</v>
      </c>
      <c r="BT18" s="324">
        <v>-0.49564730000000001</v>
      </c>
      <c r="BU18" s="324">
        <v>-0.69029600000000002</v>
      </c>
      <c r="BV18" s="324">
        <v>0.62798889999999996</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110.23462549</v>
      </c>
      <c r="AB19" s="208">
        <v>107.61507429</v>
      </c>
      <c r="AC19" s="208">
        <v>94.267970448</v>
      </c>
      <c r="AD19" s="208">
        <v>73.6325121</v>
      </c>
      <c r="AE19" s="208">
        <v>68.741593257999995</v>
      </c>
      <c r="AF19" s="208">
        <v>70.557713167000003</v>
      </c>
      <c r="AG19" s="208">
        <v>77.127352516000002</v>
      </c>
      <c r="AH19" s="208">
        <v>78.397037581000006</v>
      </c>
      <c r="AI19" s="208">
        <v>73.441261033000004</v>
      </c>
      <c r="AJ19" s="208">
        <v>74.346828704999993</v>
      </c>
      <c r="AK19" s="208">
        <v>92.598322003000007</v>
      </c>
      <c r="AL19" s="208">
        <v>102.03230977</v>
      </c>
      <c r="AM19" s="208">
        <v>106.32483213</v>
      </c>
      <c r="AN19" s="208">
        <v>104.57800003</v>
      </c>
      <c r="AO19" s="208">
        <v>87.369564967000002</v>
      </c>
      <c r="AP19" s="208">
        <v>74.7662002</v>
      </c>
      <c r="AQ19" s="208">
        <v>66.751193841000003</v>
      </c>
      <c r="AR19" s="208">
        <v>71.126718229999994</v>
      </c>
      <c r="AS19" s="208">
        <v>80.366495552000003</v>
      </c>
      <c r="AT19" s="208">
        <v>77.531101000000007</v>
      </c>
      <c r="AU19" s="208">
        <v>72.455333737000004</v>
      </c>
      <c r="AV19" s="208">
        <v>74.909890903000004</v>
      </c>
      <c r="AW19" s="208">
        <v>81.320228862999997</v>
      </c>
      <c r="AX19" s="208">
        <v>101.8601702</v>
      </c>
      <c r="AY19" s="208">
        <v>105.98297409</v>
      </c>
      <c r="AZ19" s="208">
        <v>108.32857454000001</v>
      </c>
      <c r="BA19" s="208">
        <v>84.094498806000004</v>
      </c>
      <c r="BB19" s="208">
        <v>74.767422432999993</v>
      </c>
      <c r="BC19" s="208">
        <v>68.576779000000002</v>
      </c>
      <c r="BD19" s="208">
        <v>72.893366999999998</v>
      </c>
      <c r="BE19" s="324">
        <v>73.920199999999994</v>
      </c>
      <c r="BF19" s="324">
        <v>72.713620000000006</v>
      </c>
      <c r="BG19" s="324">
        <v>69.764399999999995</v>
      </c>
      <c r="BH19" s="324">
        <v>72.376410000000007</v>
      </c>
      <c r="BI19" s="324">
        <v>83.694739999999996</v>
      </c>
      <c r="BJ19" s="324">
        <v>102.31959999999999</v>
      </c>
      <c r="BK19" s="324">
        <v>105.4068</v>
      </c>
      <c r="BL19" s="324">
        <v>102.1493</v>
      </c>
      <c r="BM19" s="324">
        <v>86.545159999999996</v>
      </c>
      <c r="BN19" s="324">
        <v>75.665149999999997</v>
      </c>
      <c r="BO19" s="324">
        <v>68.949939999999998</v>
      </c>
      <c r="BP19" s="324">
        <v>71.782759999999996</v>
      </c>
      <c r="BQ19" s="324">
        <v>76.407989999999998</v>
      </c>
      <c r="BR19" s="324">
        <v>75.246840000000006</v>
      </c>
      <c r="BS19" s="324">
        <v>71.388800000000003</v>
      </c>
      <c r="BT19" s="324">
        <v>73.326610000000002</v>
      </c>
      <c r="BU19" s="324">
        <v>84.770759999999996</v>
      </c>
      <c r="BV19" s="324">
        <v>103.81489999999999</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324"/>
      <c r="BF20" s="324"/>
      <c r="BG20" s="324"/>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30.747419355000002</v>
      </c>
      <c r="AB22" s="208">
        <v>28.882964286</v>
      </c>
      <c r="AC22" s="208">
        <v>22.198193547999999</v>
      </c>
      <c r="AD22" s="208">
        <v>10.947366667000001</v>
      </c>
      <c r="AE22" s="208">
        <v>6.8497096773999999</v>
      </c>
      <c r="AF22" s="208">
        <v>4.3052333333000004</v>
      </c>
      <c r="AG22" s="208">
        <v>3.6009354838999998</v>
      </c>
      <c r="AH22" s="208">
        <v>3.2851612903</v>
      </c>
      <c r="AI22" s="208">
        <v>3.6591333332999998</v>
      </c>
      <c r="AJ22" s="208">
        <v>7.4716774193999997</v>
      </c>
      <c r="AK22" s="208">
        <v>19.622433333</v>
      </c>
      <c r="AL22" s="208">
        <v>24.261419355000001</v>
      </c>
      <c r="AM22" s="208">
        <v>26.468064515999998</v>
      </c>
      <c r="AN22" s="208">
        <v>25.262172413999998</v>
      </c>
      <c r="AO22" s="208">
        <v>16.930870968000001</v>
      </c>
      <c r="AP22" s="208">
        <v>12.5144</v>
      </c>
      <c r="AQ22" s="208">
        <v>7.5811612902999999</v>
      </c>
      <c r="AR22" s="208">
        <v>4.5270999999999999</v>
      </c>
      <c r="AS22" s="208">
        <v>3.7872580645</v>
      </c>
      <c r="AT22" s="208">
        <v>3.5109032257999999</v>
      </c>
      <c r="AU22" s="208">
        <v>4.1825333333000003</v>
      </c>
      <c r="AV22" s="208">
        <v>7.7551935484000003</v>
      </c>
      <c r="AW22" s="208">
        <v>14.634</v>
      </c>
      <c r="AX22" s="208">
        <v>25.576774193999999</v>
      </c>
      <c r="AY22" s="208">
        <v>28.245290322999999</v>
      </c>
      <c r="AZ22" s="208">
        <v>30.727250000000002</v>
      </c>
      <c r="BA22" s="208">
        <v>18.284935483999998</v>
      </c>
      <c r="BB22" s="208">
        <v>11.343633333</v>
      </c>
      <c r="BC22" s="208">
        <v>6.744319</v>
      </c>
      <c r="BD22" s="208">
        <v>4.2814319999999997</v>
      </c>
      <c r="BE22" s="324">
        <v>3.7762889999999998</v>
      </c>
      <c r="BF22" s="324">
        <v>3.4195609999999999</v>
      </c>
      <c r="BG22" s="324">
        <v>3.9969250000000001</v>
      </c>
      <c r="BH22" s="324">
        <v>7.5826060000000002</v>
      </c>
      <c r="BI22" s="324">
        <v>16.240480000000002</v>
      </c>
      <c r="BJ22" s="324">
        <v>26.723759999999999</v>
      </c>
      <c r="BK22" s="324">
        <v>29.285830000000001</v>
      </c>
      <c r="BL22" s="324">
        <v>26.911570000000001</v>
      </c>
      <c r="BM22" s="324">
        <v>19.15802</v>
      </c>
      <c r="BN22" s="324">
        <v>12.56648</v>
      </c>
      <c r="BO22" s="324">
        <v>6.881043</v>
      </c>
      <c r="BP22" s="324">
        <v>4.2802470000000001</v>
      </c>
      <c r="BQ22" s="324">
        <v>3.5501809999999998</v>
      </c>
      <c r="BR22" s="324">
        <v>3.3779669999999999</v>
      </c>
      <c r="BS22" s="324">
        <v>4.1643359999999996</v>
      </c>
      <c r="BT22" s="324">
        <v>7.5236359999999998</v>
      </c>
      <c r="BU22" s="324">
        <v>16.1633</v>
      </c>
      <c r="BV22" s="324">
        <v>27.05423</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17.872903225999998</v>
      </c>
      <c r="AB23" s="208">
        <v>16.859749999999998</v>
      </c>
      <c r="AC23" s="208">
        <v>13.679</v>
      </c>
      <c r="AD23" s="208">
        <v>8.2146666666999995</v>
      </c>
      <c r="AE23" s="208">
        <v>5.9612258064999999</v>
      </c>
      <c r="AF23" s="208">
        <v>4.8189000000000002</v>
      </c>
      <c r="AG23" s="208">
        <v>4.5693870967999999</v>
      </c>
      <c r="AH23" s="208">
        <v>4.5388387097000003</v>
      </c>
      <c r="AI23" s="208">
        <v>4.7687333333000002</v>
      </c>
      <c r="AJ23" s="208">
        <v>6.9671612903</v>
      </c>
      <c r="AK23" s="208">
        <v>12.953633333000001</v>
      </c>
      <c r="AL23" s="208">
        <v>14.729193548</v>
      </c>
      <c r="AM23" s="208">
        <v>15.706774193999999</v>
      </c>
      <c r="AN23" s="208">
        <v>15.288137931</v>
      </c>
      <c r="AO23" s="208">
        <v>10.873451613</v>
      </c>
      <c r="AP23" s="208">
        <v>7.8971</v>
      </c>
      <c r="AQ23" s="208">
        <v>5.1970322581000001</v>
      </c>
      <c r="AR23" s="208">
        <v>4.3867333332999996</v>
      </c>
      <c r="AS23" s="208">
        <v>4.1379032257999997</v>
      </c>
      <c r="AT23" s="208">
        <v>4.2170967741999998</v>
      </c>
      <c r="AU23" s="208">
        <v>4.7389000000000001</v>
      </c>
      <c r="AV23" s="208">
        <v>6.6780322581</v>
      </c>
      <c r="AW23" s="208">
        <v>9.7631333333000008</v>
      </c>
      <c r="AX23" s="208">
        <v>14.483870968</v>
      </c>
      <c r="AY23" s="208">
        <v>15.84083871</v>
      </c>
      <c r="AZ23" s="208">
        <v>17.448678570999999</v>
      </c>
      <c r="BA23" s="208">
        <v>11.399709677000001</v>
      </c>
      <c r="BB23" s="208">
        <v>8.1606333332999998</v>
      </c>
      <c r="BC23" s="208">
        <v>6.4326699999999999</v>
      </c>
      <c r="BD23" s="208">
        <v>4.8874259999999996</v>
      </c>
      <c r="BE23" s="324">
        <v>4.5150300000000003</v>
      </c>
      <c r="BF23" s="324">
        <v>4.7077799999999996</v>
      </c>
      <c r="BG23" s="324">
        <v>5.0625999999999998</v>
      </c>
      <c r="BH23" s="324">
        <v>6.8367009999999997</v>
      </c>
      <c r="BI23" s="324">
        <v>11.08062</v>
      </c>
      <c r="BJ23" s="324">
        <v>14.94153</v>
      </c>
      <c r="BK23" s="324">
        <v>16.74456</v>
      </c>
      <c r="BL23" s="324">
        <v>15.69281</v>
      </c>
      <c r="BM23" s="324">
        <v>12.15605</v>
      </c>
      <c r="BN23" s="324">
        <v>8.2027819999999991</v>
      </c>
      <c r="BO23" s="324">
        <v>5.8286730000000002</v>
      </c>
      <c r="BP23" s="324">
        <v>4.7938780000000003</v>
      </c>
      <c r="BQ23" s="324">
        <v>4.4538390000000003</v>
      </c>
      <c r="BR23" s="324">
        <v>4.6125360000000004</v>
      </c>
      <c r="BS23" s="324">
        <v>5.0796619999999999</v>
      </c>
      <c r="BT23" s="324">
        <v>6.9230799999999997</v>
      </c>
      <c r="BU23" s="324">
        <v>10.685079999999999</v>
      </c>
      <c r="BV23" s="324">
        <v>14.93319</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25.848032258</v>
      </c>
      <c r="AB24" s="208">
        <v>25.69575</v>
      </c>
      <c r="AC24" s="208">
        <v>24.215064516000002</v>
      </c>
      <c r="AD24" s="208">
        <v>22.516766666999999</v>
      </c>
      <c r="AE24" s="208">
        <v>21.783193548</v>
      </c>
      <c r="AF24" s="208">
        <v>21.1524</v>
      </c>
      <c r="AG24" s="208">
        <v>20.967258064999999</v>
      </c>
      <c r="AH24" s="208">
        <v>21.681806452</v>
      </c>
      <c r="AI24" s="208">
        <v>21.481133332999999</v>
      </c>
      <c r="AJ24" s="208">
        <v>22.077741934999999</v>
      </c>
      <c r="AK24" s="208">
        <v>24.508666667</v>
      </c>
      <c r="AL24" s="208">
        <v>25.117225806</v>
      </c>
      <c r="AM24" s="208">
        <v>25.528516129</v>
      </c>
      <c r="AN24" s="208">
        <v>25.230275861999999</v>
      </c>
      <c r="AO24" s="208">
        <v>23.235225805999999</v>
      </c>
      <c r="AP24" s="208">
        <v>21.467666667</v>
      </c>
      <c r="AQ24" s="208">
        <v>20.156483870999999</v>
      </c>
      <c r="AR24" s="208">
        <v>20.240433332999999</v>
      </c>
      <c r="AS24" s="208">
        <v>20.685903226000001</v>
      </c>
      <c r="AT24" s="208">
        <v>21.080903226</v>
      </c>
      <c r="AU24" s="208">
        <v>21.688833333000002</v>
      </c>
      <c r="AV24" s="208">
        <v>22.409709676999999</v>
      </c>
      <c r="AW24" s="208">
        <v>23.702400000000001</v>
      </c>
      <c r="AX24" s="208">
        <v>25.372129032</v>
      </c>
      <c r="AY24" s="208">
        <v>25.529870968000001</v>
      </c>
      <c r="AZ24" s="208">
        <v>23.924035713999999</v>
      </c>
      <c r="BA24" s="208">
        <v>22.677032258000001</v>
      </c>
      <c r="BB24" s="208">
        <v>22.650266667</v>
      </c>
      <c r="BC24" s="208">
        <v>21.497610000000002</v>
      </c>
      <c r="BD24" s="208">
        <v>21.359200000000001</v>
      </c>
      <c r="BE24" s="324">
        <v>20.760670000000001</v>
      </c>
      <c r="BF24" s="324">
        <v>21.157109999999999</v>
      </c>
      <c r="BG24" s="324">
        <v>21.874199999999998</v>
      </c>
      <c r="BH24" s="324">
        <v>22.811509999999998</v>
      </c>
      <c r="BI24" s="324">
        <v>24.291409999999999</v>
      </c>
      <c r="BJ24" s="324">
        <v>25.61824</v>
      </c>
      <c r="BK24" s="324">
        <v>25.65194</v>
      </c>
      <c r="BL24" s="324">
        <v>24.863130000000002</v>
      </c>
      <c r="BM24" s="324">
        <v>23.671299999999999</v>
      </c>
      <c r="BN24" s="324">
        <v>22.766210000000001</v>
      </c>
      <c r="BO24" s="324">
        <v>21.745650000000001</v>
      </c>
      <c r="BP24" s="324">
        <v>21.752510000000001</v>
      </c>
      <c r="BQ24" s="324">
        <v>21.177489999999999</v>
      </c>
      <c r="BR24" s="324">
        <v>21.521719999999998</v>
      </c>
      <c r="BS24" s="324">
        <v>21.776990000000001</v>
      </c>
      <c r="BT24" s="324">
        <v>22.45795</v>
      </c>
      <c r="BU24" s="324">
        <v>24.214179999999999</v>
      </c>
      <c r="BV24" s="324">
        <v>25.100739999999998</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v>
      </c>
      <c r="AZ25" s="208">
        <v>28.140695539999999</v>
      </c>
      <c r="BA25" s="208">
        <v>24.00630529</v>
      </c>
      <c r="BB25" s="208">
        <v>25.117226766999998</v>
      </c>
      <c r="BC25" s="208">
        <v>26.415310000000002</v>
      </c>
      <c r="BD25" s="208">
        <v>35.088979999999999</v>
      </c>
      <c r="BE25" s="324">
        <v>37.472259999999999</v>
      </c>
      <c r="BF25" s="324">
        <v>36.006360000000001</v>
      </c>
      <c r="BG25" s="324">
        <v>31.692019999999999</v>
      </c>
      <c r="BH25" s="324">
        <v>27.787939999999999</v>
      </c>
      <c r="BI25" s="324">
        <v>24.543679999999998</v>
      </c>
      <c r="BJ25" s="324">
        <v>27.269659999999998</v>
      </c>
      <c r="BK25" s="324">
        <v>25.98358</v>
      </c>
      <c r="BL25" s="324">
        <v>26.914539999999999</v>
      </c>
      <c r="BM25" s="324">
        <v>23.807749999999999</v>
      </c>
      <c r="BN25" s="324">
        <v>24.725449999999999</v>
      </c>
      <c r="BO25" s="324">
        <v>27.068909999999999</v>
      </c>
      <c r="BP25" s="324">
        <v>33.37077</v>
      </c>
      <c r="BQ25" s="324">
        <v>39.641739999999999</v>
      </c>
      <c r="BR25" s="324">
        <v>38.243879999999997</v>
      </c>
      <c r="BS25" s="324">
        <v>32.985460000000003</v>
      </c>
      <c r="BT25" s="324">
        <v>28.79034</v>
      </c>
      <c r="BU25" s="324">
        <v>25.810030000000001</v>
      </c>
      <c r="BV25" s="324">
        <v>28.58212</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4.8614838709999999</v>
      </c>
      <c r="AB26" s="208">
        <v>4.8915714285999998</v>
      </c>
      <c r="AC26" s="208">
        <v>4.9249032257999996</v>
      </c>
      <c r="AD26" s="208">
        <v>4.9446666666999999</v>
      </c>
      <c r="AE26" s="208">
        <v>4.9837741935000004</v>
      </c>
      <c r="AF26" s="208">
        <v>5.0033666666999999</v>
      </c>
      <c r="AG26" s="208">
        <v>5.0299354839000001</v>
      </c>
      <c r="AH26" s="208">
        <v>5.1532903226000002</v>
      </c>
      <c r="AI26" s="208">
        <v>5.1467333333000003</v>
      </c>
      <c r="AJ26" s="208">
        <v>5.2194838710000004</v>
      </c>
      <c r="AK26" s="208">
        <v>5.2579333332999996</v>
      </c>
      <c r="AL26" s="208">
        <v>5.2724193548000002</v>
      </c>
      <c r="AM26" s="208">
        <v>5.1893548386999999</v>
      </c>
      <c r="AN26" s="208">
        <v>5.1586206897000002</v>
      </c>
      <c r="AO26" s="208">
        <v>5.1642258065000002</v>
      </c>
      <c r="AP26" s="208">
        <v>5.0594999999999999</v>
      </c>
      <c r="AQ26" s="208">
        <v>4.7850645161000003</v>
      </c>
      <c r="AR26" s="208">
        <v>4.8478000000000003</v>
      </c>
      <c r="AS26" s="208">
        <v>4.9315161290000002</v>
      </c>
      <c r="AT26" s="208">
        <v>4.9532580644999999</v>
      </c>
      <c r="AU26" s="208">
        <v>4.9117333332999999</v>
      </c>
      <c r="AV26" s="208">
        <v>4.8859677419</v>
      </c>
      <c r="AW26" s="208">
        <v>5.0403000000000002</v>
      </c>
      <c r="AX26" s="208">
        <v>5.0468709677000003</v>
      </c>
      <c r="AY26" s="208">
        <v>5.0558709676999998</v>
      </c>
      <c r="AZ26" s="208">
        <v>4.6539999999999999</v>
      </c>
      <c r="BA26" s="208">
        <v>5.0284193547999996</v>
      </c>
      <c r="BB26" s="208">
        <v>5.0788333333000004</v>
      </c>
      <c r="BC26" s="208">
        <v>5.0823400000000003</v>
      </c>
      <c r="BD26" s="208">
        <v>5.0822719999999997</v>
      </c>
      <c r="BE26" s="324">
        <v>5.0773630000000001</v>
      </c>
      <c r="BF26" s="324">
        <v>5.0951060000000004</v>
      </c>
      <c r="BG26" s="324">
        <v>5.1117910000000002</v>
      </c>
      <c r="BH26" s="324">
        <v>5.1200840000000003</v>
      </c>
      <c r="BI26" s="324">
        <v>5.1356520000000003</v>
      </c>
      <c r="BJ26" s="324">
        <v>5.130325</v>
      </c>
      <c r="BK26" s="324">
        <v>5.1209519999999999</v>
      </c>
      <c r="BL26" s="324">
        <v>5.1171800000000003</v>
      </c>
      <c r="BM26" s="324">
        <v>5.1215619999999999</v>
      </c>
      <c r="BN26" s="324">
        <v>5.129041</v>
      </c>
      <c r="BO26" s="324">
        <v>5.144164</v>
      </c>
      <c r="BP26" s="324">
        <v>5.161797</v>
      </c>
      <c r="BQ26" s="324">
        <v>5.1821140000000003</v>
      </c>
      <c r="BR26" s="324">
        <v>5.2013990000000003</v>
      </c>
      <c r="BS26" s="324">
        <v>5.2248700000000001</v>
      </c>
      <c r="BT26" s="324">
        <v>5.2329929999999996</v>
      </c>
      <c r="BU26" s="324">
        <v>5.2456870000000002</v>
      </c>
      <c r="BV26" s="324">
        <v>5.2385400000000004</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3.3930645160999999</v>
      </c>
      <c r="AB27" s="208">
        <v>3.3124285713999999</v>
      </c>
      <c r="AC27" s="208">
        <v>2.8679032258000001</v>
      </c>
      <c r="AD27" s="208">
        <v>2.2128999999999999</v>
      </c>
      <c r="AE27" s="208">
        <v>2.0529999999999999</v>
      </c>
      <c r="AF27" s="208">
        <v>2.1189333333000002</v>
      </c>
      <c r="AG27" s="208">
        <v>2.3465806452</v>
      </c>
      <c r="AH27" s="208">
        <v>2.3750967742000002</v>
      </c>
      <c r="AI27" s="208">
        <v>2.2195666667</v>
      </c>
      <c r="AJ27" s="208">
        <v>2.2555483871000002</v>
      </c>
      <c r="AK27" s="208">
        <v>2.8199333332999998</v>
      </c>
      <c r="AL27" s="208">
        <v>3.1077741935000001</v>
      </c>
      <c r="AM27" s="208">
        <v>3.2283548387000001</v>
      </c>
      <c r="AN27" s="208">
        <v>3.1753103448000002</v>
      </c>
      <c r="AO27" s="208">
        <v>2.6528064516000001</v>
      </c>
      <c r="AP27" s="208">
        <v>2.2722333333</v>
      </c>
      <c r="AQ27" s="208">
        <v>2.0285806451999999</v>
      </c>
      <c r="AR27" s="208">
        <v>2.1611333333</v>
      </c>
      <c r="AS27" s="208">
        <v>2.4413870968000002</v>
      </c>
      <c r="AT27" s="208">
        <v>2.355</v>
      </c>
      <c r="AU27" s="208">
        <v>2.2005666666999999</v>
      </c>
      <c r="AV27" s="208">
        <v>2.2753870967999998</v>
      </c>
      <c r="AW27" s="208">
        <v>2.4699</v>
      </c>
      <c r="AX27" s="208">
        <v>3.0935483870999998</v>
      </c>
      <c r="AY27" s="208">
        <v>3.2185806451999999</v>
      </c>
      <c r="AZ27" s="208">
        <v>3.2897857143000002</v>
      </c>
      <c r="BA27" s="208">
        <v>2.5539677419000002</v>
      </c>
      <c r="BB27" s="208">
        <v>2.2707000000000002</v>
      </c>
      <c r="BC27" s="208">
        <v>2.2584010000000001</v>
      </c>
      <c r="BD27" s="208">
        <v>2.0479280000000002</v>
      </c>
      <c r="BE27" s="324">
        <v>2.1724619999999999</v>
      </c>
      <c r="BF27" s="324">
        <v>2.181575</v>
      </c>
      <c r="BG27" s="324">
        <v>1.88073</v>
      </c>
      <c r="BH27" s="324">
        <v>2.0914419999999998</v>
      </c>
      <c r="BI27" s="324">
        <v>2.2567740000000001</v>
      </c>
      <c r="BJ27" s="324">
        <v>2.4899990000000001</v>
      </c>
      <c r="BK27" s="324">
        <v>2.4585919999999999</v>
      </c>
      <c r="BL27" s="324">
        <v>2.4888150000000002</v>
      </c>
      <c r="BM27" s="324">
        <v>2.4691740000000002</v>
      </c>
      <c r="BN27" s="324">
        <v>2.1138810000000001</v>
      </c>
      <c r="BO27" s="324">
        <v>2.1202070000000002</v>
      </c>
      <c r="BP27" s="324">
        <v>2.2622580000000001</v>
      </c>
      <c r="BQ27" s="324">
        <v>2.241323</v>
      </c>
      <c r="BR27" s="324">
        <v>2.128037</v>
      </c>
      <c r="BS27" s="324">
        <v>1.996186</v>
      </c>
      <c r="BT27" s="324">
        <v>2.237323</v>
      </c>
      <c r="BU27" s="324">
        <v>2.4911819999999998</v>
      </c>
      <c r="BV27" s="324">
        <v>2.7448299999999999</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0.14012903226000001</v>
      </c>
      <c r="AB28" s="208">
        <v>0.14010714286000001</v>
      </c>
      <c r="AC28" s="208">
        <v>0.14012903226000001</v>
      </c>
      <c r="AD28" s="208">
        <v>0.14013333333</v>
      </c>
      <c r="AE28" s="208">
        <v>0.14012903226000001</v>
      </c>
      <c r="AF28" s="208">
        <v>0.14013333333</v>
      </c>
      <c r="AG28" s="208">
        <v>0.14012903226000001</v>
      </c>
      <c r="AH28" s="208">
        <v>0.14012903226000001</v>
      </c>
      <c r="AI28" s="208">
        <v>0.14013333333</v>
      </c>
      <c r="AJ28" s="208">
        <v>0.14012903226000001</v>
      </c>
      <c r="AK28" s="208">
        <v>0.14013333333</v>
      </c>
      <c r="AL28" s="208">
        <v>0.14012903226000001</v>
      </c>
      <c r="AM28" s="208">
        <v>0.16112903226</v>
      </c>
      <c r="AN28" s="208">
        <v>0.16113793102999999</v>
      </c>
      <c r="AO28" s="208">
        <v>0.16112903226</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208">
        <v>0.14612900000000001</v>
      </c>
      <c r="BE28" s="324">
        <v>0.14612900000000001</v>
      </c>
      <c r="BF28" s="324">
        <v>0.14612900000000001</v>
      </c>
      <c r="BG28" s="324">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110.23462549</v>
      </c>
      <c r="AB29" s="208">
        <v>107.61507429</v>
      </c>
      <c r="AC29" s="208">
        <v>94.267970448</v>
      </c>
      <c r="AD29" s="208">
        <v>73.6325121</v>
      </c>
      <c r="AE29" s="208">
        <v>68.741593257999995</v>
      </c>
      <c r="AF29" s="208">
        <v>70.557713167000003</v>
      </c>
      <c r="AG29" s="208">
        <v>77.127352516000002</v>
      </c>
      <c r="AH29" s="208">
        <v>78.397037581000006</v>
      </c>
      <c r="AI29" s="208">
        <v>73.441261033000004</v>
      </c>
      <c r="AJ29" s="208">
        <v>74.346828704999993</v>
      </c>
      <c r="AK29" s="208">
        <v>92.598322003000007</v>
      </c>
      <c r="AL29" s="208">
        <v>102.03230977</v>
      </c>
      <c r="AM29" s="208">
        <v>106.32483213</v>
      </c>
      <c r="AN29" s="208">
        <v>104.57800003</v>
      </c>
      <c r="AO29" s="208">
        <v>87.369564967000002</v>
      </c>
      <c r="AP29" s="208">
        <v>74.7662002</v>
      </c>
      <c r="AQ29" s="208">
        <v>66.751193841000003</v>
      </c>
      <c r="AR29" s="208">
        <v>71.126718229999994</v>
      </c>
      <c r="AS29" s="208">
        <v>80.366495552000003</v>
      </c>
      <c r="AT29" s="208">
        <v>77.531101000000007</v>
      </c>
      <c r="AU29" s="208">
        <v>72.455333737000004</v>
      </c>
      <c r="AV29" s="208">
        <v>74.909890903000004</v>
      </c>
      <c r="AW29" s="208">
        <v>81.320228862999997</v>
      </c>
      <c r="AX29" s="208">
        <v>101.8601702</v>
      </c>
      <c r="AY29" s="208">
        <v>105.98297409</v>
      </c>
      <c r="AZ29" s="208">
        <v>108.32857454000001</v>
      </c>
      <c r="BA29" s="208">
        <v>84.094498806000004</v>
      </c>
      <c r="BB29" s="208">
        <v>74.767422432999993</v>
      </c>
      <c r="BC29" s="208">
        <v>68.576779000000002</v>
      </c>
      <c r="BD29" s="208">
        <v>72.893366999999998</v>
      </c>
      <c r="BE29" s="324">
        <v>73.920199999999994</v>
      </c>
      <c r="BF29" s="324">
        <v>72.713620000000006</v>
      </c>
      <c r="BG29" s="324">
        <v>69.764399999999995</v>
      </c>
      <c r="BH29" s="324">
        <v>72.376410000000007</v>
      </c>
      <c r="BI29" s="324">
        <v>83.694739999999996</v>
      </c>
      <c r="BJ29" s="324">
        <v>102.31959999999999</v>
      </c>
      <c r="BK29" s="324">
        <v>105.4068</v>
      </c>
      <c r="BL29" s="324">
        <v>102.1493</v>
      </c>
      <c r="BM29" s="324">
        <v>86.545159999999996</v>
      </c>
      <c r="BN29" s="324">
        <v>75.665149999999997</v>
      </c>
      <c r="BO29" s="324">
        <v>68.949939999999998</v>
      </c>
      <c r="BP29" s="324">
        <v>71.782759999999996</v>
      </c>
      <c r="BQ29" s="324">
        <v>76.407989999999998</v>
      </c>
      <c r="BR29" s="324">
        <v>75.246840000000006</v>
      </c>
      <c r="BS29" s="324">
        <v>71.388800000000003</v>
      </c>
      <c r="BT29" s="324">
        <v>73.326610000000002</v>
      </c>
      <c r="BU29" s="324">
        <v>84.770759999999996</v>
      </c>
      <c r="BV29" s="324">
        <v>103.81489999999999</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356"/>
      <c r="BF31" s="356"/>
      <c r="BG31" s="356"/>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2616.3850000000002</v>
      </c>
      <c r="AN32" s="251">
        <v>2081.136</v>
      </c>
      <c r="AO32" s="251">
        <v>2029.6320000000001</v>
      </c>
      <c r="AP32" s="251">
        <v>2332.797</v>
      </c>
      <c r="AQ32" s="251">
        <v>2777.8890000000001</v>
      </c>
      <c r="AR32" s="251">
        <v>3133.0949999999998</v>
      </c>
      <c r="AS32" s="251">
        <v>3293.549</v>
      </c>
      <c r="AT32" s="251">
        <v>3522.2159999999999</v>
      </c>
      <c r="AU32" s="251">
        <v>3839.8359999999998</v>
      </c>
      <c r="AV32" s="251">
        <v>3928.5030000000002</v>
      </c>
      <c r="AW32" s="251">
        <v>3931.616</v>
      </c>
      <c r="AX32" s="251">
        <v>3340.9740000000002</v>
      </c>
      <c r="AY32" s="251">
        <v>2634.9639999999999</v>
      </c>
      <c r="AZ32" s="251">
        <v>1858.354</v>
      </c>
      <c r="BA32" s="251">
        <v>1800.768</v>
      </c>
      <c r="BB32" s="251">
        <v>1974.3389999999999</v>
      </c>
      <c r="BC32" s="251">
        <v>2379.326</v>
      </c>
      <c r="BD32" s="251">
        <v>2627.9367142999999</v>
      </c>
      <c r="BE32" s="340">
        <v>2803.319</v>
      </c>
      <c r="BF32" s="340">
        <v>3032.953</v>
      </c>
      <c r="BG32" s="340">
        <v>3376.9690000000001</v>
      </c>
      <c r="BH32" s="340">
        <v>3628.4810000000002</v>
      </c>
      <c r="BI32" s="340">
        <v>3524.2539999999999</v>
      </c>
      <c r="BJ32" s="340">
        <v>2853.3119999999999</v>
      </c>
      <c r="BK32" s="340">
        <v>2104.5039999999999</v>
      </c>
      <c r="BL32" s="340">
        <v>1515.6120000000001</v>
      </c>
      <c r="BM32" s="340">
        <v>1291.452</v>
      </c>
      <c r="BN32" s="340">
        <v>1524.1089999999999</v>
      </c>
      <c r="BO32" s="340">
        <v>1968.271</v>
      </c>
      <c r="BP32" s="340">
        <v>2293.7739999999999</v>
      </c>
      <c r="BQ32" s="340">
        <v>2501.0439999999999</v>
      </c>
      <c r="BR32" s="340">
        <v>2749.5729999999999</v>
      </c>
      <c r="BS32" s="340">
        <v>3133.5259999999998</v>
      </c>
      <c r="BT32" s="340">
        <v>3413.3290000000002</v>
      </c>
      <c r="BU32" s="340">
        <v>3310.3</v>
      </c>
      <c r="BV32" s="340">
        <v>2674.9609999999998</v>
      </c>
    </row>
    <row r="33" spans="1:74" ht="11.1" customHeight="1" x14ac:dyDescent="0.2">
      <c r="A33" s="562" t="s">
        <v>1000</v>
      </c>
      <c r="B33" s="563" t="s">
        <v>1005</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333.59699999999998</v>
      </c>
      <c r="BC33" s="251">
        <v>426.71428571000001</v>
      </c>
      <c r="BD33" s="251">
        <v>527.85714285999995</v>
      </c>
      <c r="BE33" s="340">
        <v>614.34109999999998</v>
      </c>
      <c r="BF33" s="340">
        <v>721.91340000000002</v>
      </c>
      <c r="BG33" s="340">
        <v>826.06910000000005</v>
      </c>
      <c r="BH33" s="340">
        <v>874.70609999999999</v>
      </c>
      <c r="BI33" s="340">
        <v>822.66229999999996</v>
      </c>
      <c r="BJ33" s="340">
        <v>623.11099999999999</v>
      </c>
      <c r="BK33" s="340">
        <v>403.34219999999999</v>
      </c>
      <c r="BL33" s="340">
        <v>218.65530000000001</v>
      </c>
      <c r="BM33" s="340">
        <v>115.1534</v>
      </c>
      <c r="BN33" s="340">
        <v>181.65639999999999</v>
      </c>
      <c r="BO33" s="340">
        <v>294.74099999999999</v>
      </c>
      <c r="BP33" s="340">
        <v>399.41820000000001</v>
      </c>
      <c r="BQ33" s="340">
        <v>470.44639999999998</v>
      </c>
      <c r="BR33" s="340">
        <v>561.55640000000005</v>
      </c>
      <c r="BS33" s="340">
        <v>659.42920000000004</v>
      </c>
      <c r="BT33" s="340">
        <v>699.82129999999995</v>
      </c>
      <c r="BU33" s="340">
        <v>650.53869999999995</v>
      </c>
      <c r="BV33" s="340">
        <v>447.81659999999999</v>
      </c>
    </row>
    <row r="34" spans="1:74" ht="11.1" customHeight="1" x14ac:dyDescent="0.2">
      <c r="A34" s="562" t="s">
        <v>1001</v>
      </c>
      <c r="B34" s="563" t="s">
        <v>1006</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717.29200000000003</v>
      </c>
      <c r="AN34" s="251">
        <v>541.32799999999997</v>
      </c>
      <c r="AO34" s="251">
        <v>471.60899999999998</v>
      </c>
      <c r="AP34" s="251">
        <v>523.59299999999996</v>
      </c>
      <c r="AQ34" s="251">
        <v>640.82799999999997</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437.99299999999999</v>
      </c>
      <c r="BC34" s="251">
        <v>532.71428571000001</v>
      </c>
      <c r="BD34" s="251">
        <v>639.14285714000005</v>
      </c>
      <c r="BE34" s="340">
        <v>727.52009999999996</v>
      </c>
      <c r="BF34" s="340">
        <v>841.90480000000002</v>
      </c>
      <c r="BG34" s="340">
        <v>972.18259999999998</v>
      </c>
      <c r="BH34" s="340">
        <v>1058.902</v>
      </c>
      <c r="BI34" s="340">
        <v>1012.812</v>
      </c>
      <c r="BJ34" s="340">
        <v>787.3288</v>
      </c>
      <c r="BK34" s="340">
        <v>538.72439999999995</v>
      </c>
      <c r="BL34" s="340">
        <v>315.35550000000001</v>
      </c>
      <c r="BM34" s="340">
        <v>202.19720000000001</v>
      </c>
      <c r="BN34" s="340">
        <v>260.41149999999999</v>
      </c>
      <c r="BO34" s="340">
        <v>380.024</v>
      </c>
      <c r="BP34" s="340">
        <v>484.12029999999999</v>
      </c>
      <c r="BQ34" s="340">
        <v>590.15779999999995</v>
      </c>
      <c r="BR34" s="340">
        <v>714.56489999999997</v>
      </c>
      <c r="BS34" s="340">
        <v>863.41700000000003</v>
      </c>
      <c r="BT34" s="340">
        <v>965.89030000000002</v>
      </c>
      <c r="BU34" s="340">
        <v>925.82899999999995</v>
      </c>
      <c r="BV34" s="340">
        <v>731.74879999999996</v>
      </c>
    </row>
    <row r="35" spans="1:74" ht="11.1" customHeight="1" x14ac:dyDescent="0.2">
      <c r="A35" s="562" t="s">
        <v>1002</v>
      </c>
      <c r="B35" s="563" t="s">
        <v>1007</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1155.1279999999999</v>
      </c>
      <c r="AY35" s="251">
        <v>944.577</v>
      </c>
      <c r="AZ35" s="251">
        <v>678.44100000000003</v>
      </c>
      <c r="BA35" s="251">
        <v>759.56799999999998</v>
      </c>
      <c r="BB35" s="251">
        <v>831.56700000000001</v>
      </c>
      <c r="BC35" s="251">
        <v>969.28571428999999</v>
      </c>
      <c r="BD35" s="251">
        <v>1010.1428571</v>
      </c>
      <c r="BE35" s="340">
        <v>998.50199999999995</v>
      </c>
      <c r="BF35" s="340">
        <v>992.99120000000005</v>
      </c>
      <c r="BG35" s="340">
        <v>1068.2070000000001</v>
      </c>
      <c r="BH35" s="340">
        <v>1161.383</v>
      </c>
      <c r="BI35" s="340">
        <v>1165.9559999999999</v>
      </c>
      <c r="BJ35" s="340">
        <v>1004.518</v>
      </c>
      <c r="BK35" s="340">
        <v>812.21770000000004</v>
      </c>
      <c r="BL35" s="340">
        <v>666.91849999999999</v>
      </c>
      <c r="BM35" s="340">
        <v>659.51459999999997</v>
      </c>
      <c r="BN35" s="340">
        <v>730.24530000000004</v>
      </c>
      <c r="BO35" s="340">
        <v>870.76059999999995</v>
      </c>
      <c r="BP35" s="340">
        <v>920.69860000000006</v>
      </c>
      <c r="BQ35" s="340">
        <v>908.6232</v>
      </c>
      <c r="BR35" s="340">
        <v>912.91390000000001</v>
      </c>
      <c r="BS35" s="340">
        <v>1011.23</v>
      </c>
      <c r="BT35" s="340">
        <v>1112.7070000000001</v>
      </c>
      <c r="BU35" s="340">
        <v>1114.5440000000001</v>
      </c>
      <c r="BV35" s="340">
        <v>941.33770000000004</v>
      </c>
    </row>
    <row r="36" spans="1:74" ht="11.1" customHeight="1" x14ac:dyDescent="0.2">
      <c r="A36" s="562" t="s">
        <v>1003</v>
      </c>
      <c r="B36" s="650" t="s">
        <v>1008</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123.884</v>
      </c>
      <c r="BC36" s="251">
        <v>154.85714286000001</v>
      </c>
      <c r="BD36" s="251">
        <v>177.14285713999999</v>
      </c>
      <c r="BE36" s="340">
        <v>190.7953</v>
      </c>
      <c r="BF36" s="340">
        <v>202.23349999999999</v>
      </c>
      <c r="BG36" s="340">
        <v>215.64259999999999</v>
      </c>
      <c r="BH36" s="340">
        <v>223.07320000000001</v>
      </c>
      <c r="BI36" s="340">
        <v>214.14060000000001</v>
      </c>
      <c r="BJ36" s="340">
        <v>175.1327</v>
      </c>
      <c r="BK36" s="340">
        <v>147.1404</v>
      </c>
      <c r="BL36" s="340">
        <v>125.2496</v>
      </c>
      <c r="BM36" s="340">
        <v>117.2383</v>
      </c>
      <c r="BN36" s="340">
        <v>120.9037</v>
      </c>
      <c r="BO36" s="340">
        <v>140.61699999999999</v>
      </c>
      <c r="BP36" s="340">
        <v>165.52420000000001</v>
      </c>
      <c r="BQ36" s="340">
        <v>187.946</v>
      </c>
      <c r="BR36" s="340">
        <v>209.47</v>
      </c>
      <c r="BS36" s="340">
        <v>230.10489999999999</v>
      </c>
      <c r="BT36" s="340">
        <v>242.63310000000001</v>
      </c>
      <c r="BU36" s="340">
        <v>235.16839999999999</v>
      </c>
      <c r="BV36" s="340">
        <v>209.8622</v>
      </c>
    </row>
    <row r="37" spans="1:74" ht="11.1" customHeight="1" x14ac:dyDescent="0.2">
      <c r="A37" s="562" t="s">
        <v>1004</v>
      </c>
      <c r="B37" s="650" t="s">
        <v>1009</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224.02099999999999</v>
      </c>
      <c r="BC37" s="251">
        <v>271.42857142999998</v>
      </c>
      <c r="BD37" s="251">
        <v>248</v>
      </c>
      <c r="BE37" s="340">
        <v>246.50960000000001</v>
      </c>
      <c r="BF37" s="340">
        <v>248.2593</v>
      </c>
      <c r="BG37" s="340">
        <v>269.21629999999999</v>
      </c>
      <c r="BH37" s="340">
        <v>284.76549999999997</v>
      </c>
      <c r="BI37" s="340">
        <v>283.03129999999999</v>
      </c>
      <c r="BJ37" s="340">
        <v>237.5711</v>
      </c>
      <c r="BK37" s="340">
        <v>177.42789999999999</v>
      </c>
      <c r="BL37" s="340">
        <v>163.7817</v>
      </c>
      <c r="BM37" s="340">
        <v>171.69720000000001</v>
      </c>
      <c r="BN37" s="340">
        <v>205.24100000000001</v>
      </c>
      <c r="BO37" s="340">
        <v>256.47699999999998</v>
      </c>
      <c r="BP37" s="340">
        <v>298.3623</v>
      </c>
      <c r="BQ37" s="340">
        <v>318.21949999999998</v>
      </c>
      <c r="BR37" s="340">
        <v>325.41660000000002</v>
      </c>
      <c r="BS37" s="340">
        <v>343.69299999999998</v>
      </c>
      <c r="BT37" s="340">
        <v>366.62720000000002</v>
      </c>
      <c r="BU37" s="340">
        <v>358.56889999999999</v>
      </c>
      <c r="BV37" s="340">
        <v>318.54520000000002</v>
      </c>
    </row>
    <row r="38" spans="1:74" ht="11.1" customHeight="1" x14ac:dyDescent="0.2">
      <c r="A38" s="562" t="s">
        <v>1010</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24.890999999999998</v>
      </c>
      <c r="BA38" s="247">
        <v>23.390999999999998</v>
      </c>
      <c r="BB38" s="247">
        <v>23.277000000000001</v>
      </c>
      <c r="BC38" s="247">
        <v>24.326000000000001</v>
      </c>
      <c r="BD38" s="247">
        <v>25.651</v>
      </c>
      <c r="BE38" s="313">
        <v>25.651</v>
      </c>
      <c r="BF38" s="313">
        <v>25.651</v>
      </c>
      <c r="BG38" s="313">
        <v>25.651</v>
      </c>
      <c r="BH38" s="313">
        <v>25.651</v>
      </c>
      <c r="BI38" s="313">
        <v>25.651</v>
      </c>
      <c r="BJ38" s="313">
        <v>25.651</v>
      </c>
      <c r="BK38" s="313">
        <v>25.651</v>
      </c>
      <c r="BL38" s="313">
        <v>25.651</v>
      </c>
      <c r="BM38" s="313">
        <v>25.651</v>
      </c>
      <c r="BN38" s="313">
        <v>25.651</v>
      </c>
      <c r="BO38" s="313">
        <v>25.651</v>
      </c>
      <c r="BP38" s="313">
        <v>25.651</v>
      </c>
      <c r="BQ38" s="313">
        <v>25.651</v>
      </c>
      <c r="BR38" s="313">
        <v>25.651</v>
      </c>
      <c r="BS38" s="313">
        <v>25.651</v>
      </c>
      <c r="BT38" s="313">
        <v>25.651</v>
      </c>
      <c r="BU38" s="313">
        <v>25.651</v>
      </c>
      <c r="BV38" s="313">
        <v>25.651</v>
      </c>
    </row>
    <row r="39" spans="1:74" s="406" customFormat="1" ht="12" customHeight="1" x14ac:dyDescent="0.25">
      <c r="A39" s="405"/>
      <c r="B39" s="795" t="s">
        <v>857</v>
      </c>
      <c r="C39" s="762"/>
      <c r="D39" s="762"/>
      <c r="E39" s="762"/>
      <c r="F39" s="762"/>
      <c r="G39" s="762"/>
      <c r="H39" s="762"/>
      <c r="I39" s="762"/>
      <c r="J39" s="762"/>
      <c r="K39" s="762"/>
      <c r="L39" s="762"/>
      <c r="M39" s="762"/>
      <c r="N39" s="762"/>
      <c r="O39" s="762"/>
      <c r="P39" s="762"/>
      <c r="Q39" s="759"/>
      <c r="AY39" s="474"/>
      <c r="AZ39" s="474"/>
      <c r="BA39" s="474"/>
      <c r="BB39" s="574"/>
      <c r="BC39" s="474"/>
      <c r="BD39" s="596"/>
      <c r="BE39" s="596"/>
      <c r="BF39" s="596"/>
      <c r="BG39" s="474"/>
      <c r="BH39" s="474"/>
      <c r="BI39" s="474"/>
      <c r="BJ39" s="474"/>
    </row>
    <row r="40" spans="1:74" s="406" customFormat="1" ht="12" customHeight="1" x14ac:dyDescent="0.25">
      <c r="A40" s="405"/>
      <c r="B40" s="804" t="s">
        <v>858</v>
      </c>
      <c r="C40" s="762"/>
      <c r="D40" s="762"/>
      <c r="E40" s="762"/>
      <c r="F40" s="762"/>
      <c r="G40" s="762"/>
      <c r="H40" s="762"/>
      <c r="I40" s="762"/>
      <c r="J40" s="762"/>
      <c r="K40" s="762"/>
      <c r="L40" s="762"/>
      <c r="M40" s="762"/>
      <c r="N40" s="762"/>
      <c r="O40" s="762"/>
      <c r="P40" s="762"/>
      <c r="Q40" s="759"/>
      <c r="Y40" s="651"/>
      <c r="Z40" s="651"/>
      <c r="AA40" s="651"/>
      <c r="AB40" s="651"/>
      <c r="AY40" s="474"/>
      <c r="AZ40" s="474"/>
      <c r="BA40" s="474"/>
      <c r="BB40" s="474"/>
      <c r="BC40" s="474"/>
      <c r="BD40" s="596"/>
      <c r="BE40" s="596"/>
      <c r="BF40" s="596"/>
      <c r="BG40" s="474"/>
      <c r="BH40" s="474"/>
      <c r="BI40" s="474"/>
      <c r="BJ40" s="474"/>
    </row>
    <row r="41" spans="1:74" s="406" customFormat="1" ht="12" customHeight="1" x14ac:dyDescent="0.25">
      <c r="A41" s="405"/>
      <c r="B41" s="804" t="s">
        <v>859</v>
      </c>
      <c r="C41" s="762"/>
      <c r="D41" s="762"/>
      <c r="E41" s="762"/>
      <c r="F41" s="762"/>
      <c r="G41" s="762"/>
      <c r="H41" s="762"/>
      <c r="I41" s="762"/>
      <c r="J41" s="762"/>
      <c r="K41" s="762"/>
      <c r="L41" s="762"/>
      <c r="M41" s="762"/>
      <c r="N41" s="762"/>
      <c r="O41" s="762"/>
      <c r="P41" s="762"/>
      <c r="Q41" s="759"/>
      <c r="AY41" s="474"/>
      <c r="AZ41" s="474"/>
      <c r="BA41" s="474"/>
      <c r="BB41" s="474"/>
      <c r="BC41" s="474"/>
      <c r="BD41" s="596"/>
      <c r="BE41" s="596"/>
      <c r="BF41" s="596"/>
      <c r="BG41" s="474"/>
      <c r="BH41" s="474"/>
      <c r="BI41" s="474"/>
      <c r="BJ41" s="474"/>
    </row>
    <row r="42" spans="1:74" s="406" customFormat="1" ht="12" customHeight="1" x14ac:dyDescent="0.25">
      <c r="A42" s="405"/>
      <c r="B42" s="802" t="s">
        <v>1011</v>
      </c>
      <c r="C42" s="759"/>
      <c r="D42" s="759"/>
      <c r="E42" s="759"/>
      <c r="F42" s="759"/>
      <c r="G42" s="759"/>
      <c r="H42" s="759"/>
      <c r="I42" s="759"/>
      <c r="J42" s="759"/>
      <c r="K42" s="759"/>
      <c r="L42" s="759"/>
      <c r="M42" s="759"/>
      <c r="N42" s="759"/>
      <c r="O42" s="759"/>
      <c r="P42" s="759"/>
      <c r="Q42" s="759"/>
      <c r="AY42" s="474"/>
      <c r="AZ42" s="474"/>
      <c r="BA42" s="474"/>
      <c r="BB42" s="474"/>
      <c r="BC42" s="474"/>
      <c r="BD42" s="596"/>
      <c r="BE42" s="596"/>
      <c r="BF42" s="596"/>
      <c r="BG42" s="474"/>
      <c r="BH42" s="474"/>
      <c r="BI42" s="474"/>
      <c r="BJ42" s="474"/>
    </row>
    <row r="43" spans="1:74" s="268" customFormat="1" ht="12" customHeight="1" x14ac:dyDescent="0.25">
      <c r="A43" s="76"/>
      <c r="B43" s="752" t="s">
        <v>815</v>
      </c>
      <c r="C43" s="744"/>
      <c r="D43" s="744"/>
      <c r="E43" s="744"/>
      <c r="F43" s="744"/>
      <c r="G43" s="744"/>
      <c r="H43" s="744"/>
      <c r="I43" s="744"/>
      <c r="J43" s="744"/>
      <c r="K43" s="744"/>
      <c r="L43" s="744"/>
      <c r="M43" s="744"/>
      <c r="N43" s="744"/>
      <c r="O43" s="744"/>
      <c r="P43" s="744"/>
      <c r="Q43" s="744"/>
      <c r="AY43" s="473"/>
      <c r="AZ43" s="473"/>
      <c r="BA43" s="473"/>
      <c r="BB43" s="473"/>
      <c r="BC43" s="473"/>
      <c r="BD43" s="595"/>
      <c r="BE43" s="595"/>
      <c r="BF43" s="595"/>
      <c r="BG43" s="473"/>
      <c r="BH43" s="473"/>
      <c r="BI43" s="473"/>
      <c r="BJ43" s="473"/>
    </row>
    <row r="44" spans="1:74" s="406" customFormat="1" ht="12" customHeight="1" x14ac:dyDescent="0.25">
      <c r="A44" s="405"/>
      <c r="B44" s="805" t="s">
        <v>863</v>
      </c>
      <c r="C44" s="805"/>
      <c r="D44" s="805"/>
      <c r="E44" s="805"/>
      <c r="F44" s="805"/>
      <c r="G44" s="805"/>
      <c r="H44" s="805"/>
      <c r="I44" s="805"/>
      <c r="J44" s="805"/>
      <c r="K44" s="805"/>
      <c r="L44" s="805"/>
      <c r="M44" s="805"/>
      <c r="N44" s="805"/>
      <c r="O44" s="805"/>
      <c r="P44" s="805"/>
      <c r="Q44" s="759"/>
      <c r="AY44" s="474"/>
      <c r="AZ44" s="474"/>
      <c r="BA44" s="474"/>
      <c r="BB44" s="474"/>
      <c r="BC44" s="474"/>
      <c r="BD44" s="596"/>
      <c r="BE44" s="596"/>
      <c r="BF44" s="596"/>
      <c r="BG44" s="474"/>
      <c r="BH44" s="474"/>
      <c r="BI44" s="474"/>
      <c r="BJ44" s="474"/>
    </row>
    <row r="45" spans="1:74" s="406" customFormat="1" ht="12" customHeight="1" x14ac:dyDescent="0.25">
      <c r="A45" s="405"/>
      <c r="B45" s="780" t="str">
        <f>"Notes: "&amp;"EIA completed modeling and analysis for this report on " &amp;Dates!D2&amp;"."</f>
        <v>Notes: EIA completed modeling and analysis for this report on Thursday July 1, 2021.</v>
      </c>
      <c r="C45" s="803"/>
      <c r="D45" s="803"/>
      <c r="E45" s="803"/>
      <c r="F45" s="803"/>
      <c r="G45" s="803"/>
      <c r="H45" s="803"/>
      <c r="I45" s="803"/>
      <c r="J45" s="803"/>
      <c r="K45" s="803"/>
      <c r="L45" s="803"/>
      <c r="M45" s="803"/>
      <c r="N45" s="803"/>
      <c r="O45" s="803"/>
      <c r="P45" s="803"/>
      <c r="Q45" s="781"/>
      <c r="AY45" s="474"/>
      <c r="AZ45" s="474"/>
      <c r="BA45" s="474"/>
      <c r="BB45" s="474"/>
      <c r="BC45" s="474"/>
      <c r="BD45" s="596"/>
      <c r="BE45" s="596"/>
      <c r="BF45" s="596"/>
      <c r="BG45" s="474"/>
      <c r="BH45" s="474"/>
      <c r="BI45" s="474"/>
      <c r="BJ45" s="474"/>
    </row>
    <row r="46" spans="1:74" s="406" customFormat="1" ht="12" customHeight="1" x14ac:dyDescent="0.25">
      <c r="A46" s="405"/>
      <c r="B46" s="770" t="s">
        <v>353</v>
      </c>
      <c r="C46" s="769"/>
      <c r="D46" s="769"/>
      <c r="E46" s="769"/>
      <c r="F46" s="769"/>
      <c r="G46" s="769"/>
      <c r="H46" s="769"/>
      <c r="I46" s="769"/>
      <c r="J46" s="769"/>
      <c r="K46" s="769"/>
      <c r="L46" s="769"/>
      <c r="M46" s="769"/>
      <c r="N46" s="769"/>
      <c r="O46" s="769"/>
      <c r="P46" s="769"/>
      <c r="Q46" s="769"/>
      <c r="AY46" s="474"/>
      <c r="AZ46" s="474"/>
      <c r="BA46" s="474"/>
      <c r="BB46" s="474"/>
      <c r="BC46" s="474"/>
      <c r="BD46" s="596"/>
      <c r="BE46" s="596"/>
      <c r="BF46" s="596"/>
      <c r="BG46" s="474"/>
      <c r="BH46" s="474"/>
      <c r="BI46" s="474"/>
      <c r="BJ46" s="474"/>
    </row>
    <row r="47" spans="1:74" s="406" customFormat="1" ht="12" customHeight="1" x14ac:dyDescent="0.25">
      <c r="A47" s="405"/>
      <c r="B47" s="763" t="s">
        <v>864</v>
      </c>
      <c r="C47" s="762"/>
      <c r="D47" s="762"/>
      <c r="E47" s="762"/>
      <c r="F47" s="762"/>
      <c r="G47" s="762"/>
      <c r="H47" s="762"/>
      <c r="I47" s="762"/>
      <c r="J47" s="762"/>
      <c r="K47" s="762"/>
      <c r="L47" s="762"/>
      <c r="M47" s="762"/>
      <c r="N47" s="762"/>
      <c r="O47" s="762"/>
      <c r="P47" s="762"/>
      <c r="Q47" s="759"/>
      <c r="AY47" s="474"/>
      <c r="AZ47" s="474"/>
      <c r="BA47" s="474"/>
      <c r="BB47" s="474"/>
      <c r="BC47" s="474"/>
      <c r="BD47" s="596"/>
      <c r="BE47" s="596"/>
      <c r="BF47" s="596"/>
      <c r="BG47" s="474"/>
      <c r="BH47" s="474"/>
      <c r="BI47" s="474"/>
      <c r="BJ47" s="474"/>
    </row>
    <row r="48" spans="1:74" s="406" customFormat="1" ht="12" customHeight="1" x14ac:dyDescent="0.25">
      <c r="A48" s="405"/>
      <c r="B48" s="765" t="s">
        <v>838</v>
      </c>
      <c r="C48" s="766"/>
      <c r="D48" s="766"/>
      <c r="E48" s="766"/>
      <c r="F48" s="766"/>
      <c r="G48" s="766"/>
      <c r="H48" s="766"/>
      <c r="I48" s="766"/>
      <c r="J48" s="766"/>
      <c r="K48" s="766"/>
      <c r="L48" s="766"/>
      <c r="M48" s="766"/>
      <c r="N48" s="766"/>
      <c r="O48" s="766"/>
      <c r="P48" s="766"/>
      <c r="Q48" s="759"/>
      <c r="AY48" s="474"/>
      <c r="AZ48" s="474"/>
      <c r="BA48" s="474"/>
      <c r="BB48" s="474"/>
      <c r="BC48" s="474"/>
      <c r="BD48" s="596"/>
      <c r="BE48" s="596"/>
      <c r="BF48" s="596"/>
      <c r="BG48" s="474"/>
      <c r="BH48" s="474"/>
      <c r="BI48" s="474"/>
      <c r="BJ48" s="474"/>
    </row>
    <row r="49" spans="1:74" s="407" customFormat="1" ht="12" customHeight="1" x14ac:dyDescent="0.25">
      <c r="A49" s="393"/>
      <c r="B49" s="771" t="s">
        <v>1384</v>
      </c>
      <c r="C49" s="759"/>
      <c r="D49" s="759"/>
      <c r="E49" s="759"/>
      <c r="F49" s="759"/>
      <c r="G49" s="759"/>
      <c r="H49" s="759"/>
      <c r="I49" s="759"/>
      <c r="J49" s="759"/>
      <c r="K49" s="759"/>
      <c r="L49" s="759"/>
      <c r="M49" s="759"/>
      <c r="N49" s="759"/>
      <c r="O49" s="759"/>
      <c r="P49" s="759"/>
      <c r="Q49" s="759"/>
      <c r="AY49" s="475"/>
      <c r="AZ49" s="475"/>
      <c r="BA49" s="475"/>
      <c r="BB49" s="475"/>
      <c r="BC49" s="475"/>
      <c r="BD49" s="597"/>
      <c r="BE49" s="597"/>
      <c r="BF49" s="597"/>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E39" sqref="BE39"/>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54" customWidth="1"/>
    <col min="56" max="59" width="6.5546875" style="599" customWidth="1"/>
    <col min="60" max="62" width="6.5546875" style="354" customWidth="1"/>
    <col min="63" max="74" width="6.5546875" style="6" customWidth="1"/>
    <col min="75" max="16384" width="9.5546875" style="6"/>
  </cols>
  <sheetData>
    <row r="1" spans="1:74" ht="13.35" customHeight="1" x14ac:dyDescent="0.25">
      <c r="A1" s="741" t="s">
        <v>798</v>
      </c>
      <c r="B1" s="808" t="s">
        <v>1363</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85"/>
    </row>
    <row r="2" spans="1:74" s="72" customFormat="1"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208">
        <v>3.38714</v>
      </c>
      <c r="BE6" s="324">
        <v>3.4079199999999998</v>
      </c>
      <c r="BF6" s="324">
        <v>3.3767499999999999</v>
      </c>
      <c r="BG6" s="324">
        <v>3.2624599999999999</v>
      </c>
      <c r="BH6" s="324">
        <v>3.2208999999999999</v>
      </c>
      <c r="BI6" s="324">
        <v>3.2416800000000001</v>
      </c>
      <c r="BJ6" s="324">
        <v>3.3559700000000001</v>
      </c>
      <c r="BK6" s="324">
        <v>3.3767499999999999</v>
      </c>
      <c r="BL6" s="324">
        <v>3.3767499999999999</v>
      </c>
      <c r="BM6" s="324">
        <v>3.117</v>
      </c>
      <c r="BN6" s="324">
        <v>3.0131000000000001</v>
      </c>
      <c r="BO6" s="324">
        <v>2.9819300000000002</v>
      </c>
      <c r="BP6" s="324">
        <v>3.0338799999999999</v>
      </c>
      <c r="BQ6" s="324">
        <v>3.0650499999999998</v>
      </c>
      <c r="BR6" s="324">
        <v>3.0650499999999998</v>
      </c>
      <c r="BS6" s="324">
        <v>3.04427</v>
      </c>
      <c r="BT6" s="324">
        <v>3.0546600000000002</v>
      </c>
      <c r="BU6" s="324">
        <v>3.1066099999999999</v>
      </c>
      <c r="BV6" s="324">
        <v>3.15856</v>
      </c>
    </row>
    <row r="7" spans="1:74" ht="11.1" customHeight="1" x14ac:dyDescent="0.2">
      <c r="A7" s="84"/>
      <c r="B7" s="88" t="s">
        <v>1016</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352"/>
      <c r="BF7" s="352"/>
      <c r="BG7" s="352"/>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13.724000159999999</v>
      </c>
      <c r="AN8" s="208">
        <v>13.704046849999999</v>
      </c>
      <c r="AO8" s="208">
        <v>13.918948840000001</v>
      </c>
      <c r="AP8" s="208">
        <v>14.34230502</v>
      </c>
      <c r="AQ8" s="208">
        <v>14.168703069999999</v>
      </c>
      <c r="AR8" s="208">
        <v>15.65547563</v>
      </c>
      <c r="AS8" s="208">
        <v>17.80503058</v>
      </c>
      <c r="AT8" s="208">
        <v>19.179284500000001</v>
      </c>
      <c r="AU8" s="208">
        <v>18.04389055</v>
      </c>
      <c r="AV8" s="208">
        <v>15.068375319999999</v>
      </c>
      <c r="AW8" s="208">
        <v>14.017520319999999</v>
      </c>
      <c r="AX8" s="208">
        <v>14.85865196</v>
      </c>
      <c r="AY8" s="208">
        <v>15.00227162</v>
      </c>
      <c r="AZ8" s="208">
        <v>14.41215483</v>
      </c>
      <c r="BA8" s="208">
        <v>14.91909193</v>
      </c>
      <c r="BB8" s="208">
        <v>15.58336237</v>
      </c>
      <c r="BC8" s="208">
        <v>15.87641</v>
      </c>
      <c r="BD8" s="208">
        <v>16.466560000000001</v>
      </c>
      <c r="BE8" s="324">
        <v>18.00272</v>
      </c>
      <c r="BF8" s="324">
        <v>18.354050000000001</v>
      </c>
      <c r="BG8" s="324">
        <v>17.587900000000001</v>
      </c>
      <c r="BH8" s="324">
        <v>14.69171</v>
      </c>
      <c r="BI8" s="324">
        <v>13.706049999999999</v>
      </c>
      <c r="BJ8" s="324">
        <v>13.44923</v>
      </c>
      <c r="BK8" s="324">
        <v>13.22606</v>
      </c>
      <c r="BL8" s="324">
        <v>13.220510000000001</v>
      </c>
      <c r="BM8" s="324">
        <v>13.27126</v>
      </c>
      <c r="BN8" s="324">
        <v>13.598789999999999</v>
      </c>
      <c r="BO8" s="324">
        <v>14.27919</v>
      </c>
      <c r="BP8" s="324">
        <v>15.170019999999999</v>
      </c>
      <c r="BQ8" s="324">
        <v>16.83888</v>
      </c>
      <c r="BR8" s="324">
        <v>17.306699999999999</v>
      </c>
      <c r="BS8" s="324">
        <v>16.611049999999999</v>
      </c>
      <c r="BT8" s="324">
        <v>13.83826</v>
      </c>
      <c r="BU8" s="324">
        <v>12.94157</v>
      </c>
      <c r="BV8" s="324">
        <v>12.761659999999999</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10.937078229999999</v>
      </c>
      <c r="AB9" s="208">
        <v>10.616879900000001</v>
      </c>
      <c r="AC9" s="208">
        <v>10.468574200000001</v>
      </c>
      <c r="AD9" s="208">
        <v>11.69929716</v>
      </c>
      <c r="AE9" s="208">
        <v>13.320750370000001</v>
      </c>
      <c r="AF9" s="208">
        <v>15.774605190000001</v>
      </c>
      <c r="AG9" s="208">
        <v>18.134135659999998</v>
      </c>
      <c r="AH9" s="208">
        <v>18.796729859999999</v>
      </c>
      <c r="AI9" s="208">
        <v>18.113434940000001</v>
      </c>
      <c r="AJ9" s="208">
        <v>15.15716149</v>
      </c>
      <c r="AK9" s="208">
        <v>11.456245320000001</v>
      </c>
      <c r="AL9" s="208">
        <v>10.290180019999999</v>
      </c>
      <c r="AM9" s="208">
        <v>10.62296222</v>
      </c>
      <c r="AN9" s="208">
        <v>10.768252929999999</v>
      </c>
      <c r="AO9" s="208">
        <v>11.01005376</v>
      </c>
      <c r="AP9" s="208">
        <v>11.21611929</v>
      </c>
      <c r="AQ9" s="208">
        <v>11.213393330000001</v>
      </c>
      <c r="AR9" s="208">
        <v>15.193154590000001</v>
      </c>
      <c r="AS9" s="208">
        <v>17.560644119999999</v>
      </c>
      <c r="AT9" s="208">
        <v>18.415907740000002</v>
      </c>
      <c r="AU9" s="208">
        <v>17.629302209999999</v>
      </c>
      <c r="AV9" s="208">
        <v>14.333671710000001</v>
      </c>
      <c r="AW9" s="208">
        <v>12.14610122</v>
      </c>
      <c r="AX9" s="208">
        <v>10.93641953</v>
      </c>
      <c r="AY9" s="208">
        <v>10.29812401</v>
      </c>
      <c r="AZ9" s="208">
        <v>10.22334437</v>
      </c>
      <c r="BA9" s="208">
        <v>10.845641970000001</v>
      </c>
      <c r="BB9" s="208">
        <v>12.323412510000001</v>
      </c>
      <c r="BC9" s="208">
        <v>13.766019999999999</v>
      </c>
      <c r="BD9" s="208">
        <v>16.270790000000002</v>
      </c>
      <c r="BE9" s="324">
        <v>17.324169999999999</v>
      </c>
      <c r="BF9" s="324">
        <v>17.83344</v>
      </c>
      <c r="BG9" s="324">
        <v>17.097580000000001</v>
      </c>
      <c r="BH9" s="324">
        <v>14.30766</v>
      </c>
      <c r="BI9" s="324">
        <v>11.498480000000001</v>
      </c>
      <c r="BJ9" s="324">
        <v>10.2186</v>
      </c>
      <c r="BK9" s="324">
        <v>9.9645480000000006</v>
      </c>
      <c r="BL9" s="324">
        <v>10.07297</v>
      </c>
      <c r="BM9" s="324">
        <v>10.4457</v>
      </c>
      <c r="BN9" s="324">
        <v>10.960100000000001</v>
      </c>
      <c r="BO9" s="324">
        <v>12.911239999999999</v>
      </c>
      <c r="BP9" s="324">
        <v>15.69913</v>
      </c>
      <c r="BQ9" s="324">
        <v>16.884</v>
      </c>
      <c r="BR9" s="324">
        <v>17.48667</v>
      </c>
      <c r="BS9" s="324">
        <v>16.80799</v>
      </c>
      <c r="BT9" s="324">
        <v>14.12777</v>
      </c>
      <c r="BU9" s="324">
        <v>11.41808</v>
      </c>
      <c r="BV9" s="324">
        <v>10.21491</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7.1557758270000003</v>
      </c>
      <c r="AB10" s="208">
        <v>7.2795161119999996</v>
      </c>
      <c r="AC10" s="208">
        <v>7.3764134690000001</v>
      </c>
      <c r="AD10" s="208">
        <v>8.7208014630000008</v>
      </c>
      <c r="AE10" s="208">
        <v>10.833792320000001</v>
      </c>
      <c r="AF10" s="208">
        <v>15.66756745</v>
      </c>
      <c r="AG10" s="208">
        <v>18.842145309999999</v>
      </c>
      <c r="AH10" s="208">
        <v>19.76593974</v>
      </c>
      <c r="AI10" s="208">
        <v>18.59309571</v>
      </c>
      <c r="AJ10" s="208">
        <v>10.173924080000001</v>
      </c>
      <c r="AK10" s="208">
        <v>7.276111845</v>
      </c>
      <c r="AL10" s="208">
        <v>7.133547997</v>
      </c>
      <c r="AM10" s="208">
        <v>6.9065063899999997</v>
      </c>
      <c r="AN10" s="208">
        <v>6.7693345679999997</v>
      </c>
      <c r="AO10" s="208">
        <v>7.419350552</v>
      </c>
      <c r="AP10" s="208">
        <v>7.8771870799999997</v>
      </c>
      <c r="AQ10" s="208">
        <v>9.675800701</v>
      </c>
      <c r="AR10" s="208">
        <v>15.31818693</v>
      </c>
      <c r="AS10" s="208">
        <v>19.02490122</v>
      </c>
      <c r="AT10" s="208">
        <v>19.976452909999999</v>
      </c>
      <c r="AU10" s="208">
        <v>16.04397582</v>
      </c>
      <c r="AV10" s="208">
        <v>9.4052943510000002</v>
      </c>
      <c r="AW10" s="208">
        <v>8.5111618389999997</v>
      </c>
      <c r="AX10" s="208">
        <v>7.2232437989999996</v>
      </c>
      <c r="AY10" s="208">
        <v>7.0841398509999998</v>
      </c>
      <c r="AZ10" s="208">
        <v>7.0473110280000002</v>
      </c>
      <c r="BA10" s="208">
        <v>8.5525569380000004</v>
      </c>
      <c r="BB10" s="208">
        <v>10.47433225</v>
      </c>
      <c r="BC10" s="208">
        <v>12.51229</v>
      </c>
      <c r="BD10" s="208">
        <v>15.70106</v>
      </c>
      <c r="BE10" s="324">
        <v>17.71134</v>
      </c>
      <c r="BF10" s="324">
        <v>18.181339999999999</v>
      </c>
      <c r="BG10" s="324">
        <v>16.226769999999998</v>
      </c>
      <c r="BH10" s="324">
        <v>11.338509999999999</v>
      </c>
      <c r="BI10" s="324">
        <v>8.8087009999999992</v>
      </c>
      <c r="BJ10" s="324">
        <v>7.9458570000000002</v>
      </c>
      <c r="BK10" s="324">
        <v>7.8142319999999996</v>
      </c>
      <c r="BL10" s="324">
        <v>7.91974</v>
      </c>
      <c r="BM10" s="324">
        <v>8.2885419999999996</v>
      </c>
      <c r="BN10" s="324">
        <v>9.2169450000000008</v>
      </c>
      <c r="BO10" s="324">
        <v>11.488009999999999</v>
      </c>
      <c r="BP10" s="324">
        <v>14.658530000000001</v>
      </c>
      <c r="BQ10" s="324">
        <v>16.70532</v>
      </c>
      <c r="BR10" s="324">
        <v>17.227329999999998</v>
      </c>
      <c r="BS10" s="324">
        <v>15.32836</v>
      </c>
      <c r="BT10" s="324">
        <v>10.54602</v>
      </c>
      <c r="BU10" s="324">
        <v>8.0908049999999996</v>
      </c>
      <c r="BV10" s="324">
        <v>7.2744660000000003</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8.1084759589999997</v>
      </c>
      <c r="AB11" s="208">
        <v>7.7108470059999998</v>
      </c>
      <c r="AC11" s="208">
        <v>7.7769638570000001</v>
      </c>
      <c r="AD11" s="208">
        <v>9.0918286409999993</v>
      </c>
      <c r="AE11" s="208">
        <v>10.79027658</v>
      </c>
      <c r="AF11" s="208">
        <v>14.9229596</v>
      </c>
      <c r="AG11" s="208">
        <v>18.34780138</v>
      </c>
      <c r="AH11" s="208">
        <v>18.331501509999999</v>
      </c>
      <c r="AI11" s="208">
        <v>17.631966930000001</v>
      </c>
      <c r="AJ11" s="208">
        <v>10.6788942</v>
      </c>
      <c r="AK11" s="208">
        <v>7.7447460919999997</v>
      </c>
      <c r="AL11" s="208">
        <v>7.363424996</v>
      </c>
      <c r="AM11" s="208">
        <v>7.2406321279999997</v>
      </c>
      <c r="AN11" s="208">
        <v>5.9122365690000001</v>
      </c>
      <c r="AO11" s="208">
        <v>7.5462436390000001</v>
      </c>
      <c r="AP11" s="208">
        <v>8.0675694329999992</v>
      </c>
      <c r="AQ11" s="208">
        <v>10.69872814</v>
      </c>
      <c r="AR11" s="208">
        <v>14.566742469999999</v>
      </c>
      <c r="AS11" s="208">
        <v>17.525001379999999</v>
      </c>
      <c r="AT11" s="208">
        <v>18.454596129999999</v>
      </c>
      <c r="AU11" s="208">
        <v>16.08531855</v>
      </c>
      <c r="AV11" s="208">
        <v>10.12824548</v>
      </c>
      <c r="AW11" s="208">
        <v>9.0462320209999998</v>
      </c>
      <c r="AX11" s="208">
        <v>7.9198776469999999</v>
      </c>
      <c r="AY11" s="208">
        <v>7.3902193609999998</v>
      </c>
      <c r="AZ11" s="208">
        <v>7.2810932270000004</v>
      </c>
      <c r="BA11" s="208">
        <v>8.4937596240000008</v>
      </c>
      <c r="BB11" s="208">
        <v>9.735352228</v>
      </c>
      <c r="BC11" s="208">
        <v>11.56944</v>
      </c>
      <c r="BD11" s="208">
        <v>15.208399999999999</v>
      </c>
      <c r="BE11" s="324">
        <v>17.50581</v>
      </c>
      <c r="BF11" s="324">
        <v>18.102540000000001</v>
      </c>
      <c r="BG11" s="324">
        <v>16.56184</v>
      </c>
      <c r="BH11" s="324">
        <v>12.639799999999999</v>
      </c>
      <c r="BI11" s="324">
        <v>9.4960430000000002</v>
      </c>
      <c r="BJ11" s="324">
        <v>8.2913060000000005</v>
      </c>
      <c r="BK11" s="324">
        <v>7.941033</v>
      </c>
      <c r="BL11" s="324">
        <v>8.13476</v>
      </c>
      <c r="BM11" s="324">
        <v>8.4588070000000002</v>
      </c>
      <c r="BN11" s="324">
        <v>9.4063309999999998</v>
      </c>
      <c r="BO11" s="324">
        <v>11.30395</v>
      </c>
      <c r="BP11" s="324">
        <v>14.88968</v>
      </c>
      <c r="BQ11" s="324">
        <v>17.13749</v>
      </c>
      <c r="BR11" s="324">
        <v>17.683250000000001</v>
      </c>
      <c r="BS11" s="324">
        <v>16.104759999999999</v>
      </c>
      <c r="BT11" s="324">
        <v>12.187849999999999</v>
      </c>
      <c r="BU11" s="324">
        <v>9.0626549999999995</v>
      </c>
      <c r="BV11" s="324">
        <v>7.8835629999999997</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11.198099579999999</v>
      </c>
      <c r="AB12" s="208">
        <v>11.689314230000001</v>
      </c>
      <c r="AC12" s="208">
        <v>11.456805170000001</v>
      </c>
      <c r="AD12" s="208">
        <v>14.348392860000001</v>
      </c>
      <c r="AE12" s="208">
        <v>19.785123689999999</v>
      </c>
      <c r="AF12" s="208">
        <v>22.95608155</v>
      </c>
      <c r="AG12" s="208">
        <v>25.365398450000001</v>
      </c>
      <c r="AH12" s="208">
        <v>24.945984339999999</v>
      </c>
      <c r="AI12" s="208">
        <v>24.92402396</v>
      </c>
      <c r="AJ12" s="208">
        <v>21.25154624</v>
      </c>
      <c r="AK12" s="208">
        <v>11.90224658</v>
      </c>
      <c r="AL12" s="208">
        <v>11.402080890000001</v>
      </c>
      <c r="AM12" s="208">
        <v>12.02135863</v>
      </c>
      <c r="AN12" s="208">
        <v>11.709506210000001</v>
      </c>
      <c r="AO12" s="208">
        <v>12.9766245</v>
      </c>
      <c r="AP12" s="208">
        <v>13.794475690000001</v>
      </c>
      <c r="AQ12" s="208">
        <v>14.999033409999999</v>
      </c>
      <c r="AR12" s="208">
        <v>20.109658240000002</v>
      </c>
      <c r="AS12" s="208">
        <v>23.916315650000001</v>
      </c>
      <c r="AT12" s="208">
        <v>25.06951359</v>
      </c>
      <c r="AU12" s="208">
        <v>23.578520780000002</v>
      </c>
      <c r="AV12" s="208">
        <v>20.399422680000001</v>
      </c>
      <c r="AW12" s="208">
        <v>16.897646859999998</v>
      </c>
      <c r="AX12" s="208">
        <v>11.599912399999999</v>
      </c>
      <c r="AY12" s="208">
        <v>11.436876010000001</v>
      </c>
      <c r="AZ12" s="208">
        <v>12.05572939</v>
      </c>
      <c r="BA12" s="208">
        <v>13.4014121</v>
      </c>
      <c r="BB12" s="208">
        <v>15.06529937</v>
      </c>
      <c r="BC12" s="208">
        <v>18.30585</v>
      </c>
      <c r="BD12" s="208">
        <v>21.590219999999999</v>
      </c>
      <c r="BE12" s="324">
        <v>23.202030000000001</v>
      </c>
      <c r="BF12" s="324">
        <v>23.56155</v>
      </c>
      <c r="BG12" s="324">
        <v>22.804950000000002</v>
      </c>
      <c r="BH12" s="324">
        <v>17.85671</v>
      </c>
      <c r="BI12" s="324">
        <v>12.907500000000001</v>
      </c>
      <c r="BJ12" s="324">
        <v>11.45173</v>
      </c>
      <c r="BK12" s="324">
        <v>11.259869999999999</v>
      </c>
      <c r="BL12" s="324">
        <v>11.269299999999999</v>
      </c>
      <c r="BM12" s="324">
        <v>11.72939</v>
      </c>
      <c r="BN12" s="324">
        <v>13.76238</v>
      </c>
      <c r="BO12" s="324">
        <v>17.383849999999999</v>
      </c>
      <c r="BP12" s="324">
        <v>20.849299999999999</v>
      </c>
      <c r="BQ12" s="324">
        <v>22.5078</v>
      </c>
      <c r="BR12" s="324">
        <v>22.935669999999998</v>
      </c>
      <c r="BS12" s="324">
        <v>22.219660000000001</v>
      </c>
      <c r="BT12" s="324">
        <v>17.351769999999998</v>
      </c>
      <c r="BU12" s="324">
        <v>12.46622</v>
      </c>
      <c r="BV12" s="324">
        <v>11.06657</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9.8106687469999994</v>
      </c>
      <c r="AB13" s="208">
        <v>9.6582358930000005</v>
      </c>
      <c r="AC13" s="208">
        <v>9.5074483549999993</v>
      </c>
      <c r="AD13" s="208">
        <v>11.776977860000001</v>
      </c>
      <c r="AE13" s="208">
        <v>16.878471940000001</v>
      </c>
      <c r="AF13" s="208">
        <v>20.376812820000001</v>
      </c>
      <c r="AG13" s="208">
        <v>21.406677290000001</v>
      </c>
      <c r="AH13" s="208">
        <v>22.025850259999999</v>
      </c>
      <c r="AI13" s="208">
        <v>21.493753359999999</v>
      </c>
      <c r="AJ13" s="208">
        <v>17.51259095</v>
      </c>
      <c r="AK13" s="208">
        <v>9.6030034680000007</v>
      </c>
      <c r="AL13" s="208">
        <v>9.8203327189999996</v>
      </c>
      <c r="AM13" s="208">
        <v>9.8535727509999997</v>
      </c>
      <c r="AN13" s="208">
        <v>9.3271597400000008</v>
      </c>
      <c r="AO13" s="208">
        <v>10.06792742</v>
      </c>
      <c r="AP13" s="208">
        <v>11.468854779999999</v>
      </c>
      <c r="AQ13" s="208">
        <v>13.98659818</v>
      </c>
      <c r="AR13" s="208">
        <v>17.163110249999999</v>
      </c>
      <c r="AS13" s="208">
        <v>20.291745259999999</v>
      </c>
      <c r="AT13" s="208">
        <v>21.801035710000001</v>
      </c>
      <c r="AU13" s="208">
        <v>20.509003700000001</v>
      </c>
      <c r="AV13" s="208">
        <v>15.025249199999999</v>
      </c>
      <c r="AW13" s="208">
        <v>11.98739106</v>
      </c>
      <c r="AX13" s="208">
        <v>9.1734560900000002</v>
      </c>
      <c r="AY13" s="208">
        <v>9.8939410330000008</v>
      </c>
      <c r="AZ13" s="208">
        <v>8.8298822080000008</v>
      </c>
      <c r="BA13" s="208">
        <v>10.244122190000001</v>
      </c>
      <c r="BB13" s="208">
        <v>12.42955252</v>
      </c>
      <c r="BC13" s="208">
        <v>15.95848</v>
      </c>
      <c r="BD13" s="208">
        <v>19.56784</v>
      </c>
      <c r="BE13" s="324">
        <v>21.72973</v>
      </c>
      <c r="BF13" s="324">
        <v>22.805669999999999</v>
      </c>
      <c r="BG13" s="324">
        <v>22.336639999999999</v>
      </c>
      <c r="BH13" s="324">
        <v>18.97551</v>
      </c>
      <c r="BI13" s="324">
        <v>14.15296</v>
      </c>
      <c r="BJ13" s="324">
        <v>11.97438</v>
      </c>
      <c r="BK13" s="324">
        <v>10.64273</v>
      </c>
      <c r="BL13" s="324">
        <v>10.313750000000001</v>
      </c>
      <c r="BM13" s="324">
        <v>10.99513</v>
      </c>
      <c r="BN13" s="324">
        <v>12.372439999999999</v>
      </c>
      <c r="BO13" s="324">
        <v>16.489090000000001</v>
      </c>
      <c r="BP13" s="324">
        <v>19.47889</v>
      </c>
      <c r="BQ13" s="324">
        <v>21.317620000000002</v>
      </c>
      <c r="BR13" s="324">
        <v>22.735849999999999</v>
      </c>
      <c r="BS13" s="324">
        <v>22.050940000000001</v>
      </c>
      <c r="BT13" s="324">
        <v>18.73798</v>
      </c>
      <c r="BU13" s="324">
        <v>13.72162</v>
      </c>
      <c r="BV13" s="324">
        <v>11.64475</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8.2398201130000004</v>
      </c>
      <c r="AB14" s="208">
        <v>8.1640240209999995</v>
      </c>
      <c r="AC14" s="208">
        <v>8.3418454549999996</v>
      </c>
      <c r="AD14" s="208">
        <v>10.589067890000001</v>
      </c>
      <c r="AE14" s="208">
        <v>15.109936769999999</v>
      </c>
      <c r="AF14" s="208">
        <v>17.907007220000001</v>
      </c>
      <c r="AG14" s="208">
        <v>20.44670447</v>
      </c>
      <c r="AH14" s="208">
        <v>21.93660174</v>
      </c>
      <c r="AI14" s="208">
        <v>22.12657793</v>
      </c>
      <c r="AJ14" s="208">
        <v>20.456105189999999</v>
      </c>
      <c r="AK14" s="208">
        <v>9.7759056280000003</v>
      </c>
      <c r="AL14" s="208">
        <v>8.8598843909999996</v>
      </c>
      <c r="AM14" s="208">
        <v>8.4645335930000005</v>
      </c>
      <c r="AN14" s="208">
        <v>8.1648443260000008</v>
      </c>
      <c r="AO14" s="208">
        <v>9.214887075</v>
      </c>
      <c r="AP14" s="208">
        <v>11.898675600000001</v>
      </c>
      <c r="AQ14" s="208">
        <v>14.59505757</v>
      </c>
      <c r="AR14" s="208">
        <v>17.970447180000001</v>
      </c>
      <c r="AS14" s="208">
        <v>19.70331856</v>
      </c>
      <c r="AT14" s="208">
        <v>21.569366089999999</v>
      </c>
      <c r="AU14" s="208">
        <v>21.268658930000001</v>
      </c>
      <c r="AV14" s="208">
        <v>16.456724349999998</v>
      </c>
      <c r="AW14" s="208">
        <v>13.005759080000001</v>
      </c>
      <c r="AX14" s="208">
        <v>10.0333573</v>
      </c>
      <c r="AY14" s="208">
        <v>10.18430835</v>
      </c>
      <c r="AZ14" s="208">
        <v>8.6203633699999997</v>
      </c>
      <c r="BA14" s="208">
        <v>9.2969076249999993</v>
      </c>
      <c r="BB14" s="208">
        <v>12.75984877</v>
      </c>
      <c r="BC14" s="208">
        <v>15.505409999999999</v>
      </c>
      <c r="BD14" s="208">
        <v>17.946929999999998</v>
      </c>
      <c r="BE14" s="324">
        <v>19.922090000000001</v>
      </c>
      <c r="BF14" s="324">
        <v>21.702999999999999</v>
      </c>
      <c r="BG14" s="324">
        <v>20.863579999999999</v>
      </c>
      <c r="BH14" s="324">
        <v>18.907609999999998</v>
      </c>
      <c r="BI14" s="324">
        <v>13.16966</v>
      </c>
      <c r="BJ14" s="324">
        <v>9.6430129999999998</v>
      </c>
      <c r="BK14" s="324">
        <v>8.8371220000000008</v>
      </c>
      <c r="BL14" s="324">
        <v>8.7853619999999992</v>
      </c>
      <c r="BM14" s="324">
        <v>9.8102289999999996</v>
      </c>
      <c r="BN14" s="324">
        <v>12.25386</v>
      </c>
      <c r="BO14" s="324">
        <v>15.36533</v>
      </c>
      <c r="BP14" s="324">
        <v>17.80311</v>
      </c>
      <c r="BQ14" s="324">
        <v>19.505130000000001</v>
      </c>
      <c r="BR14" s="324">
        <v>21.136220000000002</v>
      </c>
      <c r="BS14" s="324">
        <v>20.222829999999998</v>
      </c>
      <c r="BT14" s="324">
        <v>18.305789999999998</v>
      </c>
      <c r="BU14" s="324">
        <v>12.634370000000001</v>
      </c>
      <c r="BV14" s="324">
        <v>9.1738739999999996</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7.5174341609999997</v>
      </c>
      <c r="AB15" s="208">
        <v>7.6454356399999996</v>
      </c>
      <c r="AC15" s="208">
        <v>7.8019197880000002</v>
      </c>
      <c r="AD15" s="208">
        <v>8.5686690639999998</v>
      </c>
      <c r="AE15" s="208">
        <v>9.16829377</v>
      </c>
      <c r="AF15" s="208">
        <v>11.367727540000001</v>
      </c>
      <c r="AG15" s="208">
        <v>12.7855588</v>
      </c>
      <c r="AH15" s="208">
        <v>13.78314213</v>
      </c>
      <c r="AI15" s="208">
        <v>12.926851040000001</v>
      </c>
      <c r="AJ15" s="208">
        <v>8.8144378959999994</v>
      </c>
      <c r="AK15" s="208">
        <v>7.4186780920000004</v>
      </c>
      <c r="AL15" s="208">
        <v>7.3939343720000004</v>
      </c>
      <c r="AM15" s="208">
        <v>7.4869898399999997</v>
      </c>
      <c r="AN15" s="208">
        <v>7.4220914650000003</v>
      </c>
      <c r="AO15" s="208">
        <v>7.824676545</v>
      </c>
      <c r="AP15" s="208">
        <v>8.2904874950000007</v>
      </c>
      <c r="AQ15" s="208">
        <v>9.8750419610000009</v>
      </c>
      <c r="AR15" s="208">
        <v>11.44017507</v>
      </c>
      <c r="AS15" s="208">
        <v>12.64979473</v>
      </c>
      <c r="AT15" s="208">
        <v>13.4424794</v>
      </c>
      <c r="AU15" s="208">
        <v>11.874465819999999</v>
      </c>
      <c r="AV15" s="208">
        <v>9.5864232999999999</v>
      </c>
      <c r="AW15" s="208">
        <v>8.0408512489999993</v>
      </c>
      <c r="AX15" s="208">
        <v>7.739775378</v>
      </c>
      <c r="AY15" s="208">
        <v>7.729857752</v>
      </c>
      <c r="AZ15" s="208">
        <v>7.8008461200000001</v>
      </c>
      <c r="BA15" s="208">
        <v>8.2802836630000005</v>
      </c>
      <c r="BB15" s="208">
        <v>9.4665296380000008</v>
      </c>
      <c r="BC15" s="208">
        <v>10.273070000000001</v>
      </c>
      <c r="BD15" s="208">
        <v>12.661379999999999</v>
      </c>
      <c r="BE15" s="324">
        <v>14.243410000000001</v>
      </c>
      <c r="BF15" s="324">
        <v>14.574400000000001</v>
      </c>
      <c r="BG15" s="324">
        <v>13.56507</v>
      </c>
      <c r="BH15" s="324">
        <v>10.639419999999999</v>
      </c>
      <c r="BI15" s="324">
        <v>8.6956330000000008</v>
      </c>
      <c r="BJ15" s="324">
        <v>8.2940950000000004</v>
      </c>
      <c r="BK15" s="324">
        <v>8.0911080000000002</v>
      </c>
      <c r="BL15" s="324">
        <v>8.3241560000000003</v>
      </c>
      <c r="BM15" s="324">
        <v>8.5131490000000003</v>
      </c>
      <c r="BN15" s="324">
        <v>9.0153540000000003</v>
      </c>
      <c r="BO15" s="324">
        <v>10.00789</v>
      </c>
      <c r="BP15" s="324">
        <v>12.193350000000001</v>
      </c>
      <c r="BQ15" s="324">
        <v>13.8337</v>
      </c>
      <c r="BR15" s="324">
        <v>14.147589999999999</v>
      </c>
      <c r="BS15" s="324">
        <v>13.14419</v>
      </c>
      <c r="BT15" s="324">
        <v>10.25314</v>
      </c>
      <c r="BU15" s="324">
        <v>8.3550140000000006</v>
      </c>
      <c r="BV15" s="324">
        <v>8.0052819999999993</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12.4019008</v>
      </c>
      <c r="AB16" s="208">
        <v>11.924033420000001</v>
      </c>
      <c r="AC16" s="208">
        <v>12.219955479999999</v>
      </c>
      <c r="AD16" s="208">
        <v>12.35417683</v>
      </c>
      <c r="AE16" s="208">
        <v>12.600050830000001</v>
      </c>
      <c r="AF16" s="208">
        <v>12.456229520000001</v>
      </c>
      <c r="AG16" s="208">
        <v>13.60933998</v>
      </c>
      <c r="AH16" s="208">
        <v>13.262694099999999</v>
      </c>
      <c r="AI16" s="208">
        <v>12.70656737</v>
      </c>
      <c r="AJ16" s="208">
        <v>11.86728993</v>
      </c>
      <c r="AK16" s="208">
        <v>11.40359192</v>
      </c>
      <c r="AL16" s="208">
        <v>12.095955399999999</v>
      </c>
      <c r="AM16" s="208">
        <v>13.896744180000001</v>
      </c>
      <c r="AN16" s="208">
        <v>13.426893870000001</v>
      </c>
      <c r="AO16" s="208">
        <v>12.7789433</v>
      </c>
      <c r="AP16" s="208">
        <v>14.97921244</v>
      </c>
      <c r="AQ16" s="208">
        <v>14.103668819999999</v>
      </c>
      <c r="AR16" s="208">
        <v>14.032173159999999</v>
      </c>
      <c r="AS16" s="208">
        <v>14.36180665</v>
      </c>
      <c r="AT16" s="208">
        <v>14.48387909</v>
      </c>
      <c r="AU16" s="208">
        <v>14.67447703</v>
      </c>
      <c r="AV16" s="208">
        <v>13.58232267</v>
      </c>
      <c r="AW16" s="208">
        <v>13.23324459</v>
      </c>
      <c r="AX16" s="208">
        <v>14.09094069</v>
      </c>
      <c r="AY16" s="208">
        <v>14.57689718</v>
      </c>
      <c r="AZ16" s="208">
        <v>13.95125702</v>
      </c>
      <c r="BA16" s="208">
        <v>14.25739577</v>
      </c>
      <c r="BB16" s="208">
        <v>14.885327630000001</v>
      </c>
      <c r="BC16" s="208">
        <v>15.341469999999999</v>
      </c>
      <c r="BD16" s="208">
        <v>15.470800000000001</v>
      </c>
      <c r="BE16" s="324">
        <v>15.42024</v>
      </c>
      <c r="BF16" s="324">
        <v>15.433439999999999</v>
      </c>
      <c r="BG16" s="324">
        <v>15.06615</v>
      </c>
      <c r="BH16" s="324">
        <v>14.516400000000001</v>
      </c>
      <c r="BI16" s="324">
        <v>13.52915</v>
      </c>
      <c r="BJ16" s="324">
        <v>13.7883</v>
      </c>
      <c r="BK16" s="324">
        <v>13.934060000000001</v>
      </c>
      <c r="BL16" s="324">
        <v>13.82746</v>
      </c>
      <c r="BM16" s="324">
        <v>13.84726</v>
      </c>
      <c r="BN16" s="324">
        <v>13.966340000000001</v>
      </c>
      <c r="BO16" s="324">
        <v>14.74832</v>
      </c>
      <c r="BP16" s="324">
        <v>15.029159999999999</v>
      </c>
      <c r="BQ16" s="324">
        <v>15.176159999999999</v>
      </c>
      <c r="BR16" s="324">
        <v>15.352359999999999</v>
      </c>
      <c r="BS16" s="324">
        <v>15.135630000000001</v>
      </c>
      <c r="BT16" s="324">
        <v>14.70147</v>
      </c>
      <c r="BU16" s="324">
        <v>13.82442</v>
      </c>
      <c r="BV16" s="324">
        <v>14.161210000000001</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15.55</v>
      </c>
      <c r="AG17" s="208">
        <v>17.739999999999998</v>
      </c>
      <c r="AH17" s="208">
        <v>18.38</v>
      </c>
      <c r="AI17" s="208">
        <v>17.61</v>
      </c>
      <c r="AJ17" s="208">
        <v>12.5</v>
      </c>
      <c r="AK17" s="208">
        <v>9.33</v>
      </c>
      <c r="AL17" s="208">
        <v>9.3000000000000007</v>
      </c>
      <c r="AM17" s="208">
        <v>9.51</v>
      </c>
      <c r="AN17" s="208">
        <v>9.1199999999999992</v>
      </c>
      <c r="AO17" s="208">
        <v>9.85</v>
      </c>
      <c r="AP17" s="208">
        <v>10.66</v>
      </c>
      <c r="AQ17" s="208">
        <v>11.85</v>
      </c>
      <c r="AR17" s="208">
        <v>15.37</v>
      </c>
      <c r="AS17" s="208">
        <v>17.63</v>
      </c>
      <c r="AT17" s="208">
        <v>18.420000000000002</v>
      </c>
      <c r="AU17" s="208">
        <v>16.989999999999998</v>
      </c>
      <c r="AV17" s="208">
        <v>12.36</v>
      </c>
      <c r="AW17" s="208">
        <v>11.07</v>
      </c>
      <c r="AX17" s="208">
        <v>9.81</v>
      </c>
      <c r="AY17" s="208">
        <v>9.73</v>
      </c>
      <c r="AZ17" s="208">
        <v>9.3699999999999992</v>
      </c>
      <c r="BA17" s="208">
        <v>10.54</v>
      </c>
      <c r="BB17" s="208">
        <v>12.21</v>
      </c>
      <c r="BC17" s="208">
        <v>13.973269999999999</v>
      </c>
      <c r="BD17" s="208">
        <v>16.452570000000001</v>
      </c>
      <c r="BE17" s="324">
        <v>17.80255</v>
      </c>
      <c r="BF17" s="324">
        <v>18.37378</v>
      </c>
      <c r="BG17" s="324">
        <v>17.325230000000001</v>
      </c>
      <c r="BH17" s="324">
        <v>13.814970000000001</v>
      </c>
      <c r="BI17" s="324">
        <v>11.000819999999999</v>
      </c>
      <c r="BJ17" s="324">
        <v>10.041689999999999</v>
      </c>
      <c r="BK17" s="324">
        <v>9.7347680000000008</v>
      </c>
      <c r="BL17" s="324">
        <v>9.7392819999999993</v>
      </c>
      <c r="BM17" s="324">
        <v>10.260300000000001</v>
      </c>
      <c r="BN17" s="324">
        <v>11.144080000000001</v>
      </c>
      <c r="BO17" s="324">
        <v>13.28593</v>
      </c>
      <c r="BP17" s="324">
        <v>15.84375</v>
      </c>
      <c r="BQ17" s="324">
        <v>17.270759999999999</v>
      </c>
      <c r="BR17" s="324">
        <v>17.90823</v>
      </c>
      <c r="BS17" s="324">
        <v>16.891110000000001</v>
      </c>
      <c r="BT17" s="324">
        <v>13.38993</v>
      </c>
      <c r="BU17" s="324">
        <v>10.604039999999999</v>
      </c>
      <c r="BV17" s="324">
        <v>9.7026819999999994</v>
      </c>
    </row>
    <row r="18" spans="1:74" ht="11.1" customHeight="1" x14ac:dyDescent="0.2">
      <c r="A18" s="84"/>
      <c r="B18" s="88" t="s">
        <v>1017</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353"/>
      <c r="BF18" s="353"/>
      <c r="BG18" s="353"/>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9.7987968510000005</v>
      </c>
      <c r="AN19" s="208">
        <v>10.18991694</v>
      </c>
      <c r="AO19" s="208">
        <v>9.8195549670000002</v>
      </c>
      <c r="AP19" s="208">
        <v>10.39307891</v>
      </c>
      <c r="AQ19" s="208">
        <v>9.7862666639999993</v>
      </c>
      <c r="AR19" s="208">
        <v>11.51635074</v>
      </c>
      <c r="AS19" s="208">
        <v>10.575179110000001</v>
      </c>
      <c r="AT19" s="208">
        <v>10.82136096</v>
      </c>
      <c r="AU19" s="208">
        <v>11.617024150000001</v>
      </c>
      <c r="AV19" s="208">
        <v>9.6772390339999994</v>
      </c>
      <c r="AW19" s="208">
        <v>9.7193135089999991</v>
      </c>
      <c r="AX19" s="208">
        <v>10.39413972</v>
      </c>
      <c r="AY19" s="208">
        <v>10.25167768</v>
      </c>
      <c r="AZ19" s="208">
        <v>10.310821170000001</v>
      </c>
      <c r="BA19" s="208">
        <v>10.621942349999999</v>
      </c>
      <c r="BB19" s="208">
        <v>10.85716045</v>
      </c>
      <c r="BC19" s="208">
        <v>10.82851</v>
      </c>
      <c r="BD19" s="208">
        <v>10.884589999999999</v>
      </c>
      <c r="BE19" s="324">
        <v>11.071429999999999</v>
      </c>
      <c r="BF19" s="324">
        <v>11.20918</v>
      </c>
      <c r="BG19" s="324">
        <v>10.96303</v>
      </c>
      <c r="BH19" s="324">
        <v>10.30104</v>
      </c>
      <c r="BI19" s="324">
        <v>10.07081</v>
      </c>
      <c r="BJ19" s="324">
        <v>10.60454</v>
      </c>
      <c r="BK19" s="324">
        <v>10.697179999999999</v>
      </c>
      <c r="BL19" s="324">
        <v>10.647169999999999</v>
      </c>
      <c r="BM19" s="324">
        <v>10.58135</v>
      </c>
      <c r="BN19" s="324">
        <v>10.73216</v>
      </c>
      <c r="BO19" s="324">
        <v>10.61997</v>
      </c>
      <c r="BP19" s="324">
        <v>10.353009999999999</v>
      </c>
      <c r="BQ19" s="324">
        <v>10.3078</v>
      </c>
      <c r="BR19" s="324">
        <v>10.2766</v>
      </c>
      <c r="BS19" s="324">
        <v>10.203849999999999</v>
      </c>
      <c r="BT19" s="324">
        <v>9.7189320000000006</v>
      </c>
      <c r="BU19" s="324">
        <v>9.9277909999999991</v>
      </c>
      <c r="BV19" s="324">
        <v>10.206469999999999</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9.1197648069999993</v>
      </c>
      <c r="AB20" s="208">
        <v>8.2812861669999993</v>
      </c>
      <c r="AC20" s="208">
        <v>7.9742357439999996</v>
      </c>
      <c r="AD20" s="208">
        <v>7.5754666540000004</v>
      </c>
      <c r="AE20" s="208">
        <v>7.9878887609999998</v>
      </c>
      <c r="AF20" s="208">
        <v>7.3830626370000001</v>
      </c>
      <c r="AG20" s="208">
        <v>6.894980747</v>
      </c>
      <c r="AH20" s="208">
        <v>6.7654346739999998</v>
      </c>
      <c r="AI20" s="208">
        <v>6.7769542810000001</v>
      </c>
      <c r="AJ20" s="208">
        <v>7.4448942249999996</v>
      </c>
      <c r="AK20" s="208">
        <v>7.304739777</v>
      </c>
      <c r="AL20" s="208">
        <v>7.5137741399999998</v>
      </c>
      <c r="AM20" s="208">
        <v>7.9422787850000001</v>
      </c>
      <c r="AN20" s="208">
        <v>7.807598735</v>
      </c>
      <c r="AO20" s="208">
        <v>8.0135280180000006</v>
      </c>
      <c r="AP20" s="208">
        <v>7.19716413</v>
      </c>
      <c r="AQ20" s="208">
        <v>6.8587150210000001</v>
      </c>
      <c r="AR20" s="208">
        <v>6.8148435899999997</v>
      </c>
      <c r="AS20" s="208">
        <v>6.8496372030000003</v>
      </c>
      <c r="AT20" s="208">
        <v>6.5727835470000002</v>
      </c>
      <c r="AU20" s="208">
        <v>6.9145834639999997</v>
      </c>
      <c r="AV20" s="208">
        <v>7.1713181539999997</v>
      </c>
      <c r="AW20" s="208">
        <v>7.3131072709999998</v>
      </c>
      <c r="AX20" s="208">
        <v>7.7832000240000001</v>
      </c>
      <c r="AY20" s="208">
        <v>7.7537907449999999</v>
      </c>
      <c r="AZ20" s="208">
        <v>7.7916763390000003</v>
      </c>
      <c r="BA20" s="208">
        <v>8.1417411519999998</v>
      </c>
      <c r="BB20" s="208">
        <v>8.1680954860000003</v>
      </c>
      <c r="BC20" s="208">
        <v>8.0292589999999997</v>
      </c>
      <c r="BD20" s="208">
        <v>7.846946</v>
      </c>
      <c r="BE20" s="324">
        <v>7.5354150000000004</v>
      </c>
      <c r="BF20" s="324">
        <v>7.2758120000000002</v>
      </c>
      <c r="BG20" s="324">
        <v>7.2866400000000002</v>
      </c>
      <c r="BH20" s="324">
        <v>7.5208620000000002</v>
      </c>
      <c r="BI20" s="324">
        <v>7.6564839999999998</v>
      </c>
      <c r="BJ20" s="324">
        <v>7.8565569999999996</v>
      </c>
      <c r="BK20" s="324">
        <v>7.8685780000000003</v>
      </c>
      <c r="BL20" s="324">
        <v>8.018967</v>
      </c>
      <c r="BM20" s="324">
        <v>8.1780919999999995</v>
      </c>
      <c r="BN20" s="324">
        <v>7.778162</v>
      </c>
      <c r="BO20" s="324">
        <v>7.7601839999999997</v>
      </c>
      <c r="BP20" s="324">
        <v>7.605156</v>
      </c>
      <c r="BQ20" s="324">
        <v>7.2951230000000002</v>
      </c>
      <c r="BR20" s="324">
        <v>7.142042</v>
      </c>
      <c r="BS20" s="324">
        <v>7.1480269999999999</v>
      </c>
      <c r="BT20" s="324">
        <v>7.4093309999999999</v>
      </c>
      <c r="BU20" s="324">
        <v>7.5676189999999997</v>
      </c>
      <c r="BV20" s="324">
        <v>7.782343</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6.2827372500000003</v>
      </c>
      <c r="AB21" s="208">
        <v>6.2442415760000003</v>
      </c>
      <c r="AC21" s="208">
        <v>6.1488469510000003</v>
      </c>
      <c r="AD21" s="208">
        <v>6.6655323490000002</v>
      </c>
      <c r="AE21" s="208">
        <v>7.2377189639999999</v>
      </c>
      <c r="AF21" s="208">
        <v>8.2521934389999991</v>
      </c>
      <c r="AG21" s="208">
        <v>8.9578685960000008</v>
      </c>
      <c r="AH21" s="208">
        <v>8.8026642749999997</v>
      </c>
      <c r="AI21" s="208">
        <v>8.6357342559999992</v>
      </c>
      <c r="AJ21" s="208">
        <v>6.6279907749999998</v>
      </c>
      <c r="AK21" s="208">
        <v>5.8647222240000003</v>
      </c>
      <c r="AL21" s="208">
        <v>5.8708480229999997</v>
      </c>
      <c r="AM21" s="208">
        <v>5.7540447620000004</v>
      </c>
      <c r="AN21" s="208">
        <v>5.6289149380000003</v>
      </c>
      <c r="AO21" s="208">
        <v>5.9184720610000001</v>
      </c>
      <c r="AP21" s="208">
        <v>6.0132466320000004</v>
      </c>
      <c r="AQ21" s="208">
        <v>6.9327702120000003</v>
      </c>
      <c r="AR21" s="208">
        <v>8.4553638590000002</v>
      </c>
      <c r="AS21" s="208">
        <v>8.8773964319999994</v>
      </c>
      <c r="AT21" s="208">
        <v>9.0733836459999999</v>
      </c>
      <c r="AU21" s="208">
        <v>8.4648919770000006</v>
      </c>
      <c r="AV21" s="208">
        <v>6.5607938810000004</v>
      </c>
      <c r="AW21" s="208">
        <v>6.4295753580000001</v>
      </c>
      <c r="AX21" s="208">
        <v>5.9541606299999996</v>
      </c>
      <c r="AY21" s="208">
        <v>5.8763716639999997</v>
      </c>
      <c r="AZ21" s="208">
        <v>5.9586114239999999</v>
      </c>
      <c r="BA21" s="208">
        <v>6.7725968740000004</v>
      </c>
      <c r="BB21" s="208">
        <v>7.6557067920000001</v>
      </c>
      <c r="BC21" s="208">
        <v>8.3768670000000007</v>
      </c>
      <c r="BD21" s="208">
        <v>9.1646509999999992</v>
      </c>
      <c r="BE21" s="324">
        <v>9.7085519999999992</v>
      </c>
      <c r="BF21" s="324">
        <v>9.9469200000000004</v>
      </c>
      <c r="BG21" s="324">
        <v>9.3591890000000006</v>
      </c>
      <c r="BH21" s="324">
        <v>7.9928090000000003</v>
      </c>
      <c r="BI21" s="324">
        <v>7.3402029999999998</v>
      </c>
      <c r="BJ21" s="324">
        <v>7.1467429999999998</v>
      </c>
      <c r="BK21" s="324">
        <v>7.0613260000000002</v>
      </c>
      <c r="BL21" s="324">
        <v>6.9876300000000002</v>
      </c>
      <c r="BM21" s="324">
        <v>7.0167619999999999</v>
      </c>
      <c r="BN21" s="324">
        <v>7.1867890000000001</v>
      </c>
      <c r="BO21" s="324">
        <v>7.916601</v>
      </c>
      <c r="BP21" s="324">
        <v>8.6791780000000003</v>
      </c>
      <c r="BQ21" s="324">
        <v>8.9268630000000009</v>
      </c>
      <c r="BR21" s="324">
        <v>8.7791859999999993</v>
      </c>
      <c r="BS21" s="324">
        <v>8.1376969999999993</v>
      </c>
      <c r="BT21" s="324">
        <v>6.7866960000000001</v>
      </c>
      <c r="BU21" s="324">
        <v>6.3630800000000001</v>
      </c>
      <c r="BV21" s="324">
        <v>6.3444690000000001</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7.0004182669999997</v>
      </c>
      <c r="AB22" s="208">
        <v>6.6826792519999998</v>
      </c>
      <c r="AC22" s="208">
        <v>6.4947995450000002</v>
      </c>
      <c r="AD22" s="208">
        <v>6.7557956040000002</v>
      </c>
      <c r="AE22" s="208">
        <v>7.0461185159999999</v>
      </c>
      <c r="AF22" s="208">
        <v>7.9418270939999998</v>
      </c>
      <c r="AG22" s="208">
        <v>8.3861229369999997</v>
      </c>
      <c r="AH22" s="208">
        <v>8.2594569320000009</v>
      </c>
      <c r="AI22" s="208">
        <v>7.8634848169999998</v>
      </c>
      <c r="AJ22" s="208">
        <v>6.2634972590000002</v>
      </c>
      <c r="AK22" s="208">
        <v>5.9845751180000004</v>
      </c>
      <c r="AL22" s="208">
        <v>6.0248737459999999</v>
      </c>
      <c r="AM22" s="208">
        <v>6.0276667819999998</v>
      </c>
      <c r="AN22" s="208">
        <v>4.4148909019999998</v>
      </c>
      <c r="AO22" s="208">
        <v>5.8746531449999999</v>
      </c>
      <c r="AP22" s="208">
        <v>5.9007084240000003</v>
      </c>
      <c r="AQ22" s="208">
        <v>6.887695366</v>
      </c>
      <c r="AR22" s="208">
        <v>7.6741216989999996</v>
      </c>
      <c r="AS22" s="208">
        <v>8.3564036060000007</v>
      </c>
      <c r="AT22" s="208">
        <v>8.0088212760000008</v>
      </c>
      <c r="AU22" s="208">
        <v>8.0190699490000004</v>
      </c>
      <c r="AV22" s="208">
        <v>6.4455047900000002</v>
      </c>
      <c r="AW22" s="208">
        <v>6.7483727140000003</v>
      </c>
      <c r="AX22" s="208">
        <v>6.4601616149999996</v>
      </c>
      <c r="AY22" s="208">
        <v>6.1183625509999997</v>
      </c>
      <c r="AZ22" s="208">
        <v>6.3114518259999999</v>
      </c>
      <c r="BA22" s="208">
        <v>6.8766547850000004</v>
      </c>
      <c r="BB22" s="208">
        <v>7.1342464239999996</v>
      </c>
      <c r="BC22" s="208">
        <v>7.5146100000000002</v>
      </c>
      <c r="BD22" s="208">
        <v>8.5185420000000001</v>
      </c>
      <c r="BE22" s="324">
        <v>9.0691380000000006</v>
      </c>
      <c r="BF22" s="324">
        <v>9.3823050000000006</v>
      </c>
      <c r="BG22" s="324">
        <v>8.8974550000000008</v>
      </c>
      <c r="BH22" s="324">
        <v>7.7595700000000001</v>
      </c>
      <c r="BI22" s="324">
        <v>7.4763529999999996</v>
      </c>
      <c r="BJ22" s="324">
        <v>7.2948490000000001</v>
      </c>
      <c r="BK22" s="324">
        <v>7.1773579999999999</v>
      </c>
      <c r="BL22" s="324">
        <v>7.1928400000000003</v>
      </c>
      <c r="BM22" s="324">
        <v>7.3276019999999997</v>
      </c>
      <c r="BN22" s="324">
        <v>7.2948709999999997</v>
      </c>
      <c r="BO22" s="324">
        <v>7.5197070000000004</v>
      </c>
      <c r="BP22" s="324">
        <v>8.5954359999999994</v>
      </c>
      <c r="BQ22" s="324">
        <v>8.9899459999999998</v>
      </c>
      <c r="BR22" s="324">
        <v>8.991873</v>
      </c>
      <c r="BS22" s="324">
        <v>8.4122620000000001</v>
      </c>
      <c r="BT22" s="324">
        <v>7.2425769999999998</v>
      </c>
      <c r="BU22" s="324">
        <v>6.9522919999999999</v>
      </c>
      <c r="BV22" s="324">
        <v>6.7627499999999996</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8.9638604950000005</v>
      </c>
      <c r="AB23" s="208">
        <v>9.0076682039999998</v>
      </c>
      <c r="AC23" s="208">
        <v>8.3684768250000001</v>
      </c>
      <c r="AD23" s="208">
        <v>9.3318343739999996</v>
      </c>
      <c r="AE23" s="208">
        <v>9.4444753850000005</v>
      </c>
      <c r="AF23" s="208">
        <v>9.8146554590000008</v>
      </c>
      <c r="AG23" s="208">
        <v>10.31537807</v>
      </c>
      <c r="AH23" s="208">
        <v>9.5073308619999999</v>
      </c>
      <c r="AI23" s="208">
        <v>9.5125198799999993</v>
      </c>
      <c r="AJ23" s="208">
        <v>9.3375422669999999</v>
      </c>
      <c r="AK23" s="208">
        <v>8.2275458340000007</v>
      </c>
      <c r="AL23" s="208">
        <v>8.9586295400000004</v>
      </c>
      <c r="AM23" s="208">
        <v>8.6157591849999999</v>
      </c>
      <c r="AN23" s="208">
        <v>8.2050182970000005</v>
      </c>
      <c r="AO23" s="208">
        <v>8.7788891010000007</v>
      </c>
      <c r="AP23" s="208">
        <v>9.0989418620000002</v>
      </c>
      <c r="AQ23" s="208">
        <v>9.2249102480000005</v>
      </c>
      <c r="AR23" s="208">
        <v>9.3752303460000004</v>
      </c>
      <c r="AS23" s="208">
        <v>9.7745696560000006</v>
      </c>
      <c r="AT23" s="208">
        <v>9.3888679869999994</v>
      </c>
      <c r="AU23" s="208">
        <v>9.4937627229999997</v>
      </c>
      <c r="AV23" s="208">
        <v>9.5899276540000002</v>
      </c>
      <c r="AW23" s="208">
        <v>9.3957010620000005</v>
      </c>
      <c r="AX23" s="208">
        <v>8.3422935270000007</v>
      </c>
      <c r="AY23" s="208">
        <v>8.4397971359999993</v>
      </c>
      <c r="AZ23" s="208">
        <v>8.7504658190000004</v>
      </c>
      <c r="BA23" s="208">
        <v>9.4043586440000002</v>
      </c>
      <c r="BB23" s="208">
        <v>9.3592842409999992</v>
      </c>
      <c r="BC23" s="208">
        <v>9.6852959999999992</v>
      </c>
      <c r="BD23" s="208">
        <v>10.02966</v>
      </c>
      <c r="BE23" s="324">
        <v>10.186349999999999</v>
      </c>
      <c r="BF23" s="324">
        <v>10.154109999999999</v>
      </c>
      <c r="BG23" s="324">
        <v>10.08919</v>
      </c>
      <c r="BH23" s="324">
        <v>9.6079530000000002</v>
      </c>
      <c r="BI23" s="324">
        <v>9.1411560000000005</v>
      </c>
      <c r="BJ23" s="324">
        <v>8.8061690000000006</v>
      </c>
      <c r="BK23" s="324">
        <v>8.7438249999999993</v>
      </c>
      <c r="BL23" s="324">
        <v>8.6474790000000006</v>
      </c>
      <c r="BM23" s="324">
        <v>8.5660699999999999</v>
      </c>
      <c r="BN23" s="324">
        <v>8.9897480000000005</v>
      </c>
      <c r="BO23" s="324">
        <v>9.3734459999999995</v>
      </c>
      <c r="BP23" s="324">
        <v>9.6637409999999999</v>
      </c>
      <c r="BQ23" s="324">
        <v>9.6080170000000003</v>
      </c>
      <c r="BR23" s="324">
        <v>9.4392840000000007</v>
      </c>
      <c r="BS23" s="324">
        <v>9.3711739999999999</v>
      </c>
      <c r="BT23" s="324">
        <v>8.8228270000000002</v>
      </c>
      <c r="BU23" s="324">
        <v>8.4135439999999999</v>
      </c>
      <c r="BV23" s="324">
        <v>8.1165489999999991</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8.7879055239999992</v>
      </c>
      <c r="AB24" s="208">
        <v>8.6500529850000003</v>
      </c>
      <c r="AC24" s="208">
        <v>8.3574330519999993</v>
      </c>
      <c r="AD24" s="208">
        <v>9.1690957169999994</v>
      </c>
      <c r="AE24" s="208">
        <v>10.19689168</v>
      </c>
      <c r="AF24" s="208">
        <v>10.362439</v>
      </c>
      <c r="AG24" s="208">
        <v>10.05652018</v>
      </c>
      <c r="AH24" s="208">
        <v>10.16533244</v>
      </c>
      <c r="AI24" s="208">
        <v>10.182728839999999</v>
      </c>
      <c r="AJ24" s="208">
        <v>9.7568164399999997</v>
      </c>
      <c r="AK24" s="208">
        <v>7.936113379</v>
      </c>
      <c r="AL24" s="208">
        <v>8.4461732650000005</v>
      </c>
      <c r="AM24" s="208">
        <v>8.5539144109999992</v>
      </c>
      <c r="AN24" s="208">
        <v>8.1501981259999994</v>
      </c>
      <c r="AO24" s="208">
        <v>8.4501279900000004</v>
      </c>
      <c r="AP24" s="208">
        <v>8.7629854540000007</v>
      </c>
      <c r="AQ24" s="208">
        <v>9.5956718920000004</v>
      </c>
      <c r="AR24" s="208">
        <v>9.4930546669999991</v>
      </c>
      <c r="AS24" s="208">
        <v>9.9452665279999994</v>
      </c>
      <c r="AT24" s="208">
        <v>10.340242760000001</v>
      </c>
      <c r="AU24" s="208">
        <v>10.02641053</v>
      </c>
      <c r="AV24" s="208">
        <v>9.4915669260000008</v>
      </c>
      <c r="AW24" s="208">
        <v>9.3110718370000001</v>
      </c>
      <c r="AX24" s="208">
        <v>8.0734024719999997</v>
      </c>
      <c r="AY24" s="208">
        <v>8.7040122859999993</v>
      </c>
      <c r="AZ24" s="208">
        <v>7.9954312889999999</v>
      </c>
      <c r="BA24" s="208">
        <v>8.6992210649999997</v>
      </c>
      <c r="BB24" s="208">
        <v>9.3287873040000004</v>
      </c>
      <c r="BC24" s="208">
        <v>9.6084359999999993</v>
      </c>
      <c r="BD24" s="208">
        <v>9.9386119999999991</v>
      </c>
      <c r="BE24" s="324">
        <v>10.25742</v>
      </c>
      <c r="BF24" s="324">
        <v>10.635020000000001</v>
      </c>
      <c r="BG24" s="324">
        <v>10.42479</v>
      </c>
      <c r="BH24" s="324">
        <v>10.107609999999999</v>
      </c>
      <c r="BI24" s="324">
        <v>9.4292350000000003</v>
      </c>
      <c r="BJ24" s="324">
        <v>8.7513240000000003</v>
      </c>
      <c r="BK24" s="324">
        <v>8.5034869999999998</v>
      </c>
      <c r="BL24" s="324">
        <v>8.5305710000000001</v>
      </c>
      <c r="BM24" s="324">
        <v>8.6152339999999992</v>
      </c>
      <c r="BN24" s="324">
        <v>9.1306130000000003</v>
      </c>
      <c r="BO24" s="324">
        <v>9.5567229999999999</v>
      </c>
      <c r="BP24" s="324">
        <v>9.8003339999999994</v>
      </c>
      <c r="BQ24" s="324">
        <v>9.9714310000000008</v>
      </c>
      <c r="BR24" s="324">
        <v>10.042299999999999</v>
      </c>
      <c r="BS24" s="324">
        <v>9.8089720000000007</v>
      </c>
      <c r="BT24" s="324">
        <v>9.4972729999999999</v>
      </c>
      <c r="BU24" s="324">
        <v>8.9349849999999993</v>
      </c>
      <c r="BV24" s="324">
        <v>8.3514049999999997</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6.4083547740000002</v>
      </c>
      <c r="AB25" s="208">
        <v>6.2543182980000003</v>
      </c>
      <c r="AC25" s="208">
        <v>6.1997338309999996</v>
      </c>
      <c r="AD25" s="208">
        <v>6.4738544899999999</v>
      </c>
      <c r="AE25" s="208">
        <v>7.246503487</v>
      </c>
      <c r="AF25" s="208">
        <v>7.3558856410000004</v>
      </c>
      <c r="AG25" s="208">
        <v>7.6493948170000001</v>
      </c>
      <c r="AH25" s="208">
        <v>7.8693067660000002</v>
      </c>
      <c r="AI25" s="208">
        <v>8.0589443729999992</v>
      </c>
      <c r="AJ25" s="208">
        <v>8.0657717390000006</v>
      </c>
      <c r="AK25" s="208">
        <v>6.3990976140000004</v>
      </c>
      <c r="AL25" s="208">
        <v>6.2837447649999998</v>
      </c>
      <c r="AM25" s="208">
        <v>6.1071183299999996</v>
      </c>
      <c r="AN25" s="208">
        <v>5.7650409370000002</v>
      </c>
      <c r="AO25" s="208">
        <v>6.1259451470000004</v>
      </c>
      <c r="AP25" s="208">
        <v>6.423955973</v>
      </c>
      <c r="AQ25" s="208">
        <v>7.3126317719999996</v>
      </c>
      <c r="AR25" s="208">
        <v>8.3591793889999995</v>
      </c>
      <c r="AS25" s="208">
        <v>7.7297112209999996</v>
      </c>
      <c r="AT25" s="208">
        <v>8.1517777720000009</v>
      </c>
      <c r="AU25" s="208">
        <v>8.5173412929999994</v>
      </c>
      <c r="AV25" s="208">
        <v>7.5584233579999998</v>
      </c>
      <c r="AW25" s="208">
        <v>7.9115139839999999</v>
      </c>
      <c r="AX25" s="208">
        <v>7.1545073160000001</v>
      </c>
      <c r="AY25" s="208">
        <v>7.2869447960000002</v>
      </c>
      <c r="AZ25" s="208">
        <v>6.7306685709999998</v>
      </c>
      <c r="BA25" s="208">
        <v>7.0122459729999997</v>
      </c>
      <c r="BB25" s="208">
        <v>7.2829220699999997</v>
      </c>
      <c r="BC25" s="208">
        <v>7.6098039999999996</v>
      </c>
      <c r="BD25" s="208">
        <v>7.9498819999999997</v>
      </c>
      <c r="BE25" s="324">
        <v>8.5077339999999992</v>
      </c>
      <c r="BF25" s="324">
        <v>8.8866259999999997</v>
      </c>
      <c r="BG25" s="324">
        <v>8.7731720000000006</v>
      </c>
      <c r="BH25" s="324">
        <v>8.7646700000000006</v>
      </c>
      <c r="BI25" s="324">
        <v>8.2546630000000007</v>
      </c>
      <c r="BJ25" s="324">
        <v>7.7325470000000003</v>
      </c>
      <c r="BK25" s="324">
        <v>7.3227690000000001</v>
      </c>
      <c r="BL25" s="324">
        <v>7.1937480000000003</v>
      </c>
      <c r="BM25" s="324">
        <v>7.2252109999999998</v>
      </c>
      <c r="BN25" s="324">
        <v>7.474926</v>
      </c>
      <c r="BO25" s="324">
        <v>7.724888</v>
      </c>
      <c r="BP25" s="324">
        <v>7.8148609999999996</v>
      </c>
      <c r="BQ25" s="324">
        <v>7.97661</v>
      </c>
      <c r="BR25" s="324">
        <v>8.0773919999999997</v>
      </c>
      <c r="BS25" s="324">
        <v>7.9746139999999999</v>
      </c>
      <c r="BT25" s="324">
        <v>7.9076690000000003</v>
      </c>
      <c r="BU25" s="324">
        <v>7.3764560000000001</v>
      </c>
      <c r="BV25" s="324">
        <v>6.8536520000000003</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6.3265372959999997</v>
      </c>
      <c r="AB26" s="208">
        <v>6.4024845050000003</v>
      </c>
      <c r="AC26" s="208">
        <v>6.4734459910000002</v>
      </c>
      <c r="AD26" s="208">
        <v>6.5165475349999999</v>
      </c>
      <c r="AE26" s="208">
        <v>6.6873562279999996</v>
      </c>
      <c r="AF26" s="208">
        <v>7.1693575100000002</v>
      </c>
      <c r="AG26" s="208">
        <v>7.2213822480000003</v>
      </c>
      <c r="AH26" s="208">
        <v>7.3761478379999996</v>
      </c>
      <c r="AI26" s="208">
        <v>7.3876165680000003</v>
      </c>
      <c r="AJ26" s="208">
        <v>6.410748882</v>
      </c>
      <c r="AK26" s="208">
        <v>6.0783180950000002</v>
      </c>
      <c r="AL26" s="208">
        <v>6.0916596619999996</v>
      </c>
      <c r="AM26" s="208">
        <v>6.1027199190000001</v>
      </c>
      <c r="AN26" s="208">
        <v>6.0501235189999996</v>
      </c>
      <c r="AO26" s="208">
        <v>6.1209438059999997</v>
      </c>
      <c r="AP26" s="208">
        <v>6.6330198500000002</v>
      </c>
      <c r="AQ26" s="208">
        <v>6.8588624899999999</v>
      </c>
      <c r="AR26" s="208">
        <v>7.2808251029999997</v>
      </c>
      <c r="AS26" s="208">
        <v>7.5510582130000001</v>
      </c>
      <c r="AT26" s="208">
        <v>7.6460056810000001</v>
      </c>
      <c r="AU26" s="208">
        <v>7.1059703059999997</v>
      </c>
      <c r="AV26" s="208">
        <v>6.7800719530000002</v>
      </c>
      <c r="AW26" s="208">
        <v>6.4057423980000001</v>
      </c>
      <c r="AX26" s="208">
        <v>6.3581541220000002</v>
      </c>
      <c r="AY26" s="208">
        <v>6.3534844039999996</v>
      </c>
      <c r="AZ26" s="208">
        <v>6.4814370029999999</v>
      </c>
      <c r="BA26" s="208">
        <v>6.7258051349999999</v>
      </c>
      <c r="BB26" s="208">
        <v>7.3964622970000002</v>
      </c>
      <c r="BC26" s="208">
        <v>7.4327319999999997</v>
      </c>
      <c r="BD26" s="208">
        <v>7.8708210000000003</v>
      </c>
      <c r="BE26" s="324">
        <v>8.3305629999999997</v>
      </c>
      <c r="BF26" s="324">
        <v>8.6059219999999996</v>
      </c>
      <c r="BG26" s="324">
        <v>8.5833940000000002</v>
      </c>
      <c r="BH26" s="324">
        <v>8.0052529999999997</v>
      </c>
      <c r="BI26" s="324">
        <v>7.4264859999999997</v>
      </c>
      <c r="BJ26" s="324">
        <v>7.2041789999999999</v>
      </c>
      <c r="BK26" s="324">
        <v>7.1113939999999998</v>
      </c>
      <c r="BL26" s="324">
        <v>7.1983779999999999</v>
      </c>
      <c r="BM26" s="324">
        <v>7.2269920000000001</v>
      </c>
      <c r="BN26" s="324">
        <v>7.294988</v>
      </c>
      <c r="BO26" s="324">
        <v>7.435568</v>
      </c>
      <c r="BP26" s="324">
        <v>7.84544</v>
      </c>
      <c r="BQ26" s="324">
        <v>8.2534969999999994</v>
      </c>
      <c r="BR26" s="324">
        <v>8.2909760000000006</v>
      </c>
      <c r="BS26" s="324">
        <v>8.1664720000000006</v>
      </c>
      <c r="BT26" s="324">
        <v>7.5618420000000004</v>
      </c>
      <c r="BU26" s="324">
        <v>7.0171190000000001</v>
      </c>
      <c r="BV26" s="324">
        <v>6.8292510000000002</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9.1761152930000005</v>
      </c>
      <c r="AB27" s="208">
        <v>8.817705986</v>
      </c>
      <c r="AC27" s="208">
        <v>9.2746980590000003</v>
      </c>
      <c r="AD27" s="208">
        <v>9.1978930250000008</v>
      </c>
      <c r="AE27" s="208">
        <v>8.7408020739999994</v>
      </c>
      <c r="AF27" s="208">
        <v>8.3743772389999993</v>
      </c>
      <c r="AG27" s="208">
        <v>9.2961538499999996</v>
      </c>
      <c r="AH27" s="208">
        <v>8.9862713240000005</v>
      </c>
      <c r="AI27" s="208">
        <v>9.1247870300000002</v>
      </c>
      <c r="AJ27" s="208">
        <v>8.5897265970000003</v>
      </c>
      <c r="AK27" s="208">
        <v>8.8310477420000009</v>
      </c>
      <c r="AL27" s="208">
        <v>9.4475358979999999</v>
      </c>
      <c r="AM27" s="208">
        <v>9.7839510220000001</v>
      </c>
      <c r="AN27" s="208">
        <v>9.5147288309999993</v>
      </c>
      <c r="AO27" s="208">
        <v>9.4122239640000007</v>
      </c>
      <c r="AP27" s="208">
        <v>9.4096418889999995</v>
      </c>
      <c r="AQ27" s="208">
        <v>9.5965870039999999</v>
      </c>
      <c r="AR27" s="208">
        <v>8.8238906460000006</v>
      </c>
      <c r="AS27" s="208">
        <v>9.5839149579999994</v>
      </c>
      <c r="AT27" s="208">
        <v>9.5391575110000009</v>
      </c>
      <c r="AU27" s="208">
        <v>9.6444102459999996</v>
      </c>
      <c r="AV27" s="208">
        <v>9.2156580009999995</v>
      </c>
      <c r="AW27" s="208">
        <v>9.6202168669999999</v>
      </c>
      <c r="AX27" s="208">
        <v>10.04637716</v>
      </c>
      <c r="AY27" s="208">
        <v>10.644389390000001</v>
      </c>
      <c r="AZ27" s="208">
        <v>10.181435609999999</v>
      </c>
      <c r="BA27" s="208">
        <v>10.6931771</v>
      </c>
      <c r="BB27" s="208">
        <v>10.22755804</v>
      </c>
      <c r="BC27" s="208">
        <v>10.12509</v>
      </c>
      <c r="BD27" s="208">
        <v>10.411020000000001</v>
      </c>
      <c r="BE27" s="324">
        <v>10.44187</v>
      </c>
      <c r="BF27" s="324">
        <v>10.426439999999999</v>
      </c>
      <c r="BG27" s="324">
        <v>10.212719999999999</v>
      </c>
      <c r="BH27" s="324">
        <v>9.7310759999999998</v>
      </c>
      <c r="BI27" s="324">
        <v>9.4924090000000003</v>
      </c>
      <c r="BJ27" s="324">
        <v>9.5944389999999995</v>
      </c>
      <c r="BK27" s="324">
        <v>9.3991810000000005</v>
      </c>
      <c r="BL27" s="324">
        <v>9.4115190000000002</v>
      </c>
      <c r="BM27" s="324">
        <v>9.4692170000000004</v>
      </c>
      <c r="BN27" s="324">
        <v>9.1361749999999997</v>
      </c>
      <c r="BO27" s="324">
        <v>8.9229230000000008</v>
      </c>
      <c r="BP27" s="324">
        <v>9.5612379999999995</v>
      </c>
      <c r="BQ27" s="324">
        <v>9.6191990000000001</v>
      </c>
      <c r="BR27" s="324">
        <v>9.7062819999999999</v>
      </c>
      <c r="BS27" s="324">
        <v>9.3998889999999999</v>
      </c>
      <c r="BT27" s="324">
        <v>9.1268209999999996</v>
      </c>
      <c r="BU27" s="324">
        <v>8.979946</v>
      </c>
      <c r="BV27" s="324">
        <v>9.2778100000000006</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7.55</v>
      </c>
      <c r="AC28" s="208">
        <v>7.41</v>
      </c>
      <c r="AD28" s="208">
        <v>7.73</v>
      </c>
      <c r="AE28" s="208">
        <v>8.06</v>
      </c>
      <c r="AF28" s="208">
        <v>8.23</v>
      </c>
      <c r="AG28" s="208">
        <v>8.4700000000000006</v>
      </c>
      <c r="AH28" s="208">
        <v>8.42</v>
      </c>
      <c r="AI28" s="208">
        <v>8.34</v>
      </c>
      <c r="AJ28" s="208">
        <v>7.64</v>
      </c>
      <c r="AK28" s="208">
        <v>6.98</v>
      </c>
      <c r="AL28" s="208">
        <v>7.19</v>
      </c>
      <c r="AM28" s="208">
        <v>7.25</v>
      </c>
      <c r="AN28" s="208">
        <v>6.87</v>
      </c>
      <c r="AO28" s="208">
        <v>7.32</v>
      </c>
      <c r="AP28" s="208">
        <v>7.28</v>
      </c>
      <c r="AQ28" s="208">
        <v>7.74</v>
      </c>
      <c r="AR28" s="208">
        <v>8.19</v>
      </c>
      <c r="AS28" s="208">
        <v>8.5</v>
      </c>
      <c r="AT28" s="208">
        <v>8.51</v>
      </c>
      <c r="AU28" s="208">
        <v>8.4700000000000006</v>
      </c>
      <c r="AV28" s="208">
        <v>7.62</v>
      </c>
      <c r="AW28" s="208">
        <v>7.66</v>
      </c>
      <c r="AX28" s="208">
        <v>7.42</v>
      </c>
      <c r="AY28" s="208">
        <v>7.43</v>
      </c>
      <c r="AZ28" s="208">
        <v>7.38</v>
      </c>
      <c r="BA28" s="208">
        <v>8.02</v>
      </c>
      <c r="BB28" s="208">
        <v>8.35</v>
      </c>
      <c r="BC28" s="208">
        <v>8.5888969999999993</v>
      </c>
      <c r="BD28" s="208">
        <v>8.9617070000000005</v>
      </c>
      <c r="BE28" s="324">
        <v>9.1503829999999997</v>
      </c>
      <c r="BF28" s="324">
        <v>9.238429</v>
      </c>
      <c r="BG28" s="324">
        <v>9.0584279999999993</v>
      </c>
      <c r="BH28" s="324">
        <v>8.5345739999999992</v>
      </c>
      <c r="BI28" s="324">
        <v>8.1488010000000006</v>
      </c>
      <c r="BJ28" s="324">
        <v>8.0141659999999995</v>
      </c>
      <c r="BK28" s="324">
        <v>7.8906010000000002</v>
      </c>
      <c r="BL28" s="324">
        <v>7.8705220000000002</v>
      </c>
      <c r="BM28" s="324">
        <v>7.9678319999999996</v>
      </c>
      <c r="BN28" s="324">
        <v>8.0126939999999998</v>
      </c>
      <c r="BO28" s="324">
        <v>8.2782699999999991</v>
      </c>
      <c r="BP28" s="324">
        <v>8.6377699999999997</v>
      </c>
      <c r="BQ28" s="324">
        <v>8.671754</v>
      </c>
      <c r="BR28" s="324">
        <v>8.6298770000000005</v>
      </c>
      <c r="BS28" s="324">
        <v>8.4123099999999997</v>
      </c>
      <c r="BT28" s="324">
        <v>7.8797230000000003</v>
      </c>
      <c r="BU28" s="324">
        <v>7.6068100000000003</v>
      </c>
      <c r="BV28" s="324">
        <v>7.5211180000000004</v>
      </c>
    </row>
    <row r="29" spans="1:74" ht="11.1" customHeight="1" x14ac:dyDescent="0.2">
      <c r="A29" s="84"/>
      <c r="B29" s="88" t="s">
        <v>1018</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353"/>
      <c r="BF29" s="353"/>
      <c r="BG29" s="353"/>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8.0889830759999999</v>
      </c>
      <c r="AN30" s="253">
        <v>8.3654087530000005</v>
      </c>
      <c r="AO30" s="253">
        <v>8.0081473980000002</v>
      </c>
      <c r="AP30" s="253">
        <v>8.1546266220000003</v>
      </c>
      <c r="AQ30" s="253">
        <v>6.9367963609999999</v>
      </c>
      <c r="AR30" s="253">
        <v>6.6864945340000004</v>
      </c>
      <c r="AS30" s="253">
        <v>6.0431660950000001</v>
      </c>
      <c r="AT30" s="253">
        <v>5.7667604289999996</v>
      </c>
      <c r="AU30" s="253">
        <v>6.7560676300000004</v>
      </c>
      <c r="AV30" s="253">
        <v>6.2009186930000002</v>
      </c>
      <c r="AW30" s="253">
        <v>7.5849282459999996</v>
      </c>
      <c r="AX30" s="253">
        <v>8.4884071199999998</v>
      </c>
      <c r="AY30" s="253">
        <v>8.5378105039999994</v>
      </c>
      <c r="AZ30" s="253">
        <v>8.6194337000000001</v>
      </c>
      <c r="BA30" s="253">
        <v>8.5926448190000002</v>
      </c>
      <c r="BB30" s="253">
        <v>9.2315559040000004</v>
      </c>
      <c r="BC30" s="253">
        <v>7.970002</v>
      </c>
      <c r="BD30" s="253">
        <v>7.3060029999999996</v>
      </c>
      <c r="BE30" s="348">
        <v>7.238753</v>
      </c>
      <c r="BF30" s="348">
        <v>7.150366</v>
      </c>
      <c r="BG30" s="348">
        <v>7.0703120000000004</v>
      </c>
      <c r="BH30" s="348">
        <v>6.9199029999999997</v>
      </c>
      <c r="BI30" s="348">
        <v>7.9368930000000004</v>
      </c>
      <c r="BJ30" s="348">
        <v>8.6718309999999992</v>
      </c>
      <c r="BK30" s="348">
        <v>8.4562740000000005</v>
      </c>
      <c r="BL30" s="348">
        <v>8.4112740000000006</v>
      </c>
      <c r="BM30" s="348">
        <v>8.2806569999999997</v>
      </c>
      <c r="BN30" s="348">
        <v>8.2622750000000007</v>
      </c>
      <c r="BO30" s="348">
        <v>7.5992249999999997</v>
      </c>
      <c r="BP30" s="348">
        <v>6.8497979999999998</v>
      </c>
      <c r="BQ30" s="348">
        <v>6.7501249999999997</v>
      </c>
      <c r="BR30" s="348">
        <v>6.6404769999999997</v>
      </c>
      <c r="BS30" s="348">
        <v>6.5587799999999996</v>
      </c>
      <c r="BT30" s="348">
        <v>6.4705069999999996</v>
      </c>
      <c r="BU30" s="348">
        <v>7.5426289999999998</v>
      </c>
      <c r="BV30" s="348">
        <v>8.3191579999999998</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9.3055130320000004</v>
      </c>
      <c r="AB31" s="253">
        <v>8.7590269070000009</v>
      </c>
      <c r="AC31" s="253">
        <v>8.2978413440000001</v>
      </c>
      <c r="AD31" s="253">
        <v>7.8657781839999998</v>
      </c>
      <c r="AE31" s="253">
        <v>7.3695084160000004</v>
      </c>
      <c r="AF31" s="253">
        <v>6.9321315239999999</v>
      </c>
      <c r="AG31" s="253">
        <v>7.1605446759999998</v>
      </c>
      <c r="AH31" s="253">
        <v>6.3910752439999996</v>
      </c>
      <c r="AI31" s="253">
        <v>6.551453811</v>
      </c>
      <c r="AJ31" s="253">
        <v>6.2994426240000001</v>
      </c>
      <c r="AK31" s="253">
        <v>7.0297421340000001</v>
      </c>
      <c r="AL31" s="253">
        <v>7.4630479510000001</v>
      </c>
      <c r="AM31" s="253">
        <v>7.0340013219999999</v>
      </c>
      <c r="AN31" s="253">
        <v>7.6499462549999997</v>
      </c>
      <c r="AO31" s="253">
        <v>7.6949796509999997</v>
      </c>
      <c r="AP31" s="253">
        <v>6.9584103009999998</v>
      </c>
      <c r="AQ31" s="253">
        <v>6.6702799959999997</v>
      </c>
      <c r="AR31" s="253">
        <v>6.4567703959999996</v>
      </c>
      <c r="AS31" s="253">
        <v>6.964505602</v>
      </c>
      <c r="AT31" s="253">
        <v>6.796671237</v>
      </c>
      <c r="AU31" s="253">
        <v>7.2661474049999999</v>
      </c>
      <c r="AV31" s="253">
        <v>7.1441201359999997</v>
      </c>
      <c r="AW31" s="253">
        <v>7.4552963329999997</v>
      </c>
      <c r="AX31" s="253">
        <v>7.8556010470000004</v>
      </c>
      <c r="AY31" s="253">
        <v>7.7526105190000001</v>
      </c>
      <c r="AZ31" s="253">
        <v>7.3995838540000003</v>
      </c>
      <c r="BA31" s="253">
        <v>7.9890191189999999</v>
      </c>
      <c r="BB31" s="253">
        <v>7.5382997989999998</v>
      </c>
      <c r="BC31" s="253">
        <v>7.2285579999999996</v>
      </c>
      <c r="BD31" s="253">
        <v>7.1533280000000001</v>
      </c>
      <c r="BE31" s="348">
        <v>7.6027550000000002</v>
      </c>
      <c r="BF31" s="348">
        <v>7.4868379999999997</v>
      </c>
      <c r="BG31" s="348">
        <v>7.3132239999999999</v>
      </c>
      <c r="BH31" s="348">
        <v>7.2599980000000004</v>
      </c>
      <c r="BI31" s="348">
        <v>7.6271240000000002</v>
      </c>
      <c r="BJ31" s="348">
        <v>7.754518</v>
      </c>
      <c r="BK31" s="348">
        <v>7.9244029999999999</v>
      </c>
      <c r="BL31" s="348">
        <v>8.1061379999999996</v>
      </c>
      <c r="BM31" s="348">
        <v>8.2346280000000007</v>
      </c>
      <c r="BN31" s="348">
        <v>7.7690060000000001</v>
      </c>
      <c r="BO31" s="348">
        <v>7.6747509999999997</v>
      </c>
      <c r="BP31" s="348">
        <v>7.6826480000000004</v>
      </c>
      <c r="BQ31" s="348">
        <v>7.6179730000000001</v>
      </c>
      <c r="BR31" s="348">
        <v>7.4568779999999997</v>
      </c>
      <c r="BS31" s="348">
        <v>7.5254279999999998</v>
      </c>
      <c r="BT31" s="348">
        <v>7.6272190000000002</v>
      </c>
      <c r="BU31" s="348">
        <v>7.97011</v>
      </c>
      <c r="BV31" s="348">
        <v>8.0343540000000004</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5.6883696170000002</v>
      </c>
      <c r="AB32" s="253">
        <v>5.5431254560000003</v>
      </c>
      <c r="AC32" s="253">
        <v>5.7675396259999996</v>
      </c>
      <c r="AD32" s="253">
        <v>5.5043102690000003</v>
      </c>
      <c r="AE32" s="253">
        <v>4.8784735589999997</v>
      </c>
      <c r="AF32" s="253">
        <v>5.5839597769999996</v>
      </c>
      <c r="AG32" s="253">
        <v>6.05148844</v>
      </c>
      <c r="AH32" s="253">
        <v>5.3909234650000002</v>
      </c>
      <c r="AI32" s="253">
        <v>5.2555606719999997</v>
      </c>
      <c r="AJ32" s="253">
        <v>5.1494511960000002</v>
      </c>
      <c r="AK32" s="253">
        <v>5.0430457750000004</v>
      </c>
      <c r="AL32" s="253">
        <v>5.0115339990000001</v>
      </c>
      <c r="AM32" s="253">
        <v>4.8129396440000001</v>
      </c>
      <c r="AN32" s="253">
        <v>4.8461878089999999</v>
      </c>
      <c r="AO32" s="253">
        <v>4.8767488370000001</v>
      </c>
      <c r="AP32" s="253">
        <v>4.8693749180000001</v>
      </c>
      <c r="AQ32" s="253">
        <v>4.5385404170000001</v>
      </c>
      <c r="AR32" s="253">
        <v>6.5761733580000001</v>
      </c>
      <c r="AS32" s="253">
        <v>3.589522257</v>
      </c>
      <c r="AT32" s="253">
        <v>4.4807909510000004</v>
      </c>
      <c r="AU32" s="253">
        <v>4.4340519629999999</v>
      </c>
      <c r="AV32" s="253">
        <v>4.6115757100000003</v>
      </c>
      <c r="AW32" s="253">
        <v>5.3991093970000001</v>
      </c>
      <c r="AX32" s="253">
        <v>5.1672997489999997</v>
      </c>
      <c r="AY32" s="253">
        <v>5.1824454129999999</v>
      </c>
      <c r="AZ32" s="253">
        <v>5.2858330159999998</v>
      </c>
      <c r="BA32" s="253">
        <v>5.8037298740000001</v>
      </c>
      <c r="BB32" s="253">
        <v>8.1483937520000005</v>
      </c>
      <c r="BC32" s="253">
        <v>6.7617070000000004</v>
      </c>
      <c r="BD32" s="253">
        <v>6.3453679999999997</v>
      </c>
      <c r="BE32" s="348">
        <v>6.2081140000000001</v>
      </c>
      <c r="BF32" s="348">
        <v>6.253323</v>
      </c>
      <c r="BG32" s="348">
        <v>6.1572519999999997</v>
      </c>
      <c r="BH32" s="348">
        <v>5.7687569999999999</v>
      </c>
      <c r="BI32" s="348">
        <v>5.8776029999999997</v>
      </c>
      <c r="BJ32" s="348">
        <v>5.8723450000000001</v>
      </c>
      <c r="BK32" s="348">
        <v>6.0280509999999996</v>
      </c>
      <c r="BL32" s="348">
        <v>6.0739989999999997</v>
      </c>
      <c r="BM32" s="348">
        <v>6.0375550000000002</v>
      </c>
      <c r="BN32" s="348">
        <v>5.8978539999999997</v>
      </c>
      <c r="BO32" s="348">
        <v>5.4789219999999998</v>
      </c>
      <c r="BP32" s="348">
        <v>5.6082460000000003</v>
      </c>
      <c r="BQ32" s="348">
        <v>5.6014670000000004</v>
      </c>
      <c r="BR32" s="348">
        <v>5.6741320000000002</v>
      </c>
      <c r="BS32" s="348">
        <v>5.3610899999999999</v>
      </c>
      <c r="BT32" s="348">
        <v>5.1412120000000003</v>
      </c>
      <c r="BU32" s="348">
        <v>5.5095650000000003</v>
      </c>
      <c r="BV32" s="348">
        <v>5.6387109999999998</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5.6300675370000004</v>
      </c>
      <c r="AB33" s="253">
        <v>5.2684230520000002</v>
      </c>
      <c r="AC33" s="253">
        <v>4.7926434770000004</v>
      </c>
      <c r="AD33" s="253">
        <v>4.2874544859999997</v>
      </c>
      <c r="AE33" s="253">
        <v>3.9198138710000001</v>
      </c>
      <c r="AF33" s="253">
        <v>3.7291920799999998</v>
      </c>
      <c r="AG33" s="253">
        <v>3.4792649980000001</v>
      </c>
      <c r="AH33" s="253">
        <v>3.4751008030000001</v>
      </c>
      <c r="AI33" s="253">
        <v>3.4947886320000001</v>
      </c>
      <c r="AJ33" s="253">
        <v>3.8281903960000001</v>
      </c>
      <c r="AK33" s="253">
        <v>4.4653778160000002</v>
      </c>
      <c r="AL33" s="253">
        <v>4.5114059849999997</v>
      </c>
      <c r="AM33" s="253">
        <v>4.1597063670000001</v>
      </c>
      <c r="AN33" s="253">
        <v>3.9404076809999999</v>
      </c>
      <c r="AO33" s="253">
        <v>3.7931585330000002</v>
      </c>
      <c r="AP33" s="253">
        <v>3.4313148039999999</v>
      </c>
      <c r="AQ33" s="253">
        <v>3.3716317600000001</v>
      </c>
      <c r="AR33" s="253">
        <v>3.1137541899999999</v>
      </c>
      <c r="AS33" s="253">
        <v>2.986667738</v>
      </c>
      <c r="AT33" s="253">
        <v>3.0562997919999999</v>
      </c>
      <c r="AU33" s="253">
        <v>3.45353274</v>
      </c>
      <c r="AV33" s="253">
        <v>3.4987287550000001</v>
      </c>
      <c r="AW33" s="253">
        <v>4.4720028410000001</v>
      </c>
      <c r="AX33" s="253">
        <v>4.3619059030000003</v>
      </c>
      <c r="AY33" s="253">
        <v>4.1727357229999997</v>
      </c>
      <c r="AZ33" s="253">
        <v>6.4110415249999999</v>
      </c>
      <c r="BA33" s="253">
        <v>4.9845502079999999</v>
      </c>
      <c r="BB33" s="253">
        <v>4.1984106629999998</v>
      </c>
      <c r="BC33" s="253">
        <v>4.025061</v>
      </c>
      <c r="BD33" s="253">
        <v>4.3049480000000004</v>
      </c>
      <c r="BE33" s="348">
        <v>4.5489620000000004</v>
      </c>
      <c r="BF33" s="348">
        <v>4.6439389999999996</v>
      </c>
      <c r="BG33" s="348">
        <v>4.715535</v>
      </c>
      <c r="BH33" s="348">
        <v>4.8601929999999998</v>
      </c>
      <c r="BI33" s="348">
        <v>5.0122109999999997</v>
      </c>
      <c r="BJ33" s="348">
        <v>5.4139929999999996</v>
      </c>
      <c r="BK33" s="348">
        <v>5.353542</v>
      </c>
      <c r="BL33" s="348">
        <v>5.4701190000000004</v>
      </c>
      <c r="BM33" s="348">
        <v>5.1483889999999999</v>
      </c>
      <c r="BN33" s="348">
        <v>4.7928189999999997</v>
      </c>
      <c r="BO33" s="348">
        <v>4.4440920000000004</v>
      </c>
      <c r="BP33" s="348">
        <v>4.3805709999999998</v>
      </c>
      <c r="BQ33" s="348">
        <v>4.3841140000000003</v>
      </c>
      <c r="BR33" s="348">
        <v>4.3405959999999997</v>
      </c>
      <c r="BS33" s="348">
        <v>4.4045300000000003</v>
      </c>
      <c r="BT33" s="348">
        <v>4.4694099999999999</v>
      </c>
      <c r="BU33" s="348">
        <v>4.7849060000000003</v>
      </c>
      <c r="BV33" s="348">
        <v>5.1729320000000003</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5.94590497</v>
      </c>
      <c r="AB34" s="253">
        <v>5.3236293029999997</v>
      </c>
      <c r="AC34" s="253">
        <v>4.9911705089999998</v>
      </c>
      <c r="AD34" s="253">
        <v>4.8291822990000002</v>
      </c>
      <c r="AE34" s="253">
        <v>4.3684318590000002</v>
      </c>
      <c r="AF34" s="253">
        <v>4.4114824649999997</v>
      </c>
      <c r="AG34" s="253">
        <v>4.219952256</v>
      </c>
      <c r="AH34" s="253">
        <v>4.3423463150000003</v>
      </c>
      <c r="AI34" s="253">
        <v>4.4911294330000002</v>
      </c>
      <c r="AJ34" s="253">
        <v>3.7679002399999999</v>
      </c>
      <c r="AK34" s="253">
        <v>4.6321850590000002</v>
      </c>
      <c r="AL34" s="253">
        <v>4.9086892710000001</v>
      </c>
      <c r="AM34" s="253">
        <v>4.3756414870000002</v>
      </c>
      <c r="AN34" s="253">
        <v>4.1037327760000002</v>
      </c>
      <c r="AO34" s="253">
        <v>3.9366236749999999</v>
      </c>
      <c r="AP34" s="253">
        <v>3.7649379359999999</v>
      </c>
      <c r="AQ34" s="253">
        <v>3.7082915029999999</v>
      </c>
      <c r="AR34" s="253">
        <v>3.6201134869999998</v>
      </c>
      <c r="AS34" s="253">
        <v>3.4338700179999999</v>
      </c>
      <c r="AT34" s="253">
        <v>3.5613959529999999</v>
      </c>
      <c r="AU34" s="253">
        <v>4.2061430529999999</v>
      </c>
      <c r="AV34" s="253">
        <v>4.0815414060000004</v>
      </c>
      <c r="AW34" s="253">
        <v>4.5736047419999997</v>
      </c>
      <c r="AX34" s="253">
        <v>4.9540986480000004</v>
      </c>
      <c r="AY34" s="253">
        <v>4.9394972089999998</v>
      </c>
      <c r="AZ34" s="253">
        <v>5.2357661789999996</v>
      </c>
      <c r="BA34" s="253">
        <v>5.0019344630000004</v>
      </c>
      <c r="BB34" s="253">
        <v>4.5572427370000002</v>
      </c>
      <c r="BC34" s="253">
        <v>4.6374209999999998</v>
      </c>
      <c r="BD34" s="253">
        <v>4.9057690000000003</v>
      </c>
      <c r="BE34" s="348">
        <v>5.1762410000000001</v>
      </c>
      <c r="BF34" s="348">
        <v>5.1704369999999997</v>
      </c>
      <c r="BG34" s="348">
        <v>5.202718</v>
      </c>
      <c r="BH34" s="348">
        <v>5.1096810000000001</v>
      </c>
      <c r="BI34" s="348">
        <v>5.3102989999999997</v>
      </c>
      <c r="BJ34" s="348">
        <v>5.5814240000000002</v>
      </c>
      <c r="BK34" s="348">
        <v>5.6260130000000004</v>
      </c>
      <c r="BL34" s="348">
        <v>5.5209590000000004</v>
      </c>
      <c r="BM34" s="348">
        <v>5.2097110000000004</v>
      </c>
      <c r="BN34" s="348">
        <v>4.8551659999999996</v>
      </c>
      <c r="BO34" s="348">
        <v>4.748723</v>
      </c>
      <c r="BP34" s="348">
        <v>4.6151989999999996</v>
      </c>
      <c r="BQ34" s="348">
        <v>4.6823160000000001</v>
      </c>
      <c r="BR34" s="348">
        <v>4.6282769999999998</v>
      </c>
      <c r="BS34" s="348">
        <v>4.6271589999999998</v>
      </c>
      <c r="BT34" s="348">
        <v>4.6299960000000002</v>
      </c>
      <c r="BU34" s="348">
        <v>4.7869960000000003</v>
      </c>
      <c r="BV34" s="348">
        <v>5.2434209999999997</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5.3608261959999997</v>
      </c>
      <c r="AB35" s="253">
        <v>5.0578186169999997</v>
      </c>
      <c r="AC35" s="253">
        <v>4.5237818799999996</v>
      </c>
      <c r="AD35" s="253">
        <v>4.3846496000000004</v>
      </c>
      <c r="AE35" s="253">
        <v>3.9393084100000002</v>
      </c>
      <c r="AF35" s="253">
        <v>3.9156686930000002</v>
      </c>
      <c r="AG35" s="253">
        <v>3.6999028859999998</v>
      </c>
      <c r="AH35" s="253">
        <v>3.5410740249999999</v>
      </c>
      <c r="AI35" s="253">
        <v>3.6293345989999999</v>
      </c>
      <c r="AJ35" s="253">
        <v>3.7609567890000002</v>
      </c>
      <c r="AK35" s="253">
        <v>4.2094997559999996</v>
      </c>
      <c r="AL35" s="253">
        <v>4.343398198</v>
      </c>
      <c r="AM35" s="253">
        <v>4.075615591</v>
      </c>
      <c r="AN35" s="253">
        <v>3.9193174850000001</v>
      </c>
      <c r="AO35" s="253">
        <v>3.7481994570000001</v>
      </c>
      <c r="AP35" s="253">
        <v>3.3498270450000001</v>
      </c>
      <c r="AQ35" s="253">
        <v>3.2920164120000002</v>
      </c>
      <c r="AR35" s="253">
        <v>3.0772479260000001</v>
      </c>
      <c r="AS35" s="253">
        <v>2.9647542499999999</v>
      </c>
      <c r="AT35" s="253">
        <v>3.1898048729999999</v>
      </c>
      <c r="AU35" s="253">
        <v>3.52492486</v>
      </c>
      <c r="AV35" s="253">
        <v>3.479550127</v>
      </c>
      <c r="AW35" s="253">
        <v>4.1834229140000003</v>
      </c>
      <c r="AX35" s="253">
        <v>4.3787112620000004</v>
      </c>
      <c r="AY35" s="253">
        <v>4.4037485140000001</v>
      </c>
      <c r="AZ35" s="253">
        <v>5.0294647929999998</v>
      </c>
      <c r="BA35" s="253">
        <v>4.4886564699999996</v>
      </c>
      <c r="BB35" s="253">
        <v>4.0383623780000004</v>
      </c>
      <c r="BC35" s="253">
        <v>4.2189880000000004</v>
      </c>
      <c r="BD35" s="253">
        <v>4.4794660000000004</v>
      </c>
      <c r="BE35" s="348">
        <v>4.7099409999999997</v>
      </c>
      <c r="BF35" s="348">
        <v>4.7749750000000004</v>
      </c>
      <c r="BG35" s="348">
        <v>4.8596399999999997</v>
      </c>
      <c r="BH35" s="348">
        <v>4.8813789999999999</v>
      </c>
      <c r="BI35" s="348">
        <v>5.0105230000000001</v>
      </c>
      <c r="BJ35" s="348">
        <v>5.2397770000000001</v>
      </c>
      <c r="BK35" s="348">
        <v>5.2423330000000004</v>
      </c>
      <c r="BL35" s="348">
        <v>5.22194</v>
      </c>
      <c r="BM35" s="348">
        <v>4.9646819999999998</v>
      </c>
      <c r="BN35" s="348">
        <v>4.6006220000000004</v>
      </c>
      <c r="BO35" s="348">
        <v>4.4405729999999997</v>
      </c>
      <c r="BP35" s="348">
        <v>4.3957459999999999</v>
      </c>
      <c r="BQ35" s="348">
        <v>4.3073860000000002</v>
      </c>
      <c r="BR35" s="348">
        <v>4.2328999999999999</v>
      </c>
      <c r="BS35" s="348">
        <v>4.2134720000000003</v>
      </c>
      <c r="BT35" s="348">
        <v>4.3244910000000001</v>
      </c>
      <c r="BU35" s="348">
        <v>4.5120339999999999</v>
      </c>
      <c r="BV35" s="348">
        <v>4.8765450000000001</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3.9930860369999999</v>
      </c>
      <c r="AB36" s="253">
        <v>3.3412633719999998</v>
      </c>
      <c r="AC36" s="253">
        <v>3.0861114000000001</v>
      </c>
      <c r="AD36" s="253">
        <v>2.9704323769999998</v>
      </c>
      <c r="AE36" s="253">
        <v>2.8606287789999998</v>
      </c>
      <c r="AF36" s="253">
        <v>2.846445219</v>
      </c>
      <c r="AG36" s="253">
        <v>2.6479821970000001</v>
      </c>
      <c r="AH36" s="253">
        <v>2.422141485</v>
      </c>
      <c r="AI36" s="253">
        <v>2.5498623399999998</v>
      </c>
      <c r="AJ36" s="253">
        <v>2.5767270440000001</v>
      </c>
      <c r="AK36" s="253">
        <v>2.7989416989999998</v>
      </c>
      <c r="AL36" s="253">
        <v>2.5842316259999998</v>
      </c>
      <c r="AM36" s="253">
        <v>2.3529257960000001</v>
      </c>
      <c r="AN36" s="253">
        <v>2.1369425450000001</v>
      </c>
      <c r="AO36" s="253">
        <v>2.0562545339999998</v>
      </c>
      <c r="AP36" s="253">
        <v>1.8737120890000001</v>
      </c>
      <c r="AQ36" s="253">
        <v>1.990945848</v>
      </c>
      <c r="AR36" s="253">
        <v>1.9020792289999999</v>
      </c>
      <c r="AS36" s="253">
        <v>1.759749096</v>
      </c>
      <c r="AT36" s="253">
        <v>2.2844252100000002</v>
      </c>
      <c r="AU36" s="253">
        <v>2.4901488980000002</v>
      </c>
      <c r="AV36" s="253">
        <v>2.4902538230000002</v>
      </c>
      <c r="AW36" s="253">
        <v>3.097382327</v>
      </c>
      <c r="AX36" s="253">
        <v>3.0553091860000001</v>
      </c>
      <c r="AY36" s="253">
        <v>2.8175909180000001</v>
      </c>
      <c r="AZ36" s="253">
        <v>14.245804209999999</v>
      </c>
      <c r="BA36" s="253">
        <v>3.1008448190000002</v>
      </c>
      <c r="BB36" s="253">
        <v>2.8808111109999999</v>
      </c>
      <c r="BC36" s="253">
        <v>3.0431439999999998</v>
      </c>
      <c r="BD36" s="253">
        <v>3.428655</v>
      </c>
      <c r="BE36" s="348">
        <v>3.734273</v>
      </c>
      <c r="BF36" s="348">
        <v>3.669597</v>
      </c>
      <c r="BG36" s="348">
        <v>3.5314009999999998</v>
      </c>
      <c r="BH36" s="348">
        <v>3.5266679999999999</v>
      </c>
      <c r="BI36" s="348">
        <v>3.3069540000000002</v>
      </c>
      <c r="BJ36" s="348">
        <v>3.6362139999999998</v>
      </c>
      <c r="BK36" s="348">
        <v>3.565083</v>
      </c>
      <c r="BL36" s="348">
        <v>3.564972</v>
      </c>
      <c r="BM36" s="348">
        <v>3.3057340000000002</v>
      </c>
      <c r="BN36" s="348">
        <v>3.2118799999999998</v>
      </c>
      <c r="BO36" s="348">
        <v>3.182026</v>
      </c>
      <c r="BP36" s="348">
        <v>3.1496680000000001</v>
      </c>
      <c r="BQ36" s="348">
        <v>3.2442769999999999</v>
      </c>
      <c r="BR36" s="348">
        <v>3.2823000000000002</v>
      </c>
      <c r="BS36" s="348">
        <v>3.1907160000000001</v>
      </c>
      <c r="BT36" s="348">
        <v>3.2166549999999998</v>
      </c>
      <c r="BU36" s="348">
        <v>3.1414759999999999</v>
      </c>
      <c r="BV36" s="348">
        <v>3.4471229999999999</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4.4852244499999996</v>
      </c>
      <c r="AM37" s="253">
        <v>4.3711325649999999</v>
      </c>
      <c r="AN37" s="253">
        <v>4.4390469299999999</v>
      </c>
      <c r="AO37" s="253">
        <v>4.3995301800000002</v>
      </c>
      <c r="AP37" s="253">
        <v>4.2718790579999997</v>
      </c>
      <c r="AQ37" s="253">
        <v>4.5416334950000001</v>
      </c>
      <c r="AR37" s="253">
        <v>5.1321444740000004</v>
      </c>
      <c r="AS37" s="253">
        <v>4.6857639860000004</v>
      </c>
      <c r="AT37" s="253">
        <v>4.6242335849999998</v>
      </c>
      <c r="AU37" s="253">
        <v>4.6884758450000001</v>
      </c>
      <c r="AV37" s="253">
        <v>5.0696616690000003</v>
      </c>
      <c r="AW37" s="253">
        <v>4.8471732599999999</v>
      </c>
      <c r="AX37" s="253">
        <v>4.8470821800000001</v>
      </c>
      <c r="AY37" s="253">
        <v>4.7366250770000002</v>
      </c>
      <c r="AZ37" s="253">
        <v>5.2026232229999998</v>
      </c>
      <c r="BA37" s="253">
        <v>5.0856500469999997</v>
      </c>
      <c r="BB37" s="253">
        <v>5.1633505629999998</v>
      </c>
      <c r="BC37" s="253">
        <v>5.1099670000000001</v>
      </c>
      <c r="BD37" s="253">
        <v>5.4837150000000001</v>
      </c>
      <c r="BE37" s="348">
        <v>5.7763410000000004</v>
      </c>
      <c r="BF37" s="348">
        <v>5.9158220000000004</v>
      </c>
      <c r="BG37" s="348">
        <v>5.9847450000000002</v>
      </c>
      <c r="BH37" s="348">
        <v>6.0757370000000002</v>
      </c>
      <c r="BI37" s="348">
        <v>5.9519929999999999</v>
      </c>
      <c r="BJ37" s="348">
        <v>5.8428370000000003</v>
      </c>
      <c r="BK37" s="348">
        <v>5.8159090000000004</v>
      </c>
      <c r="BL37" s="348">
        <v>5.9565760000000001</v>
      </c>
      <c r="BM37" s="348">
        <v>5.9561970000000004</v>
      </c>
      <c r="BN37" s="348">
        <v>5.6112950000000001</v>
      </c>
      <c r="BO37" s="348">
        <v>5.4920299999999997</v>
      </c>
      <c r="BP37" s="348">
        <v>5.6192859999999998</v>
      </c>
      <c r="BQ37" s="348">
        <v>5.7368810000000003</v>
      </c>
      <c r="BR37" s="348">
        <v>5.6601920000000003</v>
      </c>
      <c r="BS37" s="348">
        <v>5.5917640000000004</v>
      </c>
      <c r="BT37" s="348">
        <v>5.6642210000000004</v>
      </c>
      <c r="BU37" s="348">
        <v>5.3578400000000004</v>
      </c>
      <c r="BV37" s="348">
        <v>5.3970529999999997</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7.5150506760000004</v>
      </c>
      <c r="AB38" s="253">
        <v>7.5858312129999996</v>
      </c>
      <c r="AC38" s="253">
        <v>7.7217646029999996</v>
      </c>
      <c r="AD38" s="253">
        <v>6.9550941890000004</v>
      </c>
      <c r="AE38" s="253">
        <v>6.4467266560000001</v>
      </c>
      <c r="AF38" s="253">
        <v>6.2629206079999999</v>
      </c>
      <c r="AG38" s="253">
        <v>6.366965403</v>
      </c>
      <c r="AH38" s="253">
        <v>6.3809992189999996</v>
      </c>
      <c r="AI38" s="253">
        <v>6.3736424149999999</v>
      </c>
      <c r="AJ38" s="253">
        <v>6.2030760469999997</v>
      </c>
      <c r="AK38" s="253">
        <v>6.752091815</v>
      </c>
      <c r="AL38" s="253">
        <v>7.643066106</v>
      </c>
      <c r="AM38" s="253">
        <v>7.8066891360000001</v>
      </c>
      <c r="AN38" s="253">
        <v>7.4536640719999996</v>
      </c>
      <c r="AO38" s="253">
        <v>7.1214702069999998</v>
      </c>
      <c r="AP38" s="253">
        <v>6.7199354140000001</v>
      </c>
      <c r="AQ38" s="253">
        <v>6.2270708109999999</v>
      </c>
      <c r="AR38" s="253">
        <v>5.8671456199999996</v>
      </c>
      <c r="AS38" s="253">
        <v>6.4012591600000004</v>
      </c>
      <c r="AT38" s="253">
        <v>5.9997420960000003</v>
      </c>
      <c r="AU38" s="253">
        <v>6.1633554420000003</v>
      </c>
      <c r="AV38" s="253">
        <v>6.690122036</v>
      </c>
      <c r="AW38" s="253">
        <v>7.1147153559999996</v>
      </c>
      <c r="AX38" s="253">
        <v>7.7906285019999997</v>
      </c>
      <c r="AY38" s="253">
        <v>8.4546590009999996</v>
      </c>
      <c r="AZ38" s="253">
        <v>8.1281760470000002</v>
      </c>
      <c r="BA38" s="253">
        <v>8.3310210950000005</v>
      </c>
      <c r="BB38" s="253">
        <v>7.4271096239999999</v>
      </c>
      <c r="BC38" s="253">
        <v>7.0934179999999998</v>
      </c>
      <c r="BD38" s="253">
        <v>7.1889409999999998</v>
      </c>
      <c r="BE38" s="348">
        <v>7.2528750000000004</v>
      </c>
      <c r="BF38" s="348">
        <v>7.3386709999999997</v>
      </c>
      <c r="BG38" s="348">
        <v>7.3261120000000002</v>
      </c>
      <c r="BH38" s="348">
        <v>7.02142</v>
      </c>
      <c r="BI38" s="348">
        <v>7.1375820000000001</v>
      </c>
      <c r="BJ38" s="348">
        <v>7.4628670000000001</v>
      </c>
      <c r="BK38" s="348">
        <v>7.3529099999999996</v>
      </c>
      <c r="BL38" s="348">
        <v>7.1390510000000003</v>
      </c>
      <c r="BM38" s="348">
        <v>7.0723839999999996</v>
      </c>
      <c r="BN38" s="348">
        <v>6.6981809999999999</v>
      </c>
      <c r="BO38" s="348">
        <v>6.502929</v>
      </c>
      <c r="BP38" s="348">
        <v>6.539847</v>
      </c>
      <c r="BQ38" s="348">
        <v>6.7266890000000004</v>
      </c>
      <c r="BR38" s="348">
        <v>6.7452230000000002</v>
      </c>
      <c r="BS38" s="348">
        <v>6.8639359999999998</v>
      </c>
      <c r="BT38" s="348">
        <v>6.5322680000000002</v>
      </c>
      <c r="BU38" s="348">
        <v>6.7664650000000002</v>
      </c>
      <c r="BV38" s="348">
        <v>7.0458249999999998</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3.54</v>
      </c>
      <c r="AG39" s="209">
        <v>3.34</v>
      </c>
      <c r="AH39" s="209">
        <v>3.2</v>
      </c>
      <c r="AI39" s="209">
        <v>3.34</v>
      </c>
      <c r="AJ39" s="209">
        <v>3.42</v>
      </c>
      <c r="AK39" s="209">
        <v>3.86</v>
      </c>
      <c r="AL39" s="209">
        <v>3.88</v>
      </c>
      <c r="AM39" s="209">
        <v>3.66</v>
      </c>
      <c r="AN39" s="209">
        <v>3.54</v>
      </c>
      <c r="AO39" s="209">
        <v>3.34</v>
      </c>
      <c r="AP39" s="209">
        <v>2.96</v>
      </c>
      <c r="AQ39" s="209">
        <v>2.86</v>
      </c>
      <c r="AR39" s="209">
        <v>2.72</v>
      </c>
      <c r="AS39" s="209">
        <v>2.5499999999999998</v>
      </c>
      <c r="AT39" s="209">
        <v>2.92</v>
      </c>
      <c r="AU39" s="209">
        <v>3.16</v>
      </c>
      <c r="AV39" s="209">
        <v>3.25</v>
      </c>
      <c r="AW39" s="209">
        <v>3.93</v>
      </c>
      <c r="AX39" s="209">
        <v>4.07</v>
      </c>
      <c r="AY39" s="209">
        <v>4.04</v>
      </c>
      <c r="AZ39" s="209">
        <v>9.34</v>
      </c>
      <c r="BA39" s="209">
        <v>4.37</v>
      </c>
      <c r="BB39" s="209">
        <v>3.97</v>
      </c>
      <c r="BC39" s="209">
        <v>3.8575689999999998</v>
      </c>
      <c r="BD39" s="209">
        <v>4.0715450000000004</v>
      </c>
      <c r="BE39" s="350">
        <v>4.3252259999999998</v>
      </c>
      <c r="BF39" s="350">
        <v>4.2967040000000001</v>
      </c>
      <c r="BG39" s="350">
        <v>4.243277</v>
      </c>
      <c r="BH39" s="350">
        <v>4.3191379999999997</v>
      </c>
      <c r="BI39" s="350">
        <v>4.340052</v>
      </c>
      <c r="BJ39" s="350">
        <v>4.7149890000000001</v>
      </c>
      <c r="BK39" s="350">
        <v>4.7355869999999998</v>
      </c>
      <c r="BL39" s="350">
        <v>4.8149980000000001</v>
      </c>
      <c r="BM39" s="350">
        <v>4.4713329999999996</v>
      </c>
      <c r="BN39" s="350">
        <v>4.1365509999999999</v>
      </c>
      <c r="BO39" s="350">
        <v>3.9463590000000002</v>
      </c>
      <c r="BP39" s="350">
        <v>3.8326250000000002</v>
      </c>
      <c r="BQ39" s="350">
        <v>3.899813</v>
      </c>
      <c r="BR39" s="350">
        <v>3.90334</v>
      </c>
      <c r="BS39" s="350">
        <v>3.8645930000000002</v>
      </c>
      <c r="BT39" s="350">
        <v>3.9649779999999999</v>
      </c>
      <c r="BU39" s="350">
        <v>4.0970940000000002</v>
      </c>
      <c r="BV39" s="350">
        <v>4.4850349999999999</v>
      </c>
    </row>
    <row r="40" spans="1:74" s="269" customFormat="1" ht="12" customHeight="1" x14ac:dyDescent="0.25">
      <c r="A40" s="193"/>
      <c r="B40" s="752" t="s">
        <v>815</v>
      </c>
      <c r="C40" s="744"/>
      <c r="D40" s="744"/>
      <c r="E40" s="744"/>
      <c r="F40" s="744"/>
      <c r="G40" s="744"/>
      <c r="H40" s="744"/>
      <c r="I40" s="744"/>
      <c r="J40" s="744"/>
      <c r="K40" s="744"/>
      <c r="L40" s="744"/>
      <c r="M40" s="744"/>
      <c r="N40" s="744"/>
      <c r="O40" s="744"/>
      <c r="P40" s="744"/>
      <c r="Q40" s="744"/>
      <c r="AY40" s="470"/>
      <c r="AZ40" s="470"/>
      <c r="BA40" s="470"/>
      <c r="BB40" s="470"/>
      <c r="BC40" s="470"/>
      <c r="BD40" s="600"/>
      <c r="BE40" s="600"/>
      <c r="BF40" s="600"/>
      <c r="BG40" s="600"/>
      <c r="BH40" s="470"/>
      <c r="BI40" s="470"/>
      <c r="BJ40" s="470"/>
    </row>
    <row r="41" spans="1:74" s="409" customFormat="1" ht="12" customHeight="1" x14ac:dyDescent="0.25">
      <c r="A41" s="408"/>
      <c r="B41" s="780" t="str">
        <f>"Notes: "&amp;"EIA completed modeling and analysis for this report on " &amp;Dates!D2&amp;"."</f>
        <v>Notes: EIA completed modeling and analysis for this report on Thursday July 1, 2021.</v>
      </c>
      <c r="C41" s="803"/>
      <c r="D41" s="803"/>
      <c r="E41" s="803"/>
      <c r="F41" s="803"/>
      <c r="G41" s="803"/>
      <c r="H41" s="803"/>
      <c r="I41" s="803"/>
      <c r="J41" s="803"/>
      <c r="K41" s="803"/>
      <c r="L41" s="803"/>
      <c r="M41" s="803"/>
      <c r="N41" s="803"/>
      <c r="O41" s="803"/>
      <c r="P41" s="803"/>
      <c r="Q41" s="781"/>
      <c r="AY41" s="471"/>
      <c r="AZ41" s="471"/>
      <c r="BA41" s="471"/>
      <c r="BB41" s="471"/>
      <c r="BC41" s="471"/>
      <c r="BD41" s="601"/>
      <c r="BE41" s="601"/>
      <c r="BF41" s="601"/>
      <c r="BG41" s="601"/>
      <c r="BH41" s="471"/>
      <c r="BI41" s="471"/>
      <c r="BJ41" s="471"/>
    </row>
    <row r="42" spans="1:74" s="409" customFormat="1" ht="12" customHeight="1" x14ac:dyDescent="0.25">
      <c r="A42" s="408"/>
      <c r="B42" s="770" t="s">
        <v>353</v>
      </c>
      <c r="C42" s="769"/>
      <c r="D42" s="769"/>
      <c r="E42" s="769"/>
      <c r="F42" s="769"/>
      <c r="G42" s="769"/>
      <c r="H42" s="769"/>
      <c r="I42" s="769"/>
      <c r="J42" s="769"/>
      <c r="K42" s="769"/>
      <c r="L42" s="769"/>
      <c r="M42" s="769"/>
      <c r="N42" s="769"/>
      <c r="O42" s="769"/>
      <c r="P42" s="769"/>
      <c r="Q42" s="769"/>
      <c r="AY42" s="471"/>
      <c r="AZ42" s="471"/>
      <c r="BA42" s="471"/>
      <c r="BB42" s="471"/>
      <c r="BC42" s="471"/>
      <c r="BD42" s="601"/>
      <c r="BE42" s="601"/>
      <c r="BF42" s="601"/>
      <c r="BG42" s="601"/>
      <c r="BH42" s="471"/>
      <c r="BI42" s="471"/>
      <c r="BJ42" s="471"/>
    </row>
    <row r="43" spans="1:74" s="269" customFormat="1" ht="12" customHeight="1" x14ac:dyDescent="0.25">
      <c r="A43" s="193"/>
      <c r="B43" s="753" t="s">
        <v>129</v>
      </c>
      <c r="C43" s="744"/>
      <c r="D43" s="744"/>
      <c r="E43" s="744"/>
      <c r="F43" s="744"/>
      <c r="G43" s="744"/>
      <c r="H43" s="744"/>
      <c r="I43" s="744"/>
      <c r="J43" s="744"/>
      <c r="K43" s="744"/>
      <c r="L43" s="744"/>
      <c r="M43" s="744"/>
      <c r="N43" s="744"/>
      <c r="O43" s="744"/>
      <c r="P43" s="744"/>
      <c r="Q43" s="744"/>
      <c r="AY43" s="470"/>
      <c r="AZ43" s="470"/>
      <c r="BA43" s="470"/>
      <c r="BB43" s="470"/>
      <c r="BC43" s="470"/>
      <c r="BD43" s="600"/>
      <c r="BE43" s="600"/>
      <c r="BF43" s="600"/>
      <c r="BG43" s="600"/>
      <c r="BH43" s="470"/>
      <c r="BI43" s="470"/>
      <c r="BJ43" s="470"/>
    </row>
    <row r="44" spans="1:74" s="409" customFormat="1" ht="12" customHeight="1" x14ac:dyDescent="0.25">
      <c r="A44" s="408"/>
      <c r="B44" s="765" t="s">
        <v>865</v>
      </c>
      <c r="C44" s="762"/>
      <c r="D44" s="762"/>
      <c r="E44" s="762"/>
      <c r="F44" s="762"/>
      <c r="G44" s="762"/>
      <c r="H44" s="762"/>
      <c r="I44" s="762"/>
      <c r="J44" s="762"/>
      <c r="K44" s="762"/>
      <c r="L44" s="762"/>
      <c r="M44" s="762"/>
      <c r="N44" s="762"/>
      <c r="O44" s="762"/>
      <c r="P44" s="762"/>
      <c r="Q44" s="759"/>
      <c r="AY44" s="471"/>
      <c r="AZ44" s="471"/>
      <c r="BA44" s="471"/>
      <c r="BB44" s="471"/>
      <c r="BC44" s="471"/>
      <c r="BD44" s="601"/>
      <c r="BE44" s="601"/>
      <c r="BF44" s="601"/>
      <c r="BG44" s="601"/>
      <c r="BH44" s="471"/>
      <c r="BI44" s="471"/>
      <c r="BJ44" s="471"/>
    </row>
    <row r="45" spans="1:74" s="409" customFormat="1" ht="12" customHeight="1" x14ac:dyDescent="0.25">
      <c r="A45" s="408"/>
      <c r="B45" s="800" t="s">
        <v>866</v>
      </c>
      <c r="C45" s="759"/>
      <c r="D45" s="759"/>
      <c r="E45" s="759"/>
      <c r="F45" s="759"/>
      <c r="G45" s="759"/>
      <c r="H45" s="759"/>
      <c r="I45" s="759"/>
      <c r="J45" s="759"/>
      <c r="K45" s="759"/>
      <c r="L45" s="759"/>
      <c r="M45" s="759"/>
      <c r="N45" s="759"/>
      <c r="O45" s="759"/>
      <c r="P45" s="759"/>
      <c r="Q45" s="759"/>
      <c r="AY45" s="471"/>
      <c r="AZ45" s="471"/>
      <c r="BA45" s="471"/>
      <c r="BB45" s="471"/>
      <c r="BC45" s="471"/>
      <c r="BD45" s="601"/>
      <c r="BE45" s="601"/>
      <c r="BF45" s="601"/>
      <c r="BG45" s="601"/>
      <c r="BH45" s="471"/>
      <c r="BI45" s="471"/>
      <c r="BJ45" s="471"/>
    </row>
    <row r="46" spans="1:74" s="409" customFormat="1" ht="12" customHeight="1" x14ac:dyDescent="0.25">
      <c r="A46" s="410"/>
      <c r="B46" s="763" t="s">
        <v>867</v>
      </c>
      <c r="C46" s="762"/>
      <c r="D46" s="762"/>
      <c r="E46" s="762"/>
      <c r="F46" s="762"/>
      <c r="G46" s="762"/>
      <c r="H46" s="762"/>
      <c r="I46" s="762"/>
      <c r="J46" s="762"/>
      <c r="K46" s="762"/>
      <c r="L46" s="762"/>
      <c r="M46" s="762"/>
      <c r="N46" s="762"/>
      <c r="O46" s="762"/>
      <c r="P46" s="762"/>
      <c r="Q46" s="759"/>
      <c r="AY46" s="471"/>
      <c r="AZ46" s="471"/>
      <c r="BA46" s="471"/>
      <c r="BB46" s="471"/>
      <c r="BC46" s="471"/>
      <c r="BD46" s="601"/>
      <c r="BE46" s="601"/>
      <c r="BF46" s="601"/>
      <c r="BG46" s="601"/>
      <c r="BH46" s="471"/>
      <c r="BI46" s="471"/>
      <c r="BJ46" s="471"/>
    </row>
    <row r="47" spans="1:74" s="409" customFormat="1" ht="12" customHeight="1" x14ac:dyDescent="0.25">
      <c r="A47" s="410"/>
      <c r="B47" s="774" t="s">
        <v>178</v>
      </c>
      <c r="C47" s="759"/>
      <c r="D47" s="759"/>
      <c r="E47" s="759"/>
      <c r="F47" s="759"/>
      <c r="G47" s="759"/>
      <c r="H47" s="759"/>
      <c r="I47" s="759"/>
      <c r="J47" s="759"/>
      <c r="K47" s="759"/>
      <c r="L47" s="759"/>
      <c r="M47" s="759"/>
      <c r="N47" s="759"/>
      <c r="O47" s="759"/>
      <c r="P47" s="759"/>
      <c r="Q47" s="759"/>
      <c r="AY47" s="471"/>
      <c r="AZ47" s="471"/>
      <c r="BA47" s="471"/>
      <c r="BB47" s="471"/>
      <c r="BC47" s="471"/>
      <c r="BD47" s="601"/>
      <c r="BE47" s="601"/>
      <c r="BF47" s="601"/>
      <c r="BG47" s="601"/>
      <c r="BH47" s="471"/>
      <c r="BI47" s="471"/>
      <c r="BJ47" s="471"/>
    </row>
    <row r="48" spans="1:74" s="409" customFormat="1" ht="12" customHeight="1" x14ac:dyDescent="0.25">
      <c r="A48" s="410"/>
      <c r="B48" s="765" t="s">
        <v>838</v>
      </c>
      <c r="C48" s="766"/>
      <c r="D48" s="766"/>
      <c r="E48" s="766"/>
      <c r="F48" s="766"/>
      <c r="G48" s="766"/>
      <c r="H48" s="766"/>
      <c r="I48" s="766"/>
      <c r="J48" s="766"/>
      <c r="K48" s="766"/>
      <c r="L48" s="766"/>
      <c r="M48" s="766"/>
      <c r="N48" s="766"/>
      <c r="O48" s="766"/>
      <c r="P48" s="766"/>
      <c r="Q48" s="759"/>
      <c r="AY48" s="471"/>
      <c r="AZ48" s="471"/>
      <c r="BA48" s="471"/>
      <c r="BB48" s="471"/>
      <c r="BC48" s="471"/>
      <c r="BD48" s="601"/>
      <c r="BE48" s="601"/>
      <c r="BF48" s="601"/>
      <c r="BG48" s="601"/>
      <c r="BH48" s="471"/>
      <c r="BI48" s="471"/>
      <c r="BJ48" s="471"/>
    </row>
    <row r="49" spans="1:74" s="411" customFormat="1" ht="12" customHeight="1" x14ac:dyDescent="0.25">
      <c r="A49" s="393"/>
      <c r="B49" s="771" t="s">
        <v>1384</v>
      </c>
      <c r="C49" s="759"/>
      <c r="D49" s="759"/>
      <c r="E49" s="759"/>
      <c r="F49" s="759"/>
      <c r="G49" s="759"/>
      <c r="H49" s="759"/>
      <c r="I49" s="759"/>
      <c r="J49" s="759"/>
      <c r="K49" s="759"/>
      <c r="L49" s="759"/>
      <c r="M49" s="759"/>
      <c r="N49" s="759"/>
      <c r="O49" s="759"/>
      <c r="P49" s="759"/>
      <c r="Q49" s="759"/>
      <c r="AY49" s="472"/>
      <c r="AZ49" s="472"/>
      <c r="BA49" s="472"/>
      <c r="BB49" s="472"/>
      <c r="BC49" s="472"/>
      <c r="BD49" s="602"/>
      <c r="BE49" s="602"/>
      <c r="BF49" s="602"/>
      <c r="BG49" s="602"/>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F12" sqref="BF12"/>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51" customWidth="1"/>
    <col min="56" max="58" width="6.5546875" style="603" customWidth="1"/>
    <col min="59" max="62" width="6.5546875" style="351" customWidth="1"/>
    <col min="63" max="74" width="6.5546875" style="89" customWidth="1"/>
    <col min="75" max="16384" width="9.5546875" style="89"/>
  </cols>
  <sheetData>
    <row r="1" spans="1:74" ht="14.85" customHeight="1" x14ac:dyDescent="0.25">
      <c r="A1" s="741" t="s">
        <v>798</v>
      </c>
      <c r="B1" s="810" t="s">
        <v>237</v>
      </c>
      <c r="C1" s="811"/>
      <c r="D1" s="811"/>
      <c r="E1" s="811"/>
      <c r="F1" s="811"/>
      <c r="G1" s="811"/>
      <c r="H1" s="811"/>
      <c r="I1" s="811"/>
      <c r="J1" s="811"/>
      <c r="K1" s="811"/>
      <c r="L1" s="811"/>
      <c r="M1" s="811"/>
      <c r="N1" s="811"/>
      <c r="O1" s="811"/>
      <c r="P1" s="811"/>
      <c r="Q1" s="811"/>
      <c r="R1" s="811"/>
      <c r="S1" s="811"/>
      <c r="T1" s="811"/>
      <c r="U1" s="811"/>
      <c r="V1" s="811"/>
      <c r="W1" s="811"/>
      <c r="X1" s="811"/>
      <c r="Y1" s="811"/>
      <c r="Z1" s="811"/>
      <c r="AA1" s="811"/>
      <c r="AB1" s="811"/>
      <c r="AC1" s="811"/>
      <c r="AD1" s="811"/>
      <c r="AE1" s="811"/>
      <c r="AF1" s="811"/>
      <c r="AG1" s="811"/>
      <c r="AH1" s="811"/>
      <c r="AI1" s="811"/>
      <c r="AJ1" s="811"/>
      <c r="AK1" s="811"/>
      <c r="AL1" s="811"/>
      <c r="AM1" s="277"/>
    </row>
    <row r="2" spans="1:74" s="72" customFormat="1"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55.612456999999999</v>
      </c>
      <c r="AN6" s="250">
        <v>47.378796000000001</v>
      </c>
      <c r="AO6" s="250">
        <v>46.060926000000002</v>
      </c>
      <c r="AP6" s="250">
        <v>38.999501000000002</v>
      </c>
      <c r="AQ6" s="250">
        <v>36.934071000000003</v>
      </c>
      <c r="AR6" s="250">
        <v>39.258833000000003</v>
      </c>
      <c r="AS6" s="250">
        <v>43.195796999999999</v>
      </c>
      <c r="AT6" s="250">
        <v>47.499327000000001</v>
      </c>
      <c r="AU6" s="250">
        <v>45.118958999999997</v>
      </c>
      <c r="AV6" s="250">
        <v>46.599246999999998</v>
      </c>
      <c r="AW6" s="250">
        <v>45.959758000000001</v>
      </c>
      <c r="AX6" s="250">
        <v>46.435659000000001</v>
      </c>
      <c r="AY6" s="250">
        <v>48.564743999999997</v>
      </c>
      <c r="AZ6" s="250">
        <v>40.292459000000001</v>
      </c>
      <c r="BA6" s="250">
        <v>49.891813999999997</v>
      </c>
      <c r="BB6" s="250">
        <v>48.324120999999998</v>
      </c>
      <c r="BC6" s="250">
        <v>52.240758059000001</v>
      </c>
      <c r="BD6" s="250">
        <v>52.179235489</v>
      </c>
      <c r="BE6" s="316">
        <v>54.218899999999998</v>
      </c>
      <c r="BF6" s="316">
        <v>58.71734</v>
      </c>
      <c r="BG6" s="316">
        <v>53.792470000000002</v>
      </c>
      <c r="BH6" s="316">
        <v>54.510429999999999</v>
      </c>
      <c r="BI6" s="316">
        <v>52.439729999999997</v>
      </c>
      <c r="BJ6" s="316">
        <v>52.175910000000002</v>
      </c>
      <c r="BK6" s="316">
        <v>54.20776</v>
      </c>
      <c r="BL6" s="316">
        <v>49.914949999999997</v>
      </c>
      <c r="BM6" s="316">
        <v>53.916840000000001</v>
      </c>
      <c r="BN6" s="316">
        <v>48.896929999999998</v>
      </c>
      <c r="BO6" s="316">
        <v>48.799900000000001</v>
      </c>
      <c r="BP6" s="316">
        <v>48.06185</v>
      </c>
      <c r="BQ6" s="316">
        <v>50.100670000000001</v>
      </c>
      <c r="BR6" s="316">
        <v>54.726469999999999</v>
      </c>
      <c r="BS6" s="316">
        <v>50.322000000000003</v>
      </c>
      <c r="BT6" s="316">
        <v>51.64134</v>
      </c>
      <c r="BU6" s="316">
        <v>49.927520000000001</v>
      </c>
      <c r="BV6" s="316">
        <v>49.864870000000003</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14.806516</v>
      </c>
      <c r="AN7" s="250">
        <v>12.614371</v>
      </c>
      <c r="AO7" s="250">
        <v>12.263529999999999</v>
      </c>
      <c r="AP7" s="250">
        <v>9.9068450000000006</v>
      </c>
      <c r="AQ7" s="250">
        <v>9.3821770000000004</v>
      </c>
      <c r="AR7" s="250">
        <v>9.9727270000000008</v>
      </c>
      <c r="AS7" s="250">
        <v>10.767115</v>
      </c>
      <c r="AT7" s="250">
        <v>11.839795000000001</v>
      </c>
      <c r="AU7" s="250">
        <v>11.246468</v>
      </c>
      <c r="AV7" s="250">
        <v>11.988507999999999</v>
      </c>
      <c r="AW7" s="250">
        <v>11.787463000000001</v>
      </c>
      <c r="AX7" s="250">
        <v>11.767117000000001</v>
      </c>
      <c r="AY7" s="250">
        <v>12.162978000000001</v>
      </c>
      <c r="AZ7" s="250">
        <v>10.097744</v>
      </c>
      <c r="BA7" s="250">
        <v>12.580230999999999</v>
      </c>
      <c r="BB7" s="250">
        <v>11.850405</v>
      </c>
      <c r="BC7" s="250">
        <v>12.838196453</v>
      </c>
      <c r="BD7" s="250">
        <v>13.538294211</v>
      </c>
      <c r="BE7" s="316">
        <v>12.391069999999999</v>
      </c>
      <c r="BF7" s="316">
        <v>13.82802</v>
      </c>
      <c r="BG7" s="316">
        <v>12.621729999999999</v>
      </c>
      <c r="BH7" s="316">
        <v>13.11689</v>
      </c>
      <c r="BI7" s="316">
        <v>12.96954</v>
      </c>
      <c r="BJ7" s="316">
        <v>13.166</v>
      </c>
      <c r="BK7" s="316">
        <v>13.963340000000001</v>
      </c>
      <c r="BL7" s="316">
        <v>12.957879999999999</v>
      </c>
      <c r="BM7" s="316">
        <v>14.542730000000001</v>
      </c>
      <c r="BN7" s="316">
        <v>13.61942</v>
      </c>
      <c r="BO7" s="316">
        <v>13.596730000000001</v>
      </c>
      <c r="BP7" s="316">
        <v>13.419829999999999</v>
      </c>
      <c r="BQ7" s="316">
        <v>12.10374</v>
      </c>
      <c r="BR7" s="316">
        <v>13.413650000000001</v>
      </c>
      <c r="BS7" s="316">
        <v>12.25883</v>
      </c>
      <c r="BT7" s="316">
        <v>12.88372</v>
      </c>
      <c r="BU7" s="316">
        <v>12.84427</v>
      </c>
      <c r="BV7" s="316">
        <v>13.119820000000001</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9.6096970000000006</v>
      </c>
      <c r="AN8" s="250">
        <v>8.1869239999999994</v>
      </c>
      <c r="AO8" s="250">
        <v>7.9591900000000004</v>
      </c>
      <c r="AP8" s="250">
        <v>6.5135550000000002</v>
      </c>
      <c r="AQ8" s="250">
        <v>6.1685999999999996</v>
      </c>
      <c r="AR8" s="250">
        <v>6.5568499999999998</v>
      </c>
      <c r="AS8" s="250">
        <v>7.3654719999999996</v>
      </c>
      <c r="AT8" s="250">
        <v>8.0993139999999997</v>
      </c>
      <c r="AU8" s="250">
        <v>7.6934060000000004</v>
      </c>
      <c r="AV8" s="250">
        <v>7.4648960000000004</v>
      </c>
      <c r="AW8" s="250">
        <v>7.3631580000000003</v>
      </c>
      <c r="AX8" s="250">
        <v>7.4378390000000003</v>
      </c>
      <c r="AY8" s="250">
        <v>7.7471740000000002</v>
      </c>
      <c r="AZ8" s="250">
        <v>6.4280489999999997</v>
      </c>
      <c r="BA8" s="250">
        <v>8.1965129999999995</v>
      </c>
      <c r="BB8" s="250">
        <v>7.9082160000000004</v>
      </c>
      <c r="BC8" s="250">
        <v>8.5912360049000007</v>
      </c>
      <c r="BD8" s="250">
        <v>8.8062038345999998</v>
      </c>
      <c r="BE8" s="316">
        <v>9.1158940000000008</v>
      </c>
      <c r="BF8" s="316">
        <v>10.149470000000001</v>
      </c>
      <c r="BG8" s="316">
        <v>9.3986389999999993</v>
      </c>
      <c r="BH8" s="316">
        <v>9.4669380000000007</v>
      </c>
      <c r="BI8" s="316">
        <v>9.3174700000000001</v>
      </c>
      <c r="BJ8" s="316">
        <v>9.5016920000000002</v>
      </c>
      <c r="BK8" s="316">
        <v>9.8941940000000006</v>
      </c>
      <c r="BL8" s="316">
        <v>9.2237629999999999</v>
      </c>
      <c r="BM8" s="316">
        <v>9.9228210000000008</v>
      </c>
      <c r="BN8" s="316">
        <v>9.0351710000000001</v>
      </c>
      <c r="BO8" s="316">
        <v>9.2166789999999992</v>
      </c>
      <c r="BP8" s="316">
        <v>9.0709970000000002</v>
      </c>
      <c r="BQ8" s="316">
        <v>9.1074079999999995</v>
      </c>
      <c r="BR8" s="316">
        <v>9.9833049999999997</v>
      </c>
      <c r="BS8" s="316">
        <v>9.1912710000000004</v>
      </c>
      <c r="BT8" s="316">
        <v>9.278632</v>
      </c>
      <c r="BU8" s="316">
        <v>9.1588949999999993</v>
      </c>
      <c r="BV8" s="316">
        <v>9.3705189999999998</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31.196244</v>
      </c>
      <c r="AN9" s="250">
        <v>26.577501000000002</v>
      </c>
      <c r="AO9" s="250">
        <v>25.838206</v>
      </c>
      <c r="AP9" s="250">
        <v>22.579101000000001</v>
      </c>
      <c r="AQ9" s="250">
        <v>21.383293999999999</v>
      </c>
      <c r="AR9" s="250">
        <v>22.729255999999999</v>
      </c>
      <c r="AS9" s="250">
        <v>25.063210000000002</v>
      </c>
      <c r="AT9" s="250">
        <v>27.560217999999999</v>
      </c>
      <c r="AU9" s="250">
        <v>26.179085000000001</v>
      </c>
      <c r="AV9" s="250">
        <v>27.145842999999999</v>
      </c>
      <c r="AW9" s="250">
        <v>26.809137</v>
      </c>
      <c r="AX9" s="250">
        <v>27.230702999999998</v>
      </c>
      <c r="AY9" s="250">
        <v>28.654592000000001</v>
      </c>
      <c r="AZ9" s="250">
        <v>23.766666000000001</v>
      </c>
      <c r="BA9" s="250">
        <v>29.115069999999999</v>
      </c>
      <c r="BB9" s="250">
        <v>28.5655</v>
      </c>
      <c r="BC9" s="250">
        <v>30.811325601</v>
      </c>
      <c r="BD9" s="250">
        <v>29.834737444000002</v>
      </c>
      <c r="BE9" s="316">
        <v>32.711930000000002</v>
      </c>
      <c r="BF9" s="316">
        <v>34.73986</v>
      </c>
      <c r="BG9" s="316">
        <v>31.772099999999998</v>
      </c>
      <c r="BH9" s="316">
        <v>31.926600000000001</v>
      </c>
      <c r="BI9" s="316">
        <v>30.152729999999998</v>
      </c>
      <c r="BJ9" s="316">
        <v>29.508220000000001</v>
      </c>
      <c r="BK9" s="316">
        <v>30.35022</v>
      </c>
      <c r="BL9" s="316">
        <v>27.7333</v>
      </c>
      <c r="BM9" s="316">
        <v>29.451280000000001</v>
      </c>
      <c r="BN9" s="316">
        <v>26.242339999999999</v>
      </c>
      <c r="BO9" s="316">
        <v>25.98648</v>
      </c>
      <c r="BP9" s="316">
        <v>25.571020000000001</v>
      </c>
      <c r="BQ9" s="316">
        <v>28.889520000000001</v>
      </c>
      <c r="BR9" s="316">
        <v>31.329519999999999</v>
      </c>
      <c r="BS9" s="316">
        <v>28.8719</v>
      </c>
      <c r="BT9" s="316">
        <v>29.47899</v>
      </c>
      <c r="BU9" s="316">
        <v>27.92436</v>
      </c>
      <c r="BV9" s="316">
        <v>27.37453</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-0.42199999999999999</v>
      </c>
      <c r="AU10" s="250">
        <v>0.60099999999999998</v>
      </c>
      <c r="AV10" s="250">
        <v>-1.488</v>
      </c>
      <c r="AW10" s="250">
        <v>-0.127</v>
      </c>
      <c r="AX10" s="250">
        <v>0.66800000000000004</v>
      </c>
      <c r="AY10" s="250">
        <v>0.68500000000000005</v>
      </c>
      <c r="AZ10" s="250">
        <v>-0.51400000000000001</v>
      </c>
      <c r="BA10" s="250">
        <v>0.16700000000000001</v>
      </c>
      <c r="BB10" s="250">
        <v>-0.39300000000000002</v>
      </c>
      <c r="BC10" s="250">
        <v>-0.94692569999999998</v>
      </c>
      <c r="BD10" s="250">
        <v>2.4493580000000001</v>
      </c>
      <c r="BE10" s="316">
        <v>1.546422</v>
      </c>
      <c r="BF10" s="316">
        <v>-4.3967600000000004E-3</v>
      </c>
      <c r="BG10" s="316">
        <v>0.79109350000000001</v>
      </c>
      <c r="BH10" s="316">
        <v>-1.019936</v>
      </c>
      <c r="BI10" s="316">
        <v>-0.15248800000000001</v>
      </c>
      <c r="BJ10" s="316">
        <v>-0.77201129999999996</v>
      </c>
      <c r="BK10" s="316">
        <v>0.50400809999999996</v>
      </c>
      <c r="BL10" s="316">
        <v>-1.377027</v>
      </c>
      <c r="BM10" s="316">
        <v>-0.3977465</v>
      </c>
      <c r="BN10" s="316">
        <v>-1.367237</v>
      </c>
      <c r="BO10" s="316">
        <v>-1.59572</v>
      </c>
      <c r="BP10" s="316">
        <v>0.8296905</v>
      </c>
      <c r="BQ10" s="316">
        <v>0.88535050000000004</v>
      </c>
      <c r="BR10" s="316">
        <v>-0.73602179999999995</v>
      </c>
      <c r="BS10" s="316">
        <v>-1.015868</v>
      </c>
      <c r="BT10" s="316">
        <v>-2.2334290000000001</v>
      </c>
      <c r="BU10" s="316">
        <v>-1.24638</v>
      </c>
      <c r="BV10" s="316">
        <v>-1.80528</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0.50926800000000005</v>
      </c>
      <c r="BC11" s="250">
        <v>0.51355779999999995</v>
      </c>
      <c r="BD11" s="250">
        <v>0.51994660000000004</v>
      </c>
      <c r="BE11" s="316">
        <v>0.55782569999999998</v>
      </c>
      <c r="BF11" s="316">
        <v>0.47921809999999998</v>
      </c>
      <c r="BG11" s="316">
        <v>0.45670290000000002</v>
      </c>
      <c r="BH11" s="316">
        <v>0.46848410000000001</v>
      </c>
      <c r="BI11" s="316">
        <v>0.43919599999999998</v>
      </c>
      <c r="BJ11" s="316">
        <v>0.43629580000000001</v>
      </c>
      <c r="BK11" s="316">
        <v>0.45748509999999998</v>
      </c>
      <c r="BL11" s="316">
        <v>0.27239980000000003</v>
      </c>
      <c r="BM11" s="316">
        <v>0.31886629999999999</v>
      </c>
      <c r="BN11" s="316">
        <v>0.29477179999999997</v>
      </c>
      <c r="BO11" s="316">
        <v>0.35149269999999999</v>
      </c>
      <c r="BP11" s="316">
        <v>0.40526859999999998</v>
      </c>
      <c r="BQ11" s="316">
        <v>0.47117829999999999</v>
      </c>
      <c r="BR11" s="316">
        <v>0.41586250000000002</v>
      </c>
      <c r="BS11" s="316">
        <v>0.41187240000000003</v>
      </c>
      <c r="BT11" s="316">
        <v>0.4346119</v>
      </c>
      <c r="BU11" s="316">
        <v>0.41522799999999999</v>
      </c>
      <c r="BV11" s="316">
        <v>0.41818640000000001</v>
      </c>
    </row>
    <row r="12" spans="1:74" ht="11.1" customHeight="1" x14ac:dyDescent="0.2">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6.8109859999999998</v>
      </c>
      <c r="BC12" s="250">
        <v>5.8948299999999998</v>
      </c>
      <c r="BD12" s="250">
        <v>5.771331</v>
      </c>
      <c r="BE12" s="316">
        <v>7.0424350000000002</v>
      </c>
      <c r="BF12" s="316">
        <v>5.9139330000000001</v>
      </c>
      <c r="BG12" s="316">
        <v>7.2032730000000003</v>
      </c>
      <c r="BH12" s="316">
        <v>6.6528210000000003</v>
      </c>
      <c r="BI12" s="316">
        <v>9.4692030000000003</v>
      </c>
      <c r="BJ12" s="316">
        <v>8.3486379999999993</v>
      </c>
      <c r="BK12" s="316">
        <v>9.5702359999999995</v>
      </c>
      <c r="BL12" s="316">
        <v>10.15738</v>
      </c>
      <c r="BM12" s="316">
        <v>10.48518</v>
      </c>
      <c r="BN12" s="316">
        <v>8.0210790000000003</v>
      </c>
      <c r="BO12" s="316">
        <v>6.6011579999999999</v>
      </c>
      <c r="BP12" s="316">
        <v>6.3233699999999997</v>
      </c>
      <c r="BQ12" s="316">
        <v>7.5659900000000002</v>
      </c>
      <c r="BR12" s="316">
        <v>6.0601799999999999</v>
      </c>
      <c r="BS12" s="316">
        <v>7.5937390000000002</v>
      </c>
      <c r="BT12" s="316">
        <v>7.0182409999999997</v>
      </c>
      <c r="BU12" s="316">
        <v>10.49137</v>
      </c>
      <c r="BV12" s="316">
        <v>9.2149180000000008</v>
      </c>
    </row>
    <row r="13" spans="1:74" ht="11.1" customHeight="1" x14ac:dyDescent="0.2">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3.713409</v>
      </c>
      <c r="BC13" s="250">
        <v>3.3475239999999999</v>
      </c>
      <c r="BD13" s="250">
        <v>2.9445480000000002</v>
      </c>
      <c r="BE13" s="316">
        <v>4.7326550000000003</v>
      </c>
      <c r="BF13" s="316">
        <v>3.6278359999999998</v>
      </c>
      <c r="BG13" s="316">
        <v>4.573607</v>
      </c>
      <c r="BH13" s="316">
        <v>4.2945510000000002</v>
      </c>
      <c r="BI13" s="316">
        <v>4.7336460000000002</v>
      </c>
      <c r="BJ13" s="316">
        <v>4.5823989999999997</v>
      </c>
      <c r="BK13" s="316">
        <v>5.6064800000000004</v>
      </c>
      <c r="BL13" s="316">
        <v>4.9703989999999996</v>
      </c>
      <c r="BM13" s="316">
        <v>6.2697919999999998</v>
      </c>
      <c r="BN13" s="316">
        <v>4.8272409999999999</v>
      </c>
      <c r="BO13" s="316">
        <v>3.963025</v>
      </c>
      <c r="BP13" s="316">
        <v>3.2711229999999998</v>
      </c>
      <c r="BQ13" s="316">
        <v>5.1725839999999996</v>
      </c>
      <c r="BR13" s="316">
        <v>3.7415229999999999</v>
      </c>
      <c r="BS13" s="316">
        <v>4.8475599999999996</v>
      </c>
      <c r="BT13" s="316">
        <v>4.5822669999999999</v>
      </c>
      <c r="BU13" s="316">
        <v>5.1617829999999998</v>
      </c>
      <c r="BV13" s="316">
        <v>4.9813190000000001</v>
      </c>
    </row>
    <row r="14" spans="1:74" ht="11.1" customHeight="1" x14ac:dyDescent="0.2">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3.0975769999999998</v>
      </c>
      <c r="BC14" s="250">
        <v>2.5473059999999998</v>
      </c>
      <c r="BD14" s="250">
        <v>2.826784</v>
      </c>
      <c r="BE14" s="316">
        <v>2.3097799999999999</v>
      </c>
      <c r="BF14" s="316">
        <v>2.2860969999999998</v>
      </c>
      <c r="BG14" s="316">
        <v>2.629667</v>
      </c>
      <c r="BH14" s="316">
        <v>2.3582709999999998</v>
      </c>
      <c r="BI14" s="316">
        <v>4.735557</v>
      </c>
      <c r="BJ14" s="316">
        <v>3.7662390000000001</v>
      </c>
      <c r="BK14" s="316">
        <v>3.9637560000000001</v>
      </c>
      <c r="BL14" s="316">
        <v>5.1869810000000003</v>
      </c>
      <c r="BM14" s="316">
        <v>4.2153850000000004</v>
      </c>
      <c r="BN14" s="316">
        <v>3.193838</v>
      </c>
      <c r="BO14" s="316">
        <v>2.6381329999999998</v>
      </c>
      <c r="BP14" s="316">
        <v>3.0522480000000001</v>
      </c>
      <c r="BQ14" s="316">
        <v>2.3934060000000001</v>
      </c>
      <c r="BR14" s="316">
        <v>2.318657</v>
      </c>
      <c r="BS14" s="316">
        <v>2.7461790000000001</v>
      </c>
      <c r="BT14" s="316">
        <v>2.4359730000000002</v>
      </c>
      <c r="BU14" s="316">
        <v>5.3295830000000004</v>
      </c>
      <c r="BV14" s="316">
        <v>4.2335979999999998</v>
      </c>
    </row>
    <row r="15" spans="1:74" ht="11.1" customHeight="1" x14ac:dyDescent="0.2">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49.851205</v>
      </c>
      <c r="AN15" s="250">
        <v>40.472292000000003</v>
      </c>
      <c r="AO15" s="250">
        <v>40.582213000000003</v>
      </c>
      <c r="AP15" s="250">
        <v>33.545468999999997</v>
      </c>
      <c r="AQ15" s="250">
        <v>32.358131999999998</v>
      </c>
      <c r="AR15" s="250">
        <v>36.975786999999997</v>
      </c>
      <c r="AS15" s="250">
        <v>40.104170000000003</v>
      </c>
      <c r="AT15" s="250">
        <v>42.868661000000003</v>
      </c>
      <c r="AU15" s="250">
        <v>40.850372</v>
      </c>
      <c r="AV15" s="250">
        <v>40.328800999999999</v>
      </c>
      <c r="AW15" s="250">
        <v>39.453874999999996</v>
      </c>
      <c r="AX15" s="250">
        <v>40.525942000000001</v>
      </c>
      <c r="AY15" s="250">
        <v>44.045869000000003</v>
      </c>
      <c r="AZ15" s="250">
        <v>32.691727</v>
      </c>
      <c r="BA15" s="250">
        <v>42.718604999999997</v>
      </c>
      <c r="BB15" s="250">
        <v>41.629403000000003</v>
      </c>
      <c r="BC15" s="250">
        <v>45.912560659</v>
      </c>
      <c r="BD15" s="250">
        <v>49.377211488999997</v>
      </c>
      <c r="BE15" s="316">
        <v>49.280709999999999</v>
      </c>
      <c r="BF15" s="316">
        <v>53.278230000000001</v>
      </c>
      <c r="BG15" s="316">
        <v>47.83699</v>
      </c>
      <c r="BH15" s="316">
        <v>47.306159999999998</v>
      </c>
      <c r="BI15" s="316">
        <v>43.257240000000003</v>
      </c>
      <c r="BJ15" s="316">
        <v>43.491549999999997</v>
      </c>
      <c r="BK15" s="316">
        <v>45.59901</v>
      </c>
      <c r="BL15" s="316">
        <v>38.652940000000001</v>
      </c>
      <c r="BM15" s="316">
        <v>43.352780000000003</v>
      </c>
      <c r="BN15" s="316">
        <v>39.80339</v>
      </c>
      <c r="BO15" s="316">
        <v>40.954509999999999</v>
      </c>
      <c r="BP15" s="316">
        <v>42.973439999999997</v>
      </c>
      <c r="BQ15" s="316">
        <v>43.891210000000001</v>
      </c>
      <c r="BR15" s="316">
        <v>48.346130000000002</v>
      </c>
      <c r="BS15" s="316">
        <v>42.12426</v>
      </c>
      <c r="BT15" s="316">
        <v>42.824280000000002</v>
      </c>
      <c r="BU15" s="316">
        <v>38.604999999999997</v>
      </c>
      <c r="BV15" s="316">
        <v>39.262860000000003</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345"/>
      <c r="BF16" s="345"/>
      <c r="BG16" s="345"/>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-4.2316079999999996</v>
      </c>
      <c r="AW17" s="250">
        <v>-2.636053</v>
      </c>
      <c r="AX17" s="250">
        <v>3.555536</v>
      </c>
      <c r="AY17" s="250">
        <v>6.2728088</v>
      </c>
      <c r="AZ17" s="250">
        <v>16.278685400000001</v>
      </c>
      <c r="BA17" s="250">
        <v>-2.3754521999999998</v>
      </c>
      <c r="BB17" s="250">
        <v>-6.1167631</v>
      </c>
      <c r="BC17" s="250">
        <v>-6.6990518999999997</v>
      </c>
      <c r="BD17" s="250">
        <v>-0.45953640000000001</v>
      </c>
      <c r="BE17" s="316">
        <v>13.496880000000001</v>
      </c>
      <c r="BF17" s="316">
        <v>6.2907900000000003</v>
      </c>
      <c r="BG17" s="316">
        <v>-0.97466790000000003</v>
      </c>
      <c r="BH17" s="316">
        <v>-6.8847040000000002</v>
      </c>
      <c r="BI17" s="316">
        <v>-4.1172050000000002</v>
      </c>
      <c r="BJ17" s="316">
        <v>9.4908470000000005</v>
      </c>
      <c r="BK17" s="316">
        <v>8.9387159999999994</v>
      </c>
      <c r="BL17" s="316">
        <v>5.3422520000000002</v>
      </c>
      <c r="BM17" s="316">
        <v>-5.2300199999999997</v>
      </c>
      <c r="BN17" s="316">
        <v>-7.3964910000000001</v>
      </c>
      <c r="BO17" s="316">
        <v>-4.5405449999999998</v>
      </c>
      <c r="BP17" s="316">
        <v>2.614992</v>
      </c>
      <c r="BQ17" s="316">
        <v>13.021660000000001</v>
      </c>
      <c r="BR17" s="316">
        <v>6.5175640000000001</v>
      </c>
      <c r="BS17" s="316">
        <v>1.1686019999999999</v>
      </c>
      <c r="BT17" s="316">
        <v>-4.2060560000000002</v>
      </c>
      <c r="BU17" s="316">
        <v>-3.3780640000000002</v>
      </c>
      <c r="BV17" s="316">
        <v>10.18939</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250">
        <v>0.66698924999999998</v>
      </c>
      <c r="BE18" s="316">
        <v>0.66698919999999995</v>
      </c>
      <c r="BF18" s="316">
        <v>0.66698919999999995</v>
      </c>
      <c r="BG18" s="316">
        <v>0.66698930000000001</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44.508196998999999</v>
      </c>
      <c r="AN19" s="250">
        <v>36.362473000000001</v>
      </c>
      <c r="AO19" s="250">
        <v>35.324434005000001</v>
      </c>
      <c r="AP19" s="250">
        <v>27.603379990000001</v>
      </c>
      <c r="AQ19" s="250">
        <v>30.590444007999999</v>
      </c>
      <c r="AR19" s="250">
        <v>41.16504801</v>
      </c>
      <c r="AS19" s="250">
        <v>53.240353005000003</v>
      </c>
      <c r="AT19" s="250">
        <v>51.920212001000003</v>
      </c>
      <c r="AU19" s="250">
        <v>42.113011989999997</v>
      </c>
      <c r="AV19" s="250">
        <v>36.859742996999998</v>
      </c>
      <c r="AW19" s="250">
        <v>37.580371999999997</v>
      </c>
      <c r="AX19" s="250">
        <v>44.844028000000002</v>
      </c>
      <c r="AY19" s="250">
        <v>50.985667050000004</v>
      </c>
      <c r="AZ19" s="250">
        <v>49.637401650000001</v>
      </c>
      <c r="BA19" s="250">
        <v>41.010142049999999</v>
      </c>
      <c r="BB19" s="250">
        <v>36.179629149999997</v>
      </c>
      <c r="BC19" s="250">
        <v>39.880498009</v>
      </c>
      <c r="BD19" s="250">
        <v>49.584664339</v>
      </c>
      <c r="BE19" s="316">
        <v>63.444589999999998</v>
      </c>
      <c r="BF19" s="316">
        <v>60.23601</v>
      </c>
      <c r="BG19" s="316">
        <v>47.529310000000002</v>
      </c>
      <c r="BH19" s="316">
        <v>41.088439999999999</v>
      </c>
      <c r="BI19" s="316">
        <v>39.807020000000001</v>
      </c>
      <c r="BJ19" s="316">
        <v>53.649389999999997</v>
      </c>
      <c r="BK19" s="316">
        <v>55.15428</v>
      </c>
      <c r="BL19" s="316">
        <v>44.611750000000001</v>
      </c>
      <c r="BM19" s="316">
        <v>38.739310000000003</v>
      </c>
      <c r="BN19" s="316">
        <v>33.023449999999997</v>
      </c>
      <c r="BO19" s="316">
        <v>37.030520000000003</v>
      </c>
      <c r="BP19" s="316">
        <v>46.204979999999999</v>
      </c>
      <c r="BQ19" s="316">
        <v>57.529429999999998</v>
      </c>
      <c r="BR19" s="316">
        <v>55.480249999999998</v>
      </c>
      <c r="BS19" s="316">
        <v>43.909419999999997</v>
      </c>
      <c r="BT19" s="316">
        <v>39.234780000000001</v>
      </c>
      <c r="BU19" s="316">
        <v>35.843490000000003</v>
      </c>
      <c r="BV19" s="316">
        <v>50.068809999999999</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345"/>
      <c r="BF20" s="345"/>
      <c r="BG20" s="345"/>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345"/>
      <c r="BF21" s="345"/>
      <c r="BG21" s="345"/>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1.5743195000000001</v>
      </c>
      <c r="AZ22" s="250">
        <v>1.212358</v>
      </c>
      <c r="BA22" s="250">
        <v>1.5743195000000001</v>
      </c>
      <c r="BB22" s="250">
        <v>1.7171270000000001</v>
      </c>
      <c r="BC22" s="250">
        <v>1.6438699999999999</v>
      </c>
      <c r="BD22" s="250">
        <v>1.692191</v>
      </c>
      <c r="BE22" s="316">
        <v>1.4288270000000001</v>
      </c>
      <c r="BF22" s="316">
        <v>1.4778480000000001</v>
      </c>
      <c r="BG22" s="316">
        <v>1.4196200000000001</v>
      </c>
      <c r="BH22" s="316">
        <v>1.5210870000000001</v>
      </c>
      <c r="BI22" s="316">
        <v>1.5203819999999999</v>
      </c>
      <c r="BJ22" s="316">
        <v>1.554209</v>
      </c>
      <c r="BK22" s="316">
        <v>2.0645519999999999</v>
      </c>
      <c r="BL22" s="316">
        <v>1.9770700000000001</v>
      </c>
      <c r="BM22" s="316">
        <v>2.0180250000000002</v>
      </c>
      <c r="BN22" s="316">
        <v>1.723851</v>
      </c>
      <c r="BO22" s="316">
        <v>1.5439400000000001</v>
      </c>
      <c r="BP22" s="316">
        <v>1.7386569999999999</v>
      </c>
      <c r="BQ22" s="316">
        <v>1.4901709999999999</v>
      </c>
      <c r="BR22" s="316">
        <v>1.576336</v>
      </c>
      <c r="BS22" s="316">
        <v>1.5326660000000001</v>
      </c>
      <c r="BT22" s="316">
        <v>1.6608039999999999</v>
      </c>
      <c r="BU22" s="316">
        <v>1.6736500000000001</v>
      </c>
      <c r="BV22" s="316">
        <v>1.7186170000000001</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45.497868672999999</v>
      </c>
      <c r="AZ23" s="250">
        <v>48.100852128</v>
      </c>
      <c r="BA23" s="250">
        <v>34.550857047999997</v>
      </c>
      <c r="BB23" s="250">
        <v>30.103673055000002</v>
      </c>
      <c r="BC23" s="250">
        <v>36.017659999999999</v>
      </c>
      <c r="BD23" s="250">
        <v>45.605800000000002</v>
      </c>
      <c r="BE23" s="316">
        <v>59.696330000000003</v>
      </c>
      <c r="BF23" s="316">
        <v>56.388240000000003</v>
      </c>
      <c r="BG23" s="316">
        <v>43.72139</v>
      </c>
      <c r="BH23" s="316">
        <v>37.159140000000001</v>
      </c>
      <c r="BI23" s="316">
        <v>35.753549999999997</v>
      </c>
      <c r="BJ23" s="316">
        <v>49.62227</v>
      </c>
      <c r="BK23" s="316">
        <v>50.470700000000001</v>
      </c>
      <c r="BL23" s="316">
        <v>40.176670000000001</v>
      </c>
      <c r="BM23" s="316">
        <v>34.282330000000002</v>
      </c>
      <c r="BN23" s="316">
        <v>28.73546</v>
      </c>
      <c r="BO23" s="316">
        <v>33.193339999999999</v>
      </c>
      <c r="BP23" s="316">
        <v>42.138950000000001</v>
      </c>
      <c r="BQ23" s="316">
        <v>53.693980000000003</v>
      </c>
      <c r="BR23" s="316">
        <v>51.525390000000002</v>
      </c>
      <c r="BS23" s="316">
        <v>39.993340000000003</v>
      </c>
      <c r="BT23" s="316">
        <v>35.184809999999999</v>
      </c>
      <c r="BU23" s="316">
        <v>31.66864</v>
      </c>
      <c r="BV23" s="316">
        <v>45.926319999999997</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2.479409016</v>
      </c>
      <c r="AN24" s="250">
        <v>2.4810590110000001</v>
      </c>
      <c r="AO24" s="250">
        <v>2.4131379910000001</v>
      </c>
      <c r="AP24" s="250">
        <v>1.8886229999999999</v>
      </c>
      <c r="AQ24" s="250">
        <v>1.8965090099999999</v>
      </c>
      <c r="AR24" s="250">
        <v>1.955112</v>
      </c>
      <c r="AS24" s="250">
        <v>2.0016410150000001</v>
      </c>
      <c r="AT24" s="250">
        <v>2.0366149980000001</v>
      </c>
      <c r="AU24" s="250">
        <v>2.0419509900000001</v>
      </c>
      <c r="AV24" s="250">
        <v>2.3576960100000002</v>
      </c>
      <c r="AW24" s="250">
        <v>2.3879750099999999</v>
      </c>
      <c r="AX24" s="250">
        <v>2.437566983</v>
      </c>
      <c r="AY24" s="250">
        <v>2.4646246199999999</v>
      </c>
      <c r="AZ24" s="250">
        <v>2.3020297159999998</v>
      </c>
      <c r="BA24" s="250">
        <v>2.2417727190000001</v>
      </c>
      <c r="BB24" s="250">
        <v>2.4750453000000001</v>
      </c>
      <c r="BC24" s="250">
        <v>2.2189248199999998</v>
      </c>
      <c r="BD24" s="250">
        <v>2.2866330000000001</v>
      </c>
      <c r="BE24" s="316">
        <v>2.3194330000000001</v>
      </c>
      <c r="BF24" s="316">
        <v>2.3699180000000002</v>
      </c>
      <c r="BG24" s="316">
        <v>2.3882989999999999</v>
      </c>
      <c r="BH24" s="316">
        <v>2.4082159999999999</v>
      </c>
      <c r="BI24" s="316">
        <v>2.5330859999999999</v>
      </c>
      <c r="BJ24" s="316">
        <v>2.4729160000000001</v>
      </c>
      <c r="BK24" s="316">
        <v>2.61903</v>
      </c>
      <c r="BL24" s="316">
        <v>2.4580099999999998</v>
      </c>
      <c r="BM24" s="316">
        <v>2.4389639999999999</v>
      </c>
      <c r="BN24" s="316">
        <v>2.5641379999999998</v>
      </c>
      <c r="BO24" s="316">
        <v>2.2932389999999998</v>
      </c>
      <c r="BP24" s="316">
        <v>2.3273760000000001</v>
      </c>
      <c r="BQ24" s="316">
        <v>2.3452809999999999</v>
      </c>
      <c r="BR24" s="316">
        <v>2.3785249999999998</v>
      </c>
      <c r="BS24" s="316">
        <v>2.3834170000000001</v>
      </c>
      <c r="BT24" s="316">
        <v>2.3891710000000002</v>
      </c>
      <c r="BU24" s="316">
        <v>2.5011999999999999</v>
      </c>
      <c r="BV24" s="316">
        <v>2.423867</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6.4362820000000001E-2</v>
      </c>
      <c r="AZ25" s="250">
        <v>7.3925320000000003E-2</v>
      </c>
      <c r="BA25" s="250">
        <v>4.5162009000000003E-2</v>
      </c>
      <c r="BB25" s="250">
        <v>5.4831199999999997E-2</v>
      </c>
      <c r="BC25" s="250">
        <v>5.33239E-2</v>
      </c>
      <c r="BD25" s="250">
        <v>4.99859E-2</v>
      </c>
      <c r="BE25" s="316">
        <v>5.9949599999999999E-2</v>
      </c>
      <c r="BF25" s="316">
        <v>6.0973100000000002E-2</v>
      </c>
      <c r="BG25" s="316">
        <v>6.1044000000000001E-2</v>
      </c>
      <c r="BH25" s="316">
        <v>6.2801700000000002E-2</v>
      </c>
      <c r="BI25" s="316">
        <v>7.3426699999999998E-2</v>
      </c>
      <c r="BJ25" s="316">
        <v>9.2347700000000005E-2</v>
      </c>
      <c r="BK25" s="316">
        <v>7.3458399999999993E-2</v>
      </c>
      <c r="BL25" s="316">
        <v>6.2758400000000006E-2</v>
      </c>
      <c r="BM25" s="316">
        <v>5.6217400000000001E-2</v>
      </c>
      <c r="BN25" s="316">
        <v>5.7320700000000002E-2</v>
      </c>
      <c r="BO25" s="316">
        <v>5.2498400000000001E-2</v>
      </c>
      <c r="BP25" s="316">
        <v>4.8103600000000003E-2</v>
      </c>
      <c r="BQ25" s="316">
        <v>5.9388999999999997E-2</v>
      </c>
      <c r="BR25" s="316">
        <v>6.03898E-2</v>
      </c>
      <c r="BS25" s="316">
        <v>6.0608299999999997E-2</v>
      </c>
      <c r="BT25" s="316">
        <v>6.28113E-2</v>
      </c>
      <c r="BU25" s="316">
        <v>7.3627899999999996E-2</v>
      </c>
      <c r="BV25" s="316">
        <v>9.2375899999999997E-2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2.3014670009999998</v>
      </c>
      <c r="AW26" s="250">
        <v>2.3296320000000001</v>
      </c>
      <c r="AX26" s="250">
        <v>2.3559619939999998</v>
      </c>
      <c r="AY26" s="250">
        <v>2.4002618</v>
      </c>
      <c r="AZ26" s="250">
        <v>2.228104396</v>
      </c>
      <c r="BA26" s="250">
        <v>2.1966107099999999</v>
      </c>
      <c r="BB26" s="250">
        <v>2.4202140000000001</v>
      </c>
      <c r="BC26" s="250">
        <v>2.1656010999999999</v>
      </c>
      <c r="BD26" s="250">
        <v>2.2366470000000001</v>
      </c>
      <c r="BE26" s="316">
        <v>2.2594829999999999</v>
      </c>
      <c r="BF26" s="316">
        <v>2.308945</v>
      </c>
      <c r="BG26" s="316">
        <v>2.3272550000000001</v>
      </c>
      <c r="BH26" s="316">
        <v>2.3454139999999999</v>
      </c>
      <c r="BI26" s="316">
        <v>2.4596589999999998</v>
      </c>
      <c r="BJ26" s="316">
        <v>2.3805679999999998</v>
      </c>
      <c r="BK26" s="316">
        <v>2.5455719999999999</v>
      </c>
      <c r="BL26" s="316">
        <v>2.3952520000000002</v>
      </c>
      <c r="BM26" s="316">
        <v>2.3827470000000002</v>
      </c>
      <c r="BN26" s="316">
        <v>2.506818</v>
      </c>
      <c r="BO26" s="316">
        <v>2.2407409999999999</v>
      </c>
      <c r="BP26" s="316">
        <v>2.2792720000000002</v>
      </c>
      <c r="BQ26" s="316">
        <v>2.285892</v>
      </c>
      <c r="BR26" s="316">
        <v>2.3181349999999998</v>
      </c>
      <c r="BS26" s="316">
        <v>2.3228089999999999</v>
      </c>
      <c r="BT26" s="316">
        <v>2.3263590000000001</v>
      </c>
      <c r="BU26" s="316">
        <v>2.4275720000000001</v>
      </c>
      <c r="BV26" s="316">
        <v>2.3314910000000002</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40.721643213999997</v>
      </c>
      <c r="AN27" s="250">
        <v>35.981930177000002</v>
      </c>
      <c r="AO27" s="250">
        <v>32.799766472999998</v>
      </c>
      <c r="AP27" s="250">
        <v>26.704142910000002</v>
      </c>
      <c r="AQ27" s="250">
        <v>29.821122824</v>
      </c>
      <c r="AR27" s="250">
        <v>39.909196979999997</v>
      </c>
      <c r="AS27" s="250">
        <v>52.950167024000002</v>
      </c>
      <c r="AT27" s="250">
        <v>53.712463999000001</v>
      </c>
      <c r="AU27" s="250">
        <v>41.888119830000001</v>
      </c>
      <c r="AV27" s="250">
        <v>37.507379755999999</v>
      </c>
      <c r="AW27" s="250">
        <v>38.028566939999997</v>
      </c>
      <c r="AX27" s="250">
        <v>47.290498047</v>
      </c>
      <c r="AY27" s="250">
        <v>49.536812793000003</v>
      </c>
      <c r="AZ27" s="250">
        <v>51.615239844000001</v>
      </c>
      <c r="BA27" s="250">
        <v>38.366949267000003</v>
      </c>
      <c r="BB27" s="250">
        <v>34.295846355000002</v>
      </c>
      <c r="BC27" s="250">
        <v>39.880455920000003</v>
      </c>
      <c r="BD27" s="250">
        <v>49.584614999999999</v>
      </c>
      <c r="BE27" s="316">
        <v>63.444589999999998</v>
      </c>
      <c r="BF27" s="316">
        <v>60.23601</v>
      </c>
      <c r="BG27" s="316">
        <v>47.529310000000002</v>
      </c>
      <c r="BH27" s="316">
        <v>41.088439999999999</v>
      </c>
      <c r="BI27" s="316">
        <v>39.807020000000001</v>
      </c>
      <c r="BJ27" s="316">
        <v>53.649389999999997</v>
      </c>
      <c r="BK27" s="316">
        <v>55.15428</v>
      </c>
      <c r="BL27" s="316">
        <v>44.611750000000001</v>
      </c>
      <c r="BM27" s="316">
        <v>38.739310000000003</v>
      </c>
      <c r="BN27" s="316">
        <v>33.023449999999997</v>
      </c>
      <c r="BO27" s="316">
        <v>37.030520000000003</v>
      </c>
      <c r="BP27" s="316">
        <v>46.204979999999999</v>
      </c>
      <c r="BQ27" s="316">
        <v>57.529429999999998</v>
      </c>
      <c r="BR27" s="316">
        <v>55.480249999999998</v>
      </c>
      <c r="BS27" s="316">
        <v>43.909419999999997</v>
      </c>
      <c r="BT27" s="316">
        <v>39.234780000000001</v>
      </c>
      <c r="BU27" s="316">
        <v>35.843490000000003</v>
      </c>
      <c r="BV27" s="316">
        <v>50.068809999999999</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345"/>
      <c r="BF28" s="345"/>
      <c r="BG28" s="345"/>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3.7865537850000002</v>
      </c>
      <c r="AN29" s="250">
        <v>0.38054282299999997</v>
      </c>
      <c r="AO29" s="250">
        <v>2.524667532</v>
      </c>
      <c r="AP29" s="250">
        <v>0.89923708000000002</v>
      </c>
      <c r="AQ29" s="250">
        <v>0.76932118400000005</v>
      </c>
      <c r="AR29" s="250">
        <v>1.2558510300000001</v>
      </c>
      <c r="AS29" s="250">
        <v>0.29018598099999998</v>
      </c>
      <c r="AT29" s="250">
        <v>-1.792251998</v>
      </c>
      <c r="AU29" s="250">
        <v>0.22489216000000001</v>
      </c>
      <c r="AV29" s="250">
        <v>-0.64763675899999995</v>
      </c>
      <c r="AW29" s="250">
        <v>-0.44819493999999999</v>
      </c>
      <c r="AX29" s="250">
        <v>-2.446470047</v>
      </c>
      <c r="AY29" s="250">
        <v>1.448854257</v>
      </c>
      <c r="AZ29" s="250">
        <v>-1.977838194</v>
      </c>
      <c r="BA29" s="250">
        <v>2.6431927835</v>
      </c>
      <c r="BB29" s="250">
        <v>1.8837827948999999</v>
      </c>
      <c r="BC29" s="250">
        <v>4.2089113326000002E-5</v>
      </c>
      <c r="BD29" s="250">
        <v>4.9338721794999998E-5</v>
      </c>
      <c r="BE29" s="316">
        <v>0</v>
      </c>
      <c r="BF29" s="316">
        <v>0</v>
      </c>
      <c r="BG29" s="316">
        <v>0</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345"/>
      <c r="BF30" s="345"/>
      <c r="BG30" s="345"/>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346"/>
      <c r="BF31" s="346"/>
      <c r="BG31" s="346"/>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28.138000000000002</v>
      </c>
      <c r="AU32" s="250">
        <v>27.536999999999999</v>
      </c>
      <c r="AV32" s="250">
        <v>29.024999999999999</v>
      </c>
      <c r="AW32" s="250">
        <v>29.152000000000001</v>
      </c>
      <c r="AX32" s="250">
        <v>28.484000000000002</v>
      </c>
      <c r="AY32" s="250">
        <v>27.798999999999999</v>
      </c>
      <c r="AZ32" s="250">
        <v>28.312999999999999</v>
      </c>
      <c r="BA32" s="250">
        <v>28.146000000000001</v>
      </c>
      <c r="BB32" s="250">
        <v>28.539000000000001</v>
      </c>
      <c r="BC32" s="250">
        <v>29.48593</v>
      </c>
      <c r="BD32" s="250">
        <v>27.036570000000001</v>
      </c>
      <c r="BE32" s="316">
        <v>25.49015</v>
      </c>
      <c r="BF32" s="316">
        <v>25.49455</v>
      </c>
      <c r="BG32" s="316">
        <v>24.70345</v>
      </c>
      <c r="BH32" s="316">
        <v>25.723389999999998</v>
      </c>
      <c r="BI32" s="316">
        <v>25.875879999999999</v>
      </c>
      <c r="BJ32" s="316">
        <v>26.64789</v>
      </c>
      <c r="BK32" s="316">
        <v>26.143879999999999</v>
      </c>
      <c r="BL32" s="316">
        <v>27.520910000000001</v>
      </c>
      <c r="BM32" s="316">
        <v>27.91865</v>
      </c>
      <c r="BN32" s="316">
        <v>29.285889999999998</v>
      </c>
      <c r="BO32" s="316">
        <v>30.881609999999998</v>
      </c>
      <c r="BP32" s="316">
        <v>30.051919999999999</v>
      </c>
      <c r="BQ32" s="316">
        <v>29.16657</v>
      </c>
      <c r="BR32" s="316">
        <v>29.90259</v>
      </c>
      <c r="BS32" s="316">
        <v>30.91846</v>
      </c>
      <c r="BT32" s="316">
        <v>33.151890000000002</v>
      </c>
      <c r="BU32" s="316">
        <v>34.398269999999997</v>
      </c>
      <c r="BV32" s="316">
        <v>36.20355</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138.39354800000001</v>
      </c>
      <c r="AW33" s="250">
        <v>141.02960100000001</v>
      </c>
      <c r="AX33" s="250">
        <v>137.474065</v>
      </c>
      <c r="AY33" s="250">
        <v>131.20125619999999</v>
      </c>
      <c r="AZ33" s="250">
        <v>114.9225708</v>
      </c>
      <c r="BA33" s="250">
        <v>117.298023</v>
      </c>
      <c r="BB33" s="250">
        <v>123.4147861</v>
      </c>
      <c r="BC33" s="250">
        <v>130.11383799999999</v>
      </c>
      <c r="BD33" s="250">
        <v>130.57337440000001</v>
      </c>
      <c r="BE33" s="316">
        <v>117.0765</v>
      </c>
      <c r="BF33" s="316">
        <v>110.78570000000001</v>
      </c>
      <c r="BG33" s="316">
        <v>111.7604</v>
      </c>
      <c r="BH33" s="316">
        <v>118.6451</v>
      </c>
      <c r="BI33" s="316">
        <v>122.7623</v>
      </c>
      <c r="BJ33" s="316">
        <v>113.2714</v>
      </c>
      <c r="BK33" s="316">
        <v>104.3327</v>
      </c>
      <c r="BL33" s="316">
        <v>98.990459999999999</v>
      </c>
      <c r="BM33" s="316">
        <v>104.2205</v>
      </c>
      <c r="BN33" s="316">
        <v>111.617</v>
      </c>
      <c r="BO33" s="316">
        <v>116.1575</v>
      </c>
      <c r="BP33" s="316">
        <v>113.5425</v>
      </c>
      <c r="BQ33" s="316">
        <v>100.5209</v>
      </c>
      <c r="BR33" s="316">
        <v>94.003299999999996</v>
      </c>
      <c r="BS33" s="316">
        <v>92.834699999999998</v>
      </c>
      <c r="BT33" s="316">
        <v>97.040750000000003</v>
      </c>
      <c r="BU33" s="316">
        <v>100.4188</v>
      </c>
      <c r="BV33" s="316">
        <v>90.229429999999994</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111.815095</v>
      </c>
      <c r="BB34" s="250">
        <v>117.83478100000001</v>
      </c>
      <c r="BC34" s="250">
        <v>124.437</v>
      </c>
      <c r="BD34" s="250">
        <v>124.80710000000001</v>
      </c>
      <c r="BE34" s="316">
        <v>111.3085</v>
      </c>
      <c r="BF34" s="316">
        <v>104.9691</v>
      </c>
      <c r="BG34" s="316">
        <v>105.89449999999999</v>
      </c>
      <c r="BH34" s="316">
        <v>112.8621</v>
      </c>
      <c r="BI34" s="316">
        <v>117.0645</v>
      </c>
      <c r="BJ34" s="316">
        <v>107.65349999999999</v>
      </c>
      <c r="BK34" s="316">
        <v>98.614509999999996</v>
      </c>
      <c r="BL34" s="316">
        <v>93.715559999999996</v>
      </c>
      <c r="BM34" s="316">
        <v>98.676190000000005</v>
      </c>
      <c r="BN34" s="316">
        <v>105.9713</v>
      </c>
      <c r="BO34" s="316">
        <v>110.41889999999999</v>
      </c>
      <c r="BP34" s="316">
        <v>107.7092</v>
      </c>
      <c r="BQ34" s="316">
        <v>94.680660000000003</v>
      </c>
      <c r="BR34" s="316">
        <v>88.107569999999996</v>
      </c>
      <c r="BS34" s="316">
        <v>86.882350000000002</v>
      </c>
      <c r="BT34" s="316">
        <v>91.163150000000002</v>
      </c>
      <c r="BU34" s="316">
        <v>94.617720000000006</v>
      </c>
      <c r="BV34" s="316">
        <v>84.499960000000002</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2.8649200000000001</v>
      </c>
      <c r="AW35" s="250">
        <v>2.8562180000000001</v>
      </c>
      <c r="AX35" s="250">
        <v>2.847515</v>
      </c>
      <c r="AY35" s="250">
        <v>3.646042</v>
      </c>
      <c r="AZ35" s="250">
        <v>3.377084</v>
      </c>
      <c r="BA35" s="250">
        <v>3.766642</v>
      </c>
      <c r="BB35" s="250">
        <v>3.7137540000000002</v>
      </c>
      <c r="BC35" s="250">
        <v>3.6562380000000001</v>
      </c>
      <c r="BD35" s="250">
        <v>3.6042700000000001</v>
      </c>
      <c r="BE35" s="316">
        <v>3.589207</v>
      </c>
      <c r="BF35" s="316">
        <v>3.5793059999999999</v>
      </c>
      <c r="BG35" s="316">
        <v>3.5723009999999999</v>
      </c>
      <c r="BH35" s="316">
        <v>3.511657</v>
      </c>
      <c r="BI35" s="316">
        <v>3.4570620000000001</v>
      </c>
      <c r="BJ35" s="316">
        <v>3.4026879999999999</v>
      </c>
      <c r="BK35" s="316">
        <v>3.5341260000000001</v>
      </c>
      <c r="BL35" s="316">
        <v>3.2776900000000002</v>
      </c>
      <c r="BM35" s="316">
        <v>3.6791960000000001</v>
      </c>
      <c r="BN35" s="316">
        <v>3.6339999999999999</v>
      </c>
      <c r="BO35" s="316">
        <v>3.5832540000000002</v>
      </c>
      <c r="BP35" s="316">
        <v>3.536543</v>
      </c>
      <c r="BQ35" s="316">
        <v>3.5258090000000002</v>
      </c>
      <c r="BR35" s="316">
        <v>3.519371</v>
      </c>
      <c r="BS35" s="316">
        <v>3.5151349999999999</v>
      </c>
      <c r="BT35" s="316">
        <v>3.456575</v>
      </c>
      <c r="BU35" s="316">
        <v>3.4034270000000002</v>
      </c>
      <c r="BV35" s="316">
        <v>3.3498239999999999</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1.968934</v>
      </c>
      <c r="AZ36" s="250">
        <v>1.6520550000000001</v>
      </c>
      <c r="BA36" s="250">
        <v>1.5349999999999999</v>
      </c>
      <c r="BB36" s="250">
        <v>1.6875249999999999</v>
      </c>
      <c r="BC36" s="250">
        <v>1.834759</v>
      </c>
      <c r="BD36" s="250">
        <v>1.9783040000000001</v>
      </c>
      <c r="BE36" s="316">
        <v>1.9943839999999999</v>
      </c>
      <c r="BF36" s="316">
        <v>2.052486</v>
      </c>
      <c r="BG36" s="316">
        <v>2.108692</v>
      </c>
      <c r="BH36" s="316">
        <v>2.0863209999999999</v>
      </c>
      <c r="BI36" s="316">
        <v>2.0627770000000001</v>
      </c>
      <c r="BJ36" s="316">
        <v>2.0440140000000002</v>
      </c>
      <c r="BK36" s="316">
        <v>2.001061</v>
      </c>
      <c r="BL36" s="316">
        <v>1.824789</v>
      </c>
      <c r="BM36" s="316">
        <v>1.688593</v>
      </c>
      <c r="BN36" s="316">
        <v>1.837898</v>
      </c>
      <c r="BO36" s="316">
        <v>1.9745550000000001</v>
      </c>
      <c r="BP36" s="316">
        <v>2.1180699999999999</v>
      </c>
      <c r="BQ36" s="316">
        <v>2.1350470000000001</v>
      </c>
      <c r="BR36" s="316">
        <v>2.1966100000000002</v>
      </c>
      <c r="BS36" s="316">
        <v>2.2574679999999998</v>
      </c>
      <c r="BT36" s="316">
        <v>2.2412290000000001</v>
      </c>
      <c r="BU36" s="316">
        <v>2.2249690000000002</v>
      </c>
      <c r="BV36" s="316">
        <v>2.2137340000000001</v>
      </c>
    </row>
    <row r="37" spans="1:74" ht="11.1" customHeight="1" x14ac:dyDescent="0.2">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0.1876382</v>
      </c>
      <c r="AZ37" s="250">
        <v>0.1764868</v>
      </c>
      <c r="BA37" s="250">
        <v>0.181286</v>
      </c>
      <c r="BB37" s="250">
        <v>0.1787261</v>
      </c>
      <c r="BC37" s="250">
        <v>0.18584100000000001</v>
      </c>
      <c r="BD37" s="250">
        <v>0.18370040000000001</v>
      </c>
      <c r="BE37" s="316">
        <v>0.18435280000000001</v>
      </c>
      <c r="BF37" s="316">
        <v>0.18479570000000001</v>
      </c>
      <c r="BG37" s="316">
        <v>0.18483469999999999</v>
      </c>
      <c r="BH37" s="316">
        <v>0.18496090000000001</v>
      </c>
      <c r="BI37" s="316">
        <v>0.17794109999999999</v>
      </c>
      <c r="BJ37" s="316">
        <v>0.17121900000000001</v>
      </c>
      <c r="BK37" s="316">
        <v>0.1830167</v>
      </c>
      <c r="BL37" s="316">
        <v>0.17242260000000001</v>
      </c>
      <c r="BM37" s="316">
        <v>0.17650099999999999</v>
      </c>
      <c r="BN37" s="316">
        <v>0.1737486</v>
      </c>
      <c r="BO37" s="316">
        <v>0.18083859999999999</v>
      </c>
      <c r="BP37" s="316">
        <v>0.17872869999999999</v>
      </c>
      <c r="BQ37" s="316">
        <v>0.1793429</v>
      </c>
      <c r="BR37" s="316">
        <v>0.1797483</v>
      </c>
      <c r="BS37" s="316">
        <v>0.17974270000000001</v>
      </c>
      <c r="BT37" s="316">
        <v>0.1798006</v>
      </c>
      <c r="BU37" s="316">
        <v>0.17270170000000001</v>
      </c>
      <c r="BV37" s="316">
        <v>0.16590849999999999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347"/>
      <c r="BF38" s="347"/>
      <c r="BG38" s="347"/>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347"/>
      <c r="BF39" s="347"/>
      <c r="BG39" s="347"/>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346"/>
      <c r="BF40" s="346"/>
      <c r="BG40" s="346"/>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253">
        <v>6.3206500269000001</v>
      </c>
      <c r="BE41" s="348">
        <v>6.3206499999999997</v>
      </c>
      <c r="BF41" s="348">
        <v>6.3206499999999997</v>
      </c>
      <c r="BG41" s="348">
        <v>6.3206499999999997</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349"/>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0.25752073733000003</v>
      </c>
      <c r="BD43" s="262">
        <v>0.26239560439999998</v>
      </c>
      <c r="BE43" s="334">
        <v>0.27448070000000002</v>
      </c>
      <c r="BF43" s="334">
        <v>0.28455160000000002</v>
      </c>
      <c r="BG43" s="334">
        <v>0.29321900000000001</v>
      </c>
      <c r="BH43" s="334">
        <v>0.30546909999999999</v>
      </c>
      <c r="BI43" s="334">
        <v>0.3174807</v>
      </c>
      <c r="BJ43" s="334">
        <v>0.33902759999999998</v>
      </c>
      <c r="BK43" s="334">
        <v>0.32662679999999999</v>
      </c>
      <c r="BL43" s="334">
        <v>0.3149421</v>
      </c>
      <c r="BM43" s="334">
        <v>0.29914059999999998</v>
      </c>
      <c r="BN43" s="334">
        <v>0.28160420000000003</v>
      </c>
      <c r="BO43" s="334">
        <v>0.26914900000000003</v>
      </c>
      <c r="BP43" s="334">
        <v>0.25969629999999999</v>
      </c>
      <c r="BQ43" s="334">
        <v>0.26900390000000002</v>
      </c>
      <c r="BR43" s="334">
        <v>0.27179039999999999</v>
      </c>
      <c r="BS43" s="334">
        <v>0.27270949999999999</v>
      </c>
      <c r="BT43" s="334">
        <v>0.27684629999999999</v>
      </c>
      <c r="BU43" s="334">
        <v>0.28032570000000001</v>
      </c>
      <c r="BV43" s="334">
        <v>0.28156759999999997</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349"/>
      <c r="BF44" s="349"/>
      <c r="BG44" s="349"/>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1.9</v>
      </c>
      <c r="AZ45" s="209">
        <v>1.93</v>
      </c>
      <c r="BA45" s="209">
        <v>1.8885542290999999</v>
      </c>
      <c r="BB45" s="209">
        <v>1.887245845</v>
      </c>
      <c r="BC45" s="209">
        <v>1.894101</v>
      </c>
      <c r="BD45" s="209">
        <v>1.8798699999999999</v>
      </c>
      <c r="BE45" s="350">
        <v>1.8852120000000001</v>
      </c>
      <c r="BF45" s="350">
        <v>1.878609</v>
      </c>
      <c r="BG45" s="350">
        <v>1.8931690000000001</v>
      </c>
      <c r="BH45" s="350">
        <v>1.8446229999999999</v>
      </c>
      <c r="BI45" s="350">
        <v>1.858862</v>
      </c>
      <c r="BJ45" s="350">
        <v>1.8557699999999999</v>
      </c>
      <c r="BK45" s="350">
        <v>1.859146</v>
      </c>
      <c r="BL45" s="350">
        <v>1.8795109999999999</v>
      </c>
      <c r="BM45" s="350">
        <v>1.884646</v>
      </c>
      <c r="BN45" s="350">
        <v>1.899338</v>
      </c>
      <c r="BO45" s="350">
        <v>1.8694930000000001</v>
      </c>
      <c r="BP45" s="350">
        <v>1.8312980000000001</v>
      </c>
      <c r="BQ45" s="350">
        <v>1.8400069999999999</v>
      </c>
      <c r="BR45" s="350">
        <v>1.8304469999999999</v>
      </c>
      <c r="BS45" s="350">
        <v>1.8476429999999999</v>
      </c>
      <c r="BT45" s="350">
        <v>1.8030109999999999</v>
      </c>
      <c r="BU45" s="350">
        <v>1.82395</v>
      </c>
      <c r="BV45" s="350">
        <v>1.8204929999999999</v>
      </c>
    </row>
    <row r="46" spans="1:74" s="413" customFormat="1" ht="12" customHeight="1" x14ac:dyDescent="0.25">
      <c r="A46" s="412"/>
      <c r="B46" s="809" t="s">
        <v>868</v>
      </c>
      <c r="C46" s="762"/>
      <c r="D46" s="762"/>
      <c r="E46" s="762"/>
      <c r="F46" s="762"/>
      <c r="G46" s="762"/>
      <c r="H46" s="762"/>
      <c r="I46" s="762"/>
      <c r="J46" s="762"/>
      <c r="K46" s="762"/>
      <c r="L46" s="762"/>
      <c r="M46" s="762"/>
      <c r="N46" s="762"/>
      <c r="O46" s="762"/>
      <c r="P46" s="762"/>
      <c r="Q46" s="759"/>
      <c r="AY46" s="468"/>
      <c r="AZ46" s="468"/>
      <c r="BA46" s="468"/>
      <c r="BB46" s="468"/>
      <c r="BC46" s="468"/>
      <c r="BD46" s="605"/>
      <c r="BE46" s="605"/>
      <c r="BF46" s="605"/>
      <c r="BG46" s="468"/>
      <c r="BH46" s="468"/>
      <c r="BI46" s="468"/>
      <c r="BJ46" s="468"/>
    </row>
    <row r="47" spans="1:74" s="413" customFormat="1" ht="12" customHeight="1" x14ac:dyDescent="0.25">
      <c r="A47" s="412"/>
      <c r="B47" s="804" t="s">
        <v>869</v>
      </c>
      <c r="C47" s="762"/>
      <c r="D47" s="762"/>
      <c r="E47" s="762"/>
      <c r="F47" s="762"/>
      <c r="G47" s="762"/>
      <c r="H47" s="762"/>
      <c r="I47" s="762"/>
      <c r="J47" s="762"/>
      <c r="K47" s="762"/>
      <c r="L47" s="762"/>
      <c r="M47" s="762"/>
      <c r="N47" s="762"/>
      <c r="O47" s="762"/>
      <c r="P47" s="762"/>
      <c r="Q47" s="759"/>
      <c r="AY47" s="468"/>
      <c r="AZ47" s="468"/>
      <c r="BA47" s="468"/>
      <c r="BB47" s="468"/>
      <c r="BC47" s="468"/>
      <c r="BD47" s="605"/>
      <c r="BE47" s="605"/>
      <c r="BF47" s="605"/>
      <c r="BG47" s="468"/>
      <c r="BH47" s="468"/>
      <c r="BI47" s="468"/>
      <c r="BJ47" s="468"/>
    </row>
    <row r="48" spans="1:74" s="413" customFormat="1" ht="12" customHeight="1" x14ac:dyDescent="0.25">
      <c r="A48" s="412"/>
      <c r="B48" s="809" t="s">
        <v>870</v>
      </c>
      <c r="C48" s="762"/>
      <c r="D48" s="762"/>
      <c r="E48" s="762"/>
      <c r="F48" s="762"/>
      <c r="G48" s="762"/>
      <c r="H48" s="762"/>
      <c r="I48" s="762"/>
      <c r="J48" s="762"/>
      <c r="K48" s="762"/>
      <c r="L48" s="762"/>
      <c r="M48" s="762"/>
      <c r="N48" s="762"/>
      <c r="O48" s="762"/>
      <c r="P48" s="762"/>
      <c r="Q48" s="759"/>
      <c r="AY48" s="468"/>
      <c r="AZ48" s="468"/>
      <c r="BA48" s="468"/>
      <c r="BB48" s="468"/>
      <c r="BC48" s="468"/>
      <c r="BD48" s="605"/>
      <c r="BE48" s="605"/>
      <c r="BF48" s="605"/>
      <c r="BG48" s="468"/>
      <c r="BH48" s="468"/>
      <c r="BI48" s="468"/>
      <c r="BJ48" s="468"/>
    </row>
    <row r="49" spans="1:74" s="413" customFormat="1" ht="12" customHeight="1" x14ac:dyDescent="0.25">
      <c r="A49" s="412"/>
      <c r="B49" s="809" t="s">
        <v>92</v>
      </c>
      <c r="C49" s="762"/>
      <c r="D49" s="762"/>
      <c r="E49" s="762"/>
      <c r="F49" s="762"/>
      <c r="G49" s="762"/>
      <c r="H49" s="762"/>
      <c r="I49" s="762"/>
      <c r="J49" s="762"/>
      <c r="K49" s="762"/>
      <c r="L49" s="762"/>
      <c r="M49" s="762"/>
      <c r="N49" s="762"/>
      <c r="O49" s="762"/>
      <c r="P49" s="762"/>
      <c r="Q49" s="759"/>
      <c r="AY49" s="468"/>
      <c r="AZ49" s="468"/>
      <c r="BA49" s="468"/>
      <c r="BB49" s="468"/>
      <c r="BC49" s="468"/>
      <c r="BD49" s="605"/>
      <c r="BE49" s="605"/>
      <c r="BF49" s="605"/>
      <c r="BG49" s="468"/>
      <c r="BH49" s="468"/>
      <c r="BI49" s="468"/>
      <c r="BJ49" s="468"/>
    </row>
    <row r="50" spans="1:74" s="270" customFormat="1" ht="12" customHeight="1" x14ac:dyDescent="0.25">
      <c r="A50" s="93"/>
      <c r="B50" s="752" t="s">
        <v>815</v>
      </c>
      <c r="C50" s="744"/>
      <c r="D50" s="744"/>
      <c r="E50" s="744"/>
      <c r="F50" s="744"/>
      <c r="G50" s="744"/>
      <c r="H50" s="744"/>
      <c r="I50" s="744"/>
      <c r="J50" s="744"/>
      <c r="K50" s="744"/>
      <c r="L50" s="744"/>
      <c r="M50" s="744"/>
      <c r="N50" s="744"/>
      <c r="O50" s="744"/>
      <c r="P50" s="744"/>
      <c r="Q50" s="744"/>
      <c r="AY50" s="467"/>
      <c r="AZ50" s="467"/>
      <c r="BA50" s="467"/>
      <c r="BB50" s="467"/>
      <c r="BC50" s="467"/>
      <c r="BD50" s="604"/>
      <c r="BE50" s="604"/>
      <c r="BF50" s="604"/>
      <c r="BG50" s="467"/>
      <c r="BH50" s="467"/>
      <c r="BI50" s="467"/>
      <c r="BJ50" s="467"/>
    </row>
    <row r="51" spans="1:74" s="413" customFormat="1" ht="12" customHeight="1" x14ac:dyDescent="0.25">
      <c r="A51" s="412"/>
      <c r="B51" s="780" t="str">
        <f>"Notes: "&amp;"EIA completed modeling and analysis for this report on " &amp;Dates!D2&amp;"."</f>
        <v>Notes: EIA completed modeling and analysis for this report on Thursday July 1, 2021.</v>
      </c>
      <c r="C51" s="803"/>
      <c r="D51" s="803"/>
      <c r="E51" s="803"/>
      <c r="F51" s="803"/>
      <c r="G51" s="803"/>
      <c r="H51" s="803"/>
      <c r="I51" s="803"/>
      <c r="J51" s="803"/>
      <c r="K51" s="803"/>
      <c r="L51" s="803"/>
      <c r="M51" s="803"/>
      <c r="N51" s="803"/>
      <c r="O51" s="803"/>
      <c r="P51" s="803"/>
      <c r="Q51" s="781"/>
      <c r="AY51" s="468"/>
      <c r="AZ51" s="468"/>
      <c r="BA51" s="468"/>
      <c r="BB51" s="468"/>
      <c r="BC51" s="468"/>
      <c r="BD51" s="605"/>
      <c r="BE51" s="605"/>
      <c r="BF51" s="605"/>
      <c r="BG51" s="468"/>
      <c r="BH51" s="468"/>
      <c r="BI51" s="468"/>
      <c r="BJ51" s="468"/>
    </row>
    <row r="52" spans="1:74" s="413" customFormat="1" ht="12" customHeight="1" x14ac:dyDescent="0.25">
      <c r="A52" s="412"/>
      <c r="B52" s="770" t="s">
        <v>353</v>
      </c>
      <c r="C52" s="769"/>
      <c r="D52" s="769"/>
      <c r="E52" s="769"/>
      <c r="F52" s="769"/>
      <c r="G52" s="769"/>
      <c r="H52" s="769"/>
      <c r="I52" s="769"/>
      <c r="J52" s="769"/>
      <c r="K52" s="769"/>
      <c r="L52" s="769"/>
      <c r="M52" s="769"/>
      <c r="N52" s="769"/>
      <c r="O52" s="769"/>
      <c r="P52" s="769"/>
      <c r="Q52" s="769"/>
      <c r="AY52" s="468"/>
      <c r="AZ52" s="468"/>
      <c r="BA52" s="468"/>
      <c r="BB52" s="468"/>
      <c r="BC52" s="468"/>
      <c r="BD52" s="605"/>
      <c r="BE52" s="605"/>
      <c r="BF52" s="605"/>
      <c r="BG52" s="468"/>
      <c r="BH52" s="468"/>
      <c r="BI52" s="468"/>
      <c r="BJ52" s="468"/>
    </row>
    <row r="53" spans="1:74" s="413" customFormat="1" ht="12" customHeight="1" x14ac:dyDescent="0.25">
      <c r="A53" s="412"/>
      <c r="B53" s="763" t="s">
        <v>871</v>
      </c>
      <c r="C53" s="762"/>
      <c r="D53" s="762"/>
      <c r="E53" s="762"/>
      <c r="F53" s="762"/>
      <c r="G53" s="762"/>
      <c r="H53" s="762"/>
      <c r="I53" s="762"/>
      <c r="J53" s="762"/>
      <c r="K53" s="762"/>
      <c r="L53" s="762"/>
      <c r="M53" s="762"/>
      <c r="N53" s="762"/>
      <c r="O53" s="762"/>
      <c r="P53" s="762"/>
      <c r="Q53" s="759"/>
      <c r="AY53" s="468"/>
      <c r="AZ53" s="468"/>
      <c r="BA53" s="468"/>
      <c r="BB53" s="468"/>
      <c r="BC53" s="468"/>
      <c r="BD53" s="605"/>
      <c r="BE53" s="605"/>
      <c r="BF53" s="605"/>
      <c r="BG53" s="468"/>
      <c r="BH53" s="468"/>
      <c r="BI53" s="468"/>
      <c r="BJ53" s="468"/>
    </row>
    <row r="54" spans="1:74" s="413" customFormat="1" ht="12" customHeight="1" x14ac:dyDescent="0.25">
      <c r="A54" s="412"/>
      <c r="B54" s="765" t="s">
        <v>838</v>
      </c>
      <c r="C54" s="766"/>
      <c r="D54" s="766"/>
      <c r="E54" s="766"/>
      <c r="F54" s="766"/>
      <c r="G54" s="766"/>
      <c r="H54" s="766"/>
      <c r="I54" s="766"/>
      <c r="J54" s="766"/>
      <c r="K54" s="766"/>
      <c r="L54" s="766"/>
      <c r="M54" s="766"/>
      <c r="N54" s="766"/>
      <c r="O54" s="766"/>
      <c r="P54" s="766"/>
      <c r="Q54" s="759"/>
      <c r="AY54" s="468"/>
      <c r="AZ54" s="468"/>
      <c r="BA54" s="468"/>
      <c r="BB54" s="468"/>
      <c r="BC54" s="468"/>
      <c r="BD54" s="605"/>
      <c r="BE54" s="605"/>
      <c r="BF54" s="605"/>
      <c r="BG54" s="468"/>
      <c r="BH54" s="468"/>
      <c r="BI54" s="468"/>
      <c r="BJ54" s="468"/>
    </row>
    <row r="55" spans="1:74" s="414" customFormat="1" ht="12" customHeight="1" x14ac:dyDescent="0.25">
      <c r="A55" s="393"/>
      <c r="B55" s="771" t="s">
        <v>1384</v>
      </c>
      <c r="C55" s="759"/>
      <c r="D55" s="759"/>
      <c r="E55" s="759"/>
      <c r="F55" s="759"/>
      <c r="G55" s="759"/>
      <c r="H55" s="759"/>
      <c r="I55" s="759"/>
      <c r="J55" s="759"/>
      <c r="K55" s="759"/>
      <c r="L55" s="759"/>
      <c r="M55" s="759"/>
      <c r="N55" s="759"/>
      <c r="O55" s="759"/>
      <c r="P55" s="759"/>
      <c r="Q55" s="759"/>
      <c r="AY55" s="469"/>
      <c r="AZ55" s="469"/>
      <c r="BA55" s="469"/>
      <c r="BB55" s="469"/>
      <c r="BC55" s="469"/>
      <c r="BD55" s="606"/>
      <c r="BE55" s="606"/>
      <c r="BF55" s="606"/>
      <c r="BG55" s="469"/>
      <c r="BH55" s="469"/>
      <c r="BI55" s="469"/>
      <c r="BJ55" s="469"/>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E11" sqref="BE11"/>
    </sheetView>
  </sheetViews>
  <sheetFormatPr defaultColWidth="11" defaultRowHeight="10.199999999999999" x14ac:dyDescent="0.2"/>
  <cols>
    <col min="1" max="1" width="11.5546875" style="100" customWidth="1"/>
    <col min="2" max="2" width="26.77734375" style="100" customWidth="1"/>
    <col min="3" max="50" width="6.5546875" style="100" customWidth="1"/>
    <col min="51" max="55" width="6.5546875" style="344" customWidth="1"/>
    <col min="56" max="58" width="6.5546875" style="607" customWidth="1"/>
    <col min="59" max="62" width="6.5546875" style="344" customWidth="1"/>
    <col min="63" max="74" width="6.5546875" style="100" customWidth="1"/>
    <col min="75" max="16384" width="11" style="100"/>
  </cols>
  <sheetData>
    <row r="1" spans="1:74" ht="15.6" customHeight="1" x14ac:dyDescent="0.25">
      <c r="A1" s="741" t="s">
        <v>798</v>
      </c>
      <c r="B1" s="812" t="s">
        <v>812</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76"/>
    </row>
    <row r="2" spans="1:74" ht="14.1" customHeight="1"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1130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1124</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350.81534146000001</v>
      </c>
      <c r="AZ6" s="266">
        <v>327.01871023000001</v>
      </c>
      <c r="BA6" s="266">
        <v>310.70055395999998</v>
      </c>
      <c r="BB6" s="266">
        <v>292.39162352</v>
      </c>
      <c r="BC6" s="266">
        <v>320.57659999999998</v>
      </c>
      <c r="BD6" s="266">
        <v>370.87529999999998</v>
      </c>
      <c r="BE6" s="309">
        <v>408.54899999999998</v>
      </c>
      <c r="BF6" s="309">
        <v>391.05290000000002</v>
      </c>
      <c r="BG6" s="309">
        <v>334.67230000000001</v>
      </c>
      <c r="BH6" s="309">
        <v>312.43279999999999</v>
      </c>
      <c r="BI6" s="309">
        <v>304.89879999999999</v>
      </c>
      <c r="BJ6" s="309">
        <v>353.1549</v>
      </c>
      <c r="BK6" s="309">
        <v>352.81760000000003</v>
      </c>
      <c r="BL6" s="309">
        <v>310.27910000000003</v>
      </c>
      <c r="BM6" s="309">
        <v>318.05919999999998</v>
      </c>
      <c r="BN6" s="309">
        <v>298.00299999999999</v>
      </c>
      <c r="BO6" s="309">
        <v>328.40820000000002</v>
      </c>
      <c r="BP6" s="309">
        <v>367.72039999999998</v>
      </c>
      <c r="BQ6" s="309">
        <v>413.04989999999998</v>
      </c>
      <c r="BR6" s="309">
        <v>395.68880000000001</v>
      </c>
      <c r="BS6" s="309">
        <v>339.31540000000001</v>
      </c>
      <c r="BT6" s="309">
        <v>316.84199999999998</v>
      </c>
      <c r="BU6" s="309">
        <v>309.09429999999998</v>
      </c>
      <c r="BV6" s="309">
        <v>357.54849999999999</v>
      </c>
    </row>
    <row r="7" spans="1:74" ht="11.1" customHeight="1" x14ac:dyDescent="0.2">
      <c r="A7" s="101" t="s">
        <v>1125</v>
      </c>
      <c r="B7" s="130" t="s">
        <v>1335</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337.09246146999999</v>
      </c>
      <c r="AZ7" s="266">
        <v>315.90521732000002</v>
      </c>
      <c r="BA7" s="266">
        <v>298.75672171000002</v>
      </c>
      <c r="BB7" s="266">
        <v>280.87717938999998</v>
      </c>
      <c r="BC7" s="266">
        <v>308.60419999999999</v>
      </c>
      <c r="BD7" s="266">
        <v>358.99540000000002</v>
      </c>
      <c r="BE7" s="309">
        <v>396.18279999999999</v>
      </c>
      <c r="BF7" s="309">
        <v>378.81139999999999</v>
      </c>
      <c r="BG7" s="309">
        <v>323.12049999999999</v>
      </c>
      <c r="BH7" s="309">
        <v>301.02080000000001</v>
      </c>
      <c r="BI7" s="309">
        <v>293.16430000000003</v>
      </c>
      <c r="BJ7" s="309">
        <v>340.64789999999999</v>
      </c>
      <c r="BK7" s="309">
        <v>340.14920000000001</v>
      </c>
      <c r="BL7" s="309">
        <v>299.09019999999998</v>
      </c>
      <c r="BM7" s="309">
        <v>306.09230000000002</v>
      </c>
      <c r="BN7" s="309">
        <v>286.62939999999998</v>
      </c>
      <c r="BO7" s="309">
        <v>316.29329999999999</v>
      </c>
      <c r="BP7" s="309">
        <v>355.38490000000002</v>
      </c>
      <c r="BQ7" s="309">
        <v>399.80579999999998</v>
      </c>
      <c r="BR7" s="309">
        <v>382.39280000000002</v>
      </c>
      <c r="BS7" s="309">
        <v>326.94580000000002</v>
      </c>
      <c r="BT7" s="309">
        <v>304.8032</v>
      </c>
      <c r="BU7" s="309">
        <v>296.79199999999997</v>
      </c>
      <c r="BV7" s="309">
        <v>344.53989999999999</v>
      </c>
    </row>
    <row r="8" spans="1:74" ht="11.1" customHeight="1" x14ac:dyDescent="0.2">
      <c r="A8" s="101" t="s">
        <v>1336</v>
      </c>
      <c r="B8" s="130" t="s">
        <v>1337</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12.602117550999999</v>
      </c>
      <c r="AZ8" s="266">
        <v>10.100902140000001</v>
      </c>
      <c r="BA8" s="266">
        <v>10.900206446</v>
      </c>
      <c r="BB8" s="266">
        <v>10.513709913</v>
      </c>
      <c r="BC8" s="266">
        <v>10.92497</v>
      </c>
      <c r="BD8" s="266">
        <v>10.79133</v>
      </c>
      <c r="BE8" s="309">
        <v>11.120340000000001</v>
      </c>
      <c r="BF8" s="309">
        <v>11.00863</v>
      </c>
      <c r="BG8" s="309">
        <v>10.435449999999999</v>
      </c>
      <c r="BH8" s="309">
        <v>10.340260000000001</v>
      </c>
      <c r="BI8" s="309">
        <v>10.699579999999999</v>
      </c>
      <c r="BJ8" s="309">
        <v>11.36491</v>
      </c>
      <c r="BK8" s="309">
        <v>11.50544</v>
      </c>
      <c r="BL8" s="309">
        <v>10.141830000000001</v>
      </c>
      <c r="BM8" s="309">
        <v>10.83742</v>
      </c>
      <c r="BN8" s="309">
        <v>10.307829999999999</v>
      </c>
      <c r="BO8" s="309">
        <v>10.980230000000001</v>
      </c>
      <c r="BP8" s="309">
        <v>11.17231</v>
      </c>
      <c r="BQ8" s="309">
        <v>11.93149</v>
      </c>
      <c r="BR8" s="309">
        <v>12.000819999999999</v>
      </c>
      <c r="BS8" s="309">
        <v>11.19647</v>
      </c>
      <c r="BT8" s="309">
        <v>10.911149999999999</v>
      </c>
      <c r="BU8" s="309">
        <v>11.21706</v>
      </c>
      <c r="BV8" s="309">
        <v>11.8474</v>
      </c>
    </row>
    <row r="9" spans="1:74" ht="11.1" customHeight="1" x14ac:dyDescent="0.2">
      <c r="A9" s="101" t="s">
        <v>1338</v>
      </c>
      <c r="B9" s="130" t="s">
        <v>1339</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1.120762437</v>
      </c>
      <c r="AZ9" s="266">
        <v>1.0125907679999999</v>
      </c>
      <c r="BA9" s="266">
        <v>1.0436258030000001</v>
      </c>
      <c r="BB9" s="266">
        <v>1.0007342130000001</v>
      </c>
      <c r="BC9" s="266">
        <v>1.047477</v>
      </c>
      <c r="BD9" s="266">
        <v>1.088543</v>
      </c>
      <c r="BE9" s="309">
        <v>1.2459279999999999</v>
      </c>
      <c r="BF9" s="309">
        <v>1.2328509999999999</v>
      </c>
      <c r="BG9" s="309">
        <v>1.116379</v>
      </c>
      <c r="BH9" s="309">
        <v>1.0716479999999999</v>
      </c>
      <c r="BI9" s="309">
        <v>1.034931</v>
      </c>
      <c r="BJ9" s="309">
        <v>1.1419969999999999</v>
      </c>
      <c r="BK9" s="309">
        <v>1.162884</v>
      </c>
      <c r="BL9" s="309">
        <v>1.047166</v>
      </c>
      <c r="BM9" s="309">
        <v>1.1294390000000001</v>
      </c>
      <c r="BN9" s="309">
        <v>1.0657669999999999</v>
      </c>
      <c r="BO9" s="309">
        <v>1.1347240000000001</v>
      </c>
      <c r="BP9" s="309">
        <v>1.1632150000000001</v>
      </c>
      <c r="BQ9" s="309">
        <v>1.3126629999999999</v>
      </c>
      <c r="BR9" s="309">
        <v>1.2951280000000001</v>
      </c>
      <c r="BS9" s="309">
        <v>1.1731670000000001</v>
      </c>
      <c r="BT9" s="309">
        <v>1.1276349999999999</v>
      </c>
      <c r="BU9" s="309">
        <v>1.08527</v>
      </c>
      <c r="BV9" s="309">
        <v>1.1611419999999999</v>
      </c>
    </row>
    <row r="10" spans="1:74" ht="11.1" customHeight="1" x14ac:dyDescent="0.2">
      <c r="A10" s="104" t="s">
        <v>1126</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4.691620135</v>
      </c>
      <c r="AZ10" s="266">
        <v>0.91067452000000004</v>
      </c>
      <c r="BA10" s="266">
        <v>3.4024992377999999</v>
      </c>
      <c r="BB10" s="266">
        <v>3.1968351574999998</v>
      </c>
      <c r="BC10" s="266">
        <v>3.8227389999999999</v>
      </c>
      <c r="BD10" s="266">
        <v>4.2328270000000003</v>
      </c>
      <c r="BE10" s="309">
        <v>4.924334</v>
      </c>
      <c r="BF10" s="309">
        <v>4.9981879999999999</v>
      </c>
      <c r="BG10" s="309">
        <v>3.7814760000000001</v>
      </c>
      <c r="BH10" s="309">
        <v>3.3053439999999998</v>
      </c>
      <c r="BI10" s="309">
        <v>3.521779</v>
      </c>
      <c r="BJ10" s="309">
        <v>3.7362980000000001</v>
      </c>
      <c r="BK10" s="309">
        <v>4.4205610000000002</v>
      </c>
      <c r="BL10" s="309">
        <v>3.5846369999999999</v>
      </c>
      <c r="BM10" s="309">
        <v>4.0117950000000002</v>
      </c>
      <c r="BN10" s="309">
        <v>3.660609</v>
      </c>
      <c r="BO10" s="309">
        <v>4.2311480000000001</v>
      </c>
      <c r="BP10" s="309">
        <v>4.5956169999999998</v>
      </c>
      <c r="BQ10" s="309">
        <v>5.2433290000000001</v>
      </c>
      <c r="BR10" s="309">
        <v>5.2606479999999998</v>
      </c>
      <c r="BS10" s="309">
        <v>3.9719959999999999</v>
      </c>
      <c r="BT10" s="309">
        <v>3.4570249999999998</v>
      </c>
      <c r="BU10" s="309">
        <v>3.6393580000000001</v>
      </c>
      <c r="BV10" s="309">
        <v>3.8534199999999998</v>
      </c>
    </row>
    <row r="11" spans="1:74" ht="11.1" customHeight="1" x14ac:dyDescent="0.2">
      <c r="A11" s="104" t="s">
        <v>1127</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355.50696159</v>
      </c>
      <c r="AZ11" s="266">
        <v>327.92938475</v>
      </c>
      <c r="BA11" s="266">
        <v>314.10305319999998</v>
      </c>
      <c r="BB11" s="266">
        <v>295.58845867999997</v>
      </c>
      <c r="BC11" s="266">
        <v>324.39940000000001</v>
      </c>
      <c r="BD11" s="266">
        <v>375.10809999999998</v>
      </c>
      <c r="BE11" s="309">
        <v>413.47340000000003</v>
      </c>
      <c r="BF11" s="309">
        <v>396.05110000000002</v>
      </c>
      <c r="BG11" s="309">
        <v>338.4538</v>
      </c>
      <c r="BH11" s="309">
        <v>315.73809999999997</v>
      </c>
      <c r="BI11" s="309">
        <v>308.42059999999998</v>
      </c>
      <c r="BJ11" s="309">
        <v>356.89120000000003</v>
      </c>
      <c r="BK11" s="309">
        <v>357.23809999999997</v>
      </c>
      <c r="BL11" s="309">
        <v>313.86380000000003</v>
      </c>
      <c r="BM11" s="309">
        <v>322.07100000000003</v>
      </c>
      <c r="BN11" s="309">
        <v>301.66359999999997</v>
      </c>
      <c r="BO11" s="309">
        <v>332.63940000000002</v>
      </c>
      <c r="BP11" s="309">
        <v>372.31599999999997</v>
      </c>
      <c r="BQ11" s="309">
        <v>418.29329999999999</v>
      </c>
      <c r="BR11" s="309">
        <v>400.94940000000003</v>
      </c>
      <c r="BS11" s="309">
        <v>343.28739999999999</v>
      </c>
      <c r="BT11" s="309">
        <v>320.29899999999998</v>
      </c>
      <c r="BU11" s="309">
        <v>312.7337</v>
      </c>
      <c r="BV11" s="309">
        <v>361.40190000000001</v>
      </c>
    </row>
    <row r="12" spans="1:74" ht="11.1" customHeight="1" x14ac:dyDescent="0.2">
      <c r="A12" s="104" t="s">
        <v>1128</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22.152941062</v>
      </c>
      <c r="AZ12" s="266">
        <v>19.05109976</v>
      </c>
      <c r="BA12" s="266">
        <v>9.8003724270999992</v>
      </c>
      <c r="BB12" s="266">
        <v>13.599637446999999</v>
      </c>
      <c r="BC12" s="266">
        <v>25.827629999999999</v>
      </c>
      <c r="BD12" s="266">
        <v>30.474989999999998</v>
      </c>
      <c r="BE12" s="309">
        <v>26.81776</v>
      </c>
      <c r="BF12" s="309">
        <v>22.087150000000001</v>
      </c>
      <c r="BG12" s="309">
        <v>5.0549400000000002</v>
      </c>
      <c r="BH12" s="309">
        <v>9.8599750000000004</v>
      </c>
      <c r="BI12" s="309">
        <v>18.040310000000002</v>
      </c>
      <c r="BJ12" s="309">
        <v>26.683420000000002</v>
      </c>
      <c r="BK12" s="309">
        <v>19.234359999999999</v>
      </c>
      <c r="BL12" s="309">
        <v>9.6266979999999993</v>
      </c>
      <c r="BM12" s="309">
        <v>15.84099</v>
      </c>
      <c r="BN12" s="309">
        <v>14.275169999999999</v>
      </c>
      <c r="BO12" s="309">
        <v>27.052070000000001</v>
      </c>
      <c r="BP12" s="309">
        <v>26.659199999999998</v>
      </c>
      <c r="BQ12" s="309">
        <v>29.641760000000001</v>
      </c>
      <c r="BR12" s="309">
        <v>22.281559999999999</v>
      </c>
      <c r="BS12" s="309">
        <v>5.3433010000000003</v>
      </c>
      <c r="BT12" s="309">
        <v>9.9831400000000006</v>
      </c>
      <c r="BU12" s="309">
        <v>18.255109999999998</v>
      </c>
      <c r="BV12" s="309">
        <v>26.985959999999999</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342"/>
      <c r="BF13" s="342"/>
      <c r="BG13" s="342"/>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1129</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342"/>
      <c r="BF14" s="342"/>
      <c r="BG14" s="342"/>
      <c r="BH14" s="342"/>
      <c r="BI14" s="342"/>
      <c r="BJ14" s="342"/>
      <c r="BK14" s="342"/>
      <c r="BL14" s="342"/>
      <c r="BM14" s="342"/>
      <c r="BN14" s="342"/>
      <c r="BO14" s="342"/>
      <c r="BP14" s="342"/>
      <c r="BQ14" s="342"/>
      <c r="BR14" s="342"/>
      <c r="BS14" s="342"/>
      <c r="BT14" s="342"/>
      <c r="BU14" s="342"/>
      <c r="BV14" s="342"/>
    </row>
    <row r="15" spans="1:74" ht="11.1" customHeight="1" x14ac:dyDescent="0.2">
      <c r="A15" s="104" t="s">
        <v>1131</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293.74061954000001</v>
      </c>
      <c r="BB15" s="266">
        <v>271.80647564999998</v>
      </c>
      <c r="BC15" s="266">
        <v>287.98436629999998</v>
      </c>
      <c r="BD15" s="266">
        <v>334.12762729000002</v>
      </c>
      <c r="BE15" s="309">
        <v>375.72</v>
      </c>
      <c r="BF15" s="309">
        <v>363.1386</v>
      </c>
      <c r="BG15" s="309">
        <v>323.18349999999998</v>
      </c>
      <c r="BH15" s="309">
        <v>295.78649999999999</v>
      </c>
      <c r="BI15" s="309">
        <v>280.0034</v>
      </c>
      <c r="BJ15" s="309">
        <v>319.14769999999999</v>
      </c>
      <c r="BK15" s="309">
        <v>326.80099999999999</v>
      </c>
      <c r="BL15" s="309">
        <v>294.34249999999997</v>
      </c>
      <c r="BM15" s="309">
        <v>295.64760000000001</v>
      </c>
      <c r="BN15" s="309">
        <v>277.3306</v>
      </c>
      <c r="BO15" s="309">
        <v>294.87389999999999</v>
      </c>
      <c r="BP15" s="309">
        <v>334.7484</v>
      </c>
      <c r="BQ15" s="309">
        <v>376.93959999999998</v>
      </c>
      <c r="BR15" s="309">
        <v>366.9101</v>
      </c>
      <c r="BS15" s="309">
        <v>327.00549999999998</v>
      </c>
      <c r="BT15" s="309">
        <v>299.66980000000001</v>
      </c>
      <c r="BU15" s="309">
        <v>283.59949999999998</v>
      </c>
      <c r="BV15" s="309">
        <v>322.91239999999999</v>
      </c>
    </row>
    <row r="16" spans="1:74" ht="11.1" customHeight="1" x14ac:dyDescent="0.2">
      <c r="A16" s="104" t="s">
        <v>1132</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114.59753719</v>
      </c>
      <c r="BB16" s="266">
        <v>94.210755399999996</v>
      </c>
      <c r="BC16" s="266">
        <v>106.00346458999999</v>
      </c>
      <c r="BD16" s="266">
        <v>133.71964224000001</v>
      </c>
      <c r="BE16" s="309">
        <v>160.5369</v>
      </c>
      <c r="BF16" s="309">
        <v>151.55330000000001</v>
      </c>
      <c r="BG16" s="309">
        <v>126.3361</v>
      </c>
      <c r="BH16" s="309">
        <v>103.8633</v>
      </c>
      <c r="BI16" s="309">
        <v>101.7192</v>
      </c>
      <c r="BJ16" s="309">
        <v>132.5522</v>
      </c>
      <c r="BK16" s="309">
        <v>137.00190000000001</v>
      </c>
      <c r="BL16" s="309">
        <v>117.8745</v>
      </c>
      <c r="BM16" s="309">
        <v>110.85760000000001</v>
      </c>
      <c r="BN16" s="309">
        <v>94.448639999999997</v>
      </c>
      <c r="BO16" s="309">
        <v>107.374</v>
      </c>
      <c r="BP16" s="309">
        <v>131.251</v>
      </c>
      <c r="BQ16" s="309">
        <v>159.02080000000001</v>
      </c>
      <c r="BR16" s="309">
        <v>152.68709999999999</v>
      </c>
      <c r="BS16" s="309">
        <v>127.8991</v>
      </c>
      <c r="BT16" s="309">
        <v>105.52809999999999</v>
      </c>
      <c r="BU16" s="309">
        <v>103.40300000000001</v>
      </c>
      <c r="BV16" s="309">
        <v>134.6121</v>
      </c>
    </row>
    <row r="17" spans="1:74" ht="11.1" customHeight="1" x14ac:dyDescent="0.2">
      <c r="A17" s="104" t="s">
        <v>1133</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102.26983359</v>
      </c>
      <c r="BB17" s="266">
        <v>98.288516520000002</v>
      </c>
      <c r="BC17" s="266">
        <v>101.50156912999999</v>
      </c>
      <c r="BD17" s="266">
        <v>117.63246192</v>
      </c>
      <c r="BE17" s="309">
        <v>127.4213</v>
      </c>
      <c r="BF17" s="309">
        <v>123.1915</v>
      </c>
      <c r="BG17" s="309">
        <v>114.65479999999999</v>
      </c>
      <c r="BH17" s="309">
        <v>108.9268</v>
      </c>
      <c r="BI17" s="309">
        <v>99.351820000000004</v>
      </c>
      <c r="BJ17" s="309">
        <v>107.0851</v>
      </c>
      <c r="BK17" s="309">
        <v>107.47410000000001</v>
      </c>
      <c r="BL17" s="309">
        <v>98.970230000000001</v>
      </c>
      <c r="BM17" s="309">
        <v>104.88330000000001</v>
      </c>
      <c r="BN17" s="309">
        <v>100.7407</v>
      </c>
      <c r="BO17" s="309">
        <v>104.5194</v>
      </c>
      <c r="BP17" s="309">
        <v>118.6662</v>
      </c>
      <c r="BQ17" s="309">
        <v>128.24</v>
      </c>
      <c r="BR17" s="309">
        <v>124.1434</v>
      </c>
      <c r="BS17" s="309">
        <v>115.5055</v>
      </c>
      <c r="BT17" s="309">
        <v>109.87050000000001</v>
      </c>
      <c r="BU17" s="309">
        <v>100.1123</v>
      </c>
      <c r="BV17" s="309">
        <v>107.75579999999999</v>
      </c>
    </row>
    <row r="18" spans="1:74" ht="11.1" customHeight="1" x14ac:dyDescent="0.2">
      <c r="A18" s="104" t="s">
        <v>1134</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76.330638759999999</v>
      </c>
      <c r="BB18" s="266">
        <v>78.805722220000007</v>
      </c>
      <c r="BC18" s="266">
        <v>79.973038579000004</v>
      </c>
      <c r="BD18" s="266">
        <v>82.252234166999997</v>
      </c>
      <c r="BE18" s="309">
        <v>87.222099999999998</v>
      </c>
      <c r="BF18" s="309">
        <v>87.859870000000001</v>
      </c>
      <c r="BG18" s="309">
        <v>81.667630000000003</v>
      </c>
      <c r="BH18" s="309">
        <v>82.487729999999999</v>
      </c>
      <c r="BI18" s="309">
        <v>78.433019999999999</v>
      </c>
      <c r="BJ18" s="309">
        <v>78.964269999999999</v>
      </c>
      <c r="BK18" s="309">
        <v>81.757829999999998</v>
      </c>
      <c r="BL18" s="309">
        <v>76.944209999999998</v>
      </c>
      <c r="BM18" s="309">
        <v>79.372919999999993</v>
      </c>
      <c r="BN18" s="309">
        <v>81.637659999999997</v>
      </c>
      <c r="BO18" s="309">
        <v>82.487189999999998</v>
      </c>
      <c r="BP18" s="309">
        <v>84.315929999999994</v>
      </c>
      <c r="BQ18" s="309">
        <v>89.146429999999995</v>
      </c>
      <c r="BR18" s="309">
        <v>89.553799999999995</v>
      </c>
      <c r="BS18" s="309">
        <v>83.083169999999996</v>
      </c>
      <c r="BT18" s="309">
        <v>83.769779999999997</v>
      </c>
      <c r="BU18" s="309">
        <v>79.591239999999999</v>
      </c>
      <c r="BV18" s="309">
        <v>80.004320000000007</v>
      </c>
    </row>
    <row r="19" spans="1:74" ht="11.1" customHeight="1" x14ac:dyDescent="0.2">
      <c r="A19" s="104" t="s">
        <v>1135</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0.54261000000000004</v>
      </c>
      <c r="BB19" s="266">
        <v>0.50148150999999996</v>
      </c>
      <c r="BC19" s="266">
        <v>0.50629400488999998</v>
      </c>
      <c r="BD19" s="266">
        <v>0.52328895828999999</v>
      </c>
      <c r="BE19" s="309">
        <v>0.53966610000000004</v>
      </c>
      <c r="BF19" s="309">
        <v>0.53398239999999997</v>
      </c>
      <c r="BG19" s="309">
        <v>0.52490999999999999</v>
      </c>
      <c r="BH19" s="309">
        <v>0.50859359999999998</v>
      </c>
      <c r="BI19" s="309">
        <v>0.49934260000000003</v>
      </c>
      <c r="BJ19" s="309">
        <v>0.54618650000000002</v>
      </c>
      <c r="BK19" s="309">
        <v>0.56713800000000003</v>
      </c>
      <c r="BL19" s="309">
        <v>0.55356609999999995</v>
      </c>
      <c r="BM19" s="309">
        <v>0.53378210000000004</v>
      </c>
      <c r="BN19" s="309">
        <v>0.50356590000000001</v>
      </c>
      <c r="BO19" s="309">
        <v>0.4934153</v>
      </c>
      <c r="BP19" s="309">
        <v>0.51522440000000003</v>
      </c>
      <c r="BQ19" s="309">
        <v>0.53229170000000003</v>
      </c>
      <c r="BR19" s="309">
        <v>0.52582390000000001</v>
      </c>
      <c r="BS19" s="309">
        <v>0.51778519999999995</v>
      </c>
      <c r="BT19" s="309">
        <v>0.50146690000000005</v>
      </c>
      <c r="BU19" s="309">
        <v>0.4929772</v>
      </c>
      <c r="BV19" s="309">
        <v>0.54017020000000004</v>
      </c>
    </row>
    <row r="20" spans="1:74" ht="11.1" customHeight="1" x14ac:dyDescent="0.2">
      <c r="A20" s="104" t="s">
        <v>1136</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12.13529181</v>
      </c>
      <c r="AZ20" s="266">
        <v>9.82778156</v>
      </c>
      <c r="BA20" s="266">
        <v>10.562061232</v>
      </c>
      <c r="BB20" s="266">
        <v>10.18234558</v>
      </c>
      <c r="BC20" s="266">
        <v>10.58737</v>
      </c>
      <c r="BD20" s="266">
        <v>10.5055</v>
      </c>
      <c r="BE20" s="309">
        <v>10.93562</v>
      </c>
      <c r="BF20" s="309">
        <v>10.825279999999999</v>
      </c>
      <c r="BG20" s="309">
        <v>10.21541</v>
      </c>
      <c r="BH20" s="309">
        <v>10.091670000000001</v>
      </c>
      <c r="BI20" s="309">
        <v>10.376950000000001</v>
      </c>
      <c r="BJ20" s="309">
        <v>11.059990000000001</v>
      </c>
      <c r="BK20" s="309">
        <v>11.202730000000001</v>
      </c>
      <c r="BL20" s="309">
        <v>9.8945460000000001</v>
      </c>
      <c r="BM20" s="309">
        <v>10.58243</v>
      </c>
      <c r="BN20" s="309">
        <v>10.057790000000001</v>
      </c>
      <c r="BO20" s="309">
        <v>10.713380000000001</v>
      </c>
      <c r="BP20" s="309">
        <v>10.908440000000001</v>
      </c>
      <c r="BQ20" s="309">
        <v>11.71194</v>
      </c>
      <c r="BR20" s="309">
        <v>11.75775</v>
      </c>
      <c r="BS20" s="309">
        <v>10.938610000000001</v>
      </c>
      <c r="BT20" s="309">
        <v>10.64603</v>
      </c>
      <c r="BU20" s="309">
        <v>10.87908</v>
      </c>
      <c r="BV20" s="309">
        <v>11.503590000000001</v>
      </c>
    </row>
    <row r="21" spans="1:74" ht="11.1" customHeight="1" x14ac:dyDescent="0.2">
      <c r="A21" s="107" t="s">
        <v>1137</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333.35402049999999</v>
      </c>
      <c r="AZ21" s="266">
        <v>308.87828495999997</v>
      </c>
      <c r="BA21" s="266">
        <v>304.30268076999999</v>
      </c>
      <c r="BB21" s="266">
        <v>281.98882122999999</v>
      </c>
      <c r="BC21" s="266">
        <v>298.57170000000002</v>
      </c>
      <c r="BD21" s="266">
        <v>344.63310000000001</v>
      </c>
      <c r="BE21" s="309">
        <v>386.65559999999999</v>
      </c>
      <c r="BF21" s="309">
        <v>373.96390000000002</v>
      </c>
      <c r="BG21" s="309">
        <v>333.39890000000003</v>
      </c>
      <c r="BH21" s="309">
        <v>305.87810000000002</v>
      </c>
      <c r="BI21" s="309">
        <v>290.38029999999998</v>
      </c>
      <c r="BJ21" s="309">
        <v>330.20769999999999</v>
      </c>
      <c r="BK21" s="309">
        <v>338.00369999999998</v>
      </c>
      <c r="BL21" s="309">
        <v>304.2371</v>
      </c>
      <c r="BM21" s="309">
        <v>306.23</v>
      </c>
      <c r="BN21" s="309">
        <v>287.38839999999999</v>
      </c>
      <c r="BO21" s="309">
        <v>305.58730000000003</v>
      </c>
      <c r="BP21" s="309">
        <v>345.65679999999998</v>
      </c>
      <c r="BQ21" s="309">
        <v>388.6515</v>
      </c>
      <c r="BR21" s="309">
        <v>378.66789999999997</v>
      </c>
      <c r="BS21" s="309">
        <v>337.94409999999999</v>
      </c>
      <c r="BT21" s="309">
        <v>310.3159</v>
      </c>
      <c r="BU21" s="309">
        <v>294.47859999999997</v>
      </c>
      <c r="BV21" s="309">
        <v>334.41590000000002</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324"/>
      <c r="BF22" s="324"/>
      <c r="BG22" s="324"/>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992.88143371000001</v>
      </c>
      <c r="AZ23" s="266">
        <v>919.32830297999999</v>
      </c>
      <c r="BA23" s="266">
        <v>829.05436979000001</v>
      </c>
      <c r="BB23" s="266">
        <v>681.56646621000004</v>
      </c>
      <c r="BC23" s="266">
        <v>766.88070000000005</v>
      </c>
      <c r="BD23" s="266">
        <v>967.39300000000003</v>
      </c>
      <c r="BE23" s="309">
        <v>1161.402</v>
      </c>
      <c r="BF23" s="309">
        <v>1096.4100000000001</v>
      </c>
      <c r="BG23" s="309">
        <v>913.97709999999995</v>
      </c>
      <c r="BH23" s="309">
        <v>751.39750000000004</v>
      </c>
      <c r="BI23" s="309">
        <v>735.88599999999997</v>
      </c>
      <c r="BJ23" s="309">
        <v>958.94680000000005</v>
      </c>
      <c r="BK23" s="309">
        <v>979.01</v>
      </c>
      <c r="BL23" s="309">
        <v>842.32650000000001</v>
      </c>
      <c r="BM23" s="309">
        <v>792.18370000000004</v>
      </c>
      <c r="BN23" s="309">
        <v>674.92600000000004</v>
      </c>
      <c r="BO23" s="309">
        <v>767.29</v>
      </c>
      <c r="BP23" s="309">
        <v>937.91430000000003</v>
      </c>
      <c r="BQ23" s="309">
        <v>1136.356</v>
      </c>
      <c r="BR23" s="309">
        <v>1091.096</v>
      </c>
      <c r="BS23" s="309">
        <v>913.9615</v>
      </c>
      <c r="BT23" s="309">
        <v>754.09950000000003</v>
      </c>
      <c r="BU23" s="309">
        <v>738.91340000000002</v>
      </c>
      <c r="BV23" s="309">
        <v>961.93230000000005</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343"/>
      <c r="BF24" s="343"/>
      <c r="BG24" s="343"/>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343"/>
      <c r="BF25" s="343"/>
      <c r="BG25" s="343"/>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111.815095</v>
      </c>
      <c r="BB26" s="250">
        <v>117.83478100000001</v>
      </c>
      <c r="BC26" s="250">
        <v>124.437</v>
      </c>
      <c r="BD26" s="250">
        <v>124.80710000000001</v>
      </c>
      <c r="BE26" s="316">
        <v>111.3085</v>
      </c>
      <c r="BF26" s="316">
        <v>104.9691</v>
      </c>
      <c r="BG26" s="316">
        <v>105.89449999999999</v>
      </c>
      <c r="BH26" s="316">
        <v>112.8621</v>
      </c>
      <c r="BI26" s="316">
        <v>117.0645</v>
      </c>
      <c r="BJ26" s="316">
        <v>107.65349999999999</v>
      </c>
      <c r="BK26" s="316">
        <v>98.614509999999996</v>
      </c>
      <c r="BL26" s="316">
        <v>93.715559999999996</v>
      </c>
      <c r="BM26" s="316">
        <v>98.676190000000005</v>
      </c>
      <c r="BN26" s="316">
        <v>105.9713</v>
      </c>
      <c r="BO26" s="316">
        <v>110.41889999999999</v>
      </c>
      <c r="BP26" s="316">
        <v>107.7092</v>
      </c>
      <c r="BQ26" s="316">
        <v>94.680660000000003</v>
      </c>
      <c r="BR26" s="316">
        <v>88.107569999999996</v>
      </c>
      <c r="BS26" s="316">
        <v>86.882350000000002</v>
      </c>
      <c r="BT26" s="316">
        <v>91.163150000000002</v>
      </c>
      <c r="BU26" s="316">
        <v>94.617720000000006</v>
      </c>
      <c r="BV26" s="316">
        <v>84.499960000000002</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8.0035740000000004</v>
      </c>
      <c r="BB27" s="250">
        <v>7.8196409999999998</v>
      </c>
      <c r="BC27" s="250">
        <v>7.8452039999999998</v>
      </c>
      <c r="BD27" s="250">
        <v>8.0400310000000008</v>
      </c>
      <c r="BE27" s="316">
        <v>7.7932050000000004</v>
      </c>
      <c r="BF27" s="316">
        <v>7.9080570000000003</v>
      </c>
      <c r="BG27" s="316">
        <v>8.1938659999999999</v>
      </c>
      <c r="BH27" s="316">
        <v>8.4527490000000007</v>
      </c>
      <c r="BI27" s="316">
        <v>8.6006350000000005</v>
      </c>
      <c r="BJ27" s="316">
        <v>8.4422029999999992</v>
      </c>
      <c r="BK27" s="316">
        <v>7.8015530000000002</v>
      </c>
      <c r="BL27" s="316">
        <v>7.6494070000000001</v>
      </c>
      <c r="BM27" s="316">
        <v>7.9325140000000003</v>
      </c>
      <c r="BN27" s="316">
        <v>7.7961559999999999</v>
      </c>
      <c r="BO27" s="316">
        <v>7.7766780000000004</v>
      </c>
      <c r="BP27" s="316">
        <v>7.8595899999999999</v>
      </c>
      <c r="BQ27" s="316">
        <v>7.555002</v>
      </c>
      <c r="BR27" s="316">
        <v>7.6345809999999998</v>
      </c>
      <c r="BS27" s="316">
        <v>7.9060600000000001</v>
      </c>
      <c r="BT27" s="316">
        <v>8.1941570000000006</v>
      </c>
      <c r="BU27" s="316">
        <v>8.3787929999999999</v>
      </c>
      <c r="BV27" s="316">
        <v>8.2639200000000006</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15.936415</v>
      </c>
      <c r="BB28" s="250">
        <v>15.578006</v>
      </c>
      <c r="BC28" s="250">
        <v>15.51369</v>
      </c>
      <c r="BD28" s="250">
        <v>15.603389999999999</v>
      </c>
      <c r="BE28" s="316">
        <v>15.55541</v>
      </c>
      <c r="BF28" s="316">
        <v>15.55613</v>
      </c>
      <c r="BG28" s="316">
        <v>15.58446</v>
      </c>
      <c r="BH28" s="316">
        <v>15.67239</v>
      </c>
      <c r="BI28" s="316">
        <v>15.85026</v>
      </c>
      <c r="BJ28" s="316">
        <v>15.87711</v>
      </c>
      <c r="BK28" s="316">
        <v>15.93383</v>
      </c>
      <c r="BL28" s="316">
        <v>15.86809</v>
      </c>
      <c r="BM28" s="316">
        <v>15.75381</v>
      </c>
      <c r="BN28" s="316">
        <v>15.62115</v>
      </c>
      <c r="BO28" s="316">
        <v>15.555339999999999</v>
      </c>
      <c r="BP28" s="316">
        <v>15.6374</v>
      </c>
      <c r="BQ28" s="316">
        <v>15.59042</v>
      </c>
      <c r="BR28" s="316">
        <v>15.592359999999999</v>
      </c>
      <c r="BS28" s="316">
        <v>15.6258</v>
      </c>
      <c r="BT28" s="316">
        <v>15.71992</v>
      </c>
      <c r="BU28" s="316">
        <v>15.90483</v>
      </c>
      <c r="BV28" s="316">
        <v>15.937150000000001</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343"/>
      <c r="BF29" s="343"/>
      <c r="BG29" s="343"/>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1.9</v>
      </c>
      <c r="AZ32" s="208">
        <v>1.93</v>
      </c>
      <c r="BA32" s="208">
        <v>1.8885542290999999</v>
      </c>
      <c r="BB32" s="208">
        <v>1.887245845</v>
      </c>
      <c r="BC32" s="208">
        <v>1.894101</v>
      </c>
      <c r="BD32" s="208">
        <v>1.8798699999999999</v>
      </c>
      <c r="BE32" s="324">
        <v>1.8852120000000001</v>
      </c>
      <c r="BF32" s="324">
        <v>1.878609</v>
      </c>
      <c r="BG32" s="324">
        <v>1.8931690000000001</v>
      </c>
      <c r="BH32" s="324">
        <v>1.8446229999999999</v>
      </c>
      <c r="BI32" s="324">
        <v>1.858862</v>
      </c>
      <c r="BJ32" s="324">
        <v>1.8557699999999999</v>
      </c>
      <c r="BK32" s="324">
        <v>1.859146</v>
      </c>
      <c r="BL32" s="324">
        <v>1.8795109999999999</v>
      </c>
      <c r="BM32" s="324">
        <v>1.884646</v>
      </c>
      <c r="BN32" s="324">
        <v>1.899338</v>
      </c>
      <c r="BO32" s="324">
        <v>1.8694930000000001</v>
      </c>
      <c r="BP32" s="324">
        <v>1.8312980000000001</v>
      </c>
      <c r="BQ32" s="324">
        <v>1.8400069999999999</v>
      </c>
      <c r="BR32" s="324">
        <v>1.8304469999999999</v>
      </c>
      <c r="BS32" s="324">
        <v>1.8476429999999999</v>
      </c>
      <c r="BT32" s="324">
        <v>1.8030109999999999</v>
      </c>
      <c r="BU32" s="324">
        <v>1.82395</v>
      </c>
      <c r="BV32" s="324">
        <v>1.8204929999999999</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3.19</v>
      </c>
      <c r="AZ33" s="208">
        <v>15.52</v>
      </c>
      <c r="BA33" s="208">
        <v>3.2942877981000001</v>
      </c>
      <c r="BB33" s="208">
        <v>3.0373819087</v>
      </c>
      <c r="BC33" s="208">
        <v>3.1275019999999998</v>
      </c>
      <c r="BD33" s="208">
        <v>3.3257780000000001</v>
      </c>
      <c r="BE33" s="324">
        <v>3.4411350000000001</v>
      </c>
      <c r="BF33" s="324">
        <v>3.4602379999999999</v>
      </c>
      <c r="BG33" s="324">
        <v>3.3030240000000002</v>
      </c>
      <c r="BH33" s="324">
        <v>3.3047240000000002</v>
      </c>
      <c r="BI33" s="324">
        <v>3.443829</v>
      </c>
      <c r="BJ33" s="324">
        <v>3.719973</v>
      </c>
      <c r="BK33" s="324">
        <v>3.9166560000000001</v>
      </c>
      <c r="BL33" s="324">
        <v>3.8309359999999999</v>
      </c>
      <c r="BM33" s="324">
        <v>3.3894449999999998</v>
      </c>
      <c r="BN33" s="324">
        <v>3.1614930000000001</v>
      </c>
      <c r="BO33" s="324">
        <v>3.0368379999999999</v>
      </c>
      <c r="BP33" s="324">
        <v>2.9942220000000002</v>
      </c>
      <c r="BQ33" s="324">
        <v>3.0703960000000001</v>
      </c>
      <c r="BR33" s="324">
        <v>3.1021399999999999</v>
      </c>
      <c r="BS33" s="324">
        <v>3.0462980000000002</v>
      </c>
      <c r="BT33" s="324">
        <v>3.10724</v>
      </c>
      <c r="BU33" s="324">
        <v>3.2754279999999998</v>
      </c>
      <c r="BV33" s="324">
        <v>3.4904220000000001</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11.37</v>
      </c>
      <c r="BA34" s="208">
        <v>12.41</v>
      </c>
      <c r="BB34" s="208">
        <v>12.94093</v>
      </c>
      <c r="BC34" s="208">
        <v>12.51098</v>
      </c>
      <c r="BD34" s="208">
        <v>13.16624</v>
      </c>
      <c r="BE34" s="324">
        <v>13.2112</v>
      </c>
      <c r="BF34" s="324">
        <v>13.158189999999999</v>
      </c>
      <c r="BG34" s="324">
        <v>13.07409</v>
      </c>
      <c r="BH34" s="324">
        <v>12.91708</v>
      </c>
      <c r="BI34" s="324">
        <v>12.89893</v>
      </c>
      <c r="BJ34" s="324">
        <v>13.262600000000001</v>
      </c>
      <c r="BK34" s="324">
        <v>13.158480000000001</v>
      </c>
      <c r="BL34" s="324">
        <v>12.71945</v>
      </c>
      <c r="BM34" s="324">
        <v>12.98776</v>
      </c>
      <c r="BN34" s="324">
        <v>13.53185</v>
      </c>
      <c r="BO34" s="324">
        <v>13.080069999999999</v>
      </c>
      <c r="BP34" s="324">
        <v>13.327360000000001</v>
      </c>
      <c r="BQ34" s="324">
        <v>12.80377</v>
      </c>
      <c r="BR34" s="324">
        <v>12.32597</v>
      </c>
      <c r="BS34" s="324">
        <v>12.06176</v>
      </c>
      <c r="BT34" s="324">
        <v>11.92634</v>
      </c>
      <c r="BU34" s="324">
        <v>11.88035</v>
      </c>
      <c r="BV34" s="324">
        <v>12.20445</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13.69</v>
      </c>
      <c r="BA35" s="208">
        <v>14.74</v>
      </c>
      <c r="BB35" s="208">
        <v>14.846719999999999</v>
      </c>
      <c r="BC35" s="208">
        <v>15.292590000000001</v>
      </c>
      <c r="BD35" s="208">
        <v>16.338200000000001</v>
      </c>
      <c r="BE35" s="324">
        <v>16.79767</v>
      </c>
      <c r="BF35" s="324">
        <v>16.803999999999998</v>
      </c>
      <c r="BG35" s="324">
        <v>16.489989999999999</v>
      </c>
      <c r="BH35" s="324">
        <v>16.545010000000001</v>
      </c>
      <c r="BI35" s="324">
        <v>16.994350000000001</v>
      </c>
      <c r="BJ35" s="324">
        <v>16.22296</v>
      </c>
      <c r="BK35" s="324">
        <v>15.929180000000001</v>
      </c>
      <c r="BL35" s="324">
        <v>16.066490000000002</v>
      </c>
      <c r="BM35" s="324">
        <v>16.214490000000001</v>
      </c>
      <c r="BN35" s="324">
        <v>15.963990000000001</v>
      </c>
      <c r="BO35" s="324">
        <v>15.77539</v>
      </c>
      <c r="BP35" s="324">
        <v>15.818020000000001</v>
      </c>
      <c r="BQ35" s="324">
        <v>15.78049</v>
      </c>
      <c r="BR35" s="324">
        <v>15.60008</v>
      </c>
      <c r="BS35" s="324">
        <v>15.30058</v>
      </c>
      <c r="BT35" s="324">
        <v>15.5808</v>
      </c>
      <c r="BU35" s="324">
        <v>15.91282</v>
      </c>
      <c r="BV35" s="324">
        <v>15.108499999999999</v>
      </c>
    </row>
    <row r="36" spans="1:74" ht="11.1" customHeight="1" x14ac:dyDescent="0.2">
      <c r="A36" s="56"/>
      <c r="B36" s="55" t="s">
        <v>1019</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324"/>
      <c r="BF36" s="324"/>
      <c r="BG36" s="324"/>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13.29</v>
      </c>
      <c r="BB37" s="208">
        <v>13.76</v>
      </c>
      <c r="BC37" s="208">
        <v>13.420590000000001</v>
      </c>
      <c r="BD37" s="208">
        <v>13.645759999999999</v>
      </c>
      <c r="BE37" s="324">
        <v>13.75812</v>
      </c>
      <c r="BF37" s="324">
        <v>13.790839999999999</v>
      </c>
      <c r="BG37" s="324">
        <v>13.97775</v>
      </c>
      <c r="BH37" s="324">
        <v>14.15386</v>
      </c>
      <c r="BI37" s="324">
        <v>13.843310000000001</v>
      </c>
      <c r="BJ37" s="324">
        <v>13.26665</v>
      </c>
      <c r="BK37" s="324">
        <v>13.171849999999999</v>
      </c>
      <c r="BL37" s="324">
        <v>13.951560000000001</v>
      </c>
      <c r="BM37" s="324">
        <v>13.75592</v>
      </c>
      <c r="BN37" s="324">
        <v>14.22889</v>
      </c>
      <c r="BO37" s="324">
        <v>13.703110000000001</v>
      </c>
      <c r="BP37" s="324">
        <v>13.841519999999999</v>
      </c>
      <c r="BQ37" s="324">
        <v>13.892770000000001</v>
      </c>
      <c r="BR37" s="324">
        <v>13.904529999999999</v>
      </c>
      <c r="BS37" s="324">
        <v>14.075939999999999</v>
      </c>
      <c r="BT37" s="324">
        <v>14.17342</v>
      </c>
      <c r="BU37" s="324">
        <v>13.915699999999999</v>
      </c>
      <c r="BV37" s="324">
        <v>13.343680000000001</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11.13</v>
      </c>
      <c r="BB38" s="208">
        <v>10.99</v>
      </c>
      <c r="BC38" s="208">
        <v>10.81358</v>
      </c>
      <c r="BD38" s="208">
        <v>11.411720000000001</v>
      </c>
      <c r="BE38" s="324">
        <v>11.40021</v>
      </c>
      <c r="BF38" s="324">
        <v>11.47376</v>
      </c>
      <c r="BG38" s="324">
        <v>11.564159999999999</v>
      </c>
      <c r="BH38" s="324">
        <v>11.247400000000001</v>
      </c>
      <c r="BI38" s="324">
        <v>11.004479999999999</v>
      </c>
      <c r="BJ38" s="324">
        <v>10.86768</v>
      </c>
      <c r="BK38" s="324">
        <v>10.632400000000001</v>
      </c>
      <c r="BL38" s="324">
        <v>12.16667</v>
      </c>
      <c r="BM38" s="324">
        <v>11.467560000000001</v>
      </c>
      <c r="BN38" s="324">
        <v>11.27984</v>
      </c>
      <c r="BO38" s="324">
        <v>11.02717</v>
      </c>
      <c r="BP38" s="324">
        <v>11.597479999999999</v>
      </c>
      <c r="BQ38" s="324">
        <v>11.54575</v>
      </c>
      <c r="BR38" s="324">
        <v>11.592750000000001</v>
      </c>
      <c r="BS38" s="324">
        <v>11.66168</v>
      </c>
      <c r="BT38" s="324">
        <v>11.33555</v>
      </c>
      <c r="BU38" s="324">
        <v>11.06596</v>
      </c>
      <c r="BV38" s="324">
        <v>10.95701</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7.01</v>
      </c>
      <c r="BB39" s="208">
        <v>6.77</v>
      </c>
      <c r="BC39" s="208">
        <v>6.8605799999999997</v>
      </c>
      <c r="BD39" s="208">
        <v>7.3549470000000001</v>
      </c>
      <c r="BE39" s="324">
        <v>7.3439860000000001</v>
      </c>
      <c r="BF39" s="324">
        <v>7.086195</v>
      </c>
      <c r="BG39" s="324">
        <v>7.1576829999999996</v>
      </c>
      <c r="BH39" s="324">
        <v>6.7830560000000002</v>
      </c>
      <c r="BI39" s="324">
        <v>6.5686929999999997</v>
      </c>
      <c r="BJ39" s="324">
        <v>6.4700230000000003</v>
      </c>
      <c r="BK39" s="324">
        <v>6.4170889999999998</v>
      </c>
      <c r="BL39" s="324">
        <v>7.4059609999999996</v>
      </c>
      <c r="BM39" s="324">
        <v>7.0864390000000004</v>
      </c>
      <c r="BN39" s="324">
        <v>6.7702419999999996</v>
      </c>
      <c r="BO39" s="324">
        <v>6.877999</v>
      </c>
      <c r="BP39" s="324">
        <v>7.236955</v>
      </c>
      <c r="BQ39" s="324">
        <v>7.3401870000000002</v>
      </c>
      <c r="BR39" s="324">
        <v>7.117343</v>
      </c>
      <c r="BS39" s="324">
        <v>7.1850719999999999</v>
      </c>
      <c r="BT39" s="324">
        <v>6.7931949999999999</v>
      </c>
      <c r="BU39" s="324">
        <v>6.5441269999999996</v>
      </c>
      <c r="BV39" s="324">
        <v>6.4651540000000001</v>
      </c>
    </row>
    <row r="40" spans="1:74" ht="11.1" customHeight="1" x14ac:dyDescent="0.2">
      <c r="A40" s="56"/>
      <c r="B40" s="690" t="s">
        <v>1138</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324"/>
      <c r="BF40" s="324"/>
      <c r="BG40" s="324"/>
      <c r="BH40" s="324"/>
      <c r="BI40" s="324"/>
      <c r="BJ40" s="324"/>
      <c r="BK40" s="324"/>
      <c r="BL40" s="324"/>
      <c r="BM40" s="324"/>
      <c r="BN40" s="324"/>
      <c r="BO40" s="324"/>
      <c r="BP40" s="324"/>
      <c r="BQ40" s="324"/>
      <c r="BR40" s="324"/>
      <c r="BS40" s="324"/>
      <c r="BT40" s="324"/>
      <c r="BU40" s="324"/>
      <c r="BV40" s="324"/>
    </row>
    <row r="41" spans="1:74" ht="11.1" customHeight="1" x14ac:dyDescent="0.2">
      <c r="A41" s="56" t="s">
        <v>1139</v>
      </c>
      <c r="B41" s="519" t="s">
        <v>1150</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253">
        <v>57.045994317999998</v>
      </c>
      <c r="BE41" s="348">
        <v>26.814430000000002</v>
      </c>
      <c r="BF41" s="348">
        <v>23.06493</v>
      </c>
      <c r="BG41" s="348">
        <v>21.83418</v>
      </c>
      <c r="BH41" s="348">
        <v>20.178000000000001</v>
      </c>
      <c r="BI41" s="348">
        <v>29.139099999999999</v>
      </c>
      <c r="BJ41" s="348">
        <v>24.99025</v>
      </c>
      <c r="BK41" s="348">
        <v>30.111450000000001</v>
      </c>
      <c r="BL41" s="348">
        <v>27.96912</v>
      </c>
      <c r="BM41" s="348">
        <v>28.374469999999999</v>
      </c>
      <c r="BN41" s="348">
        <v>24.056090000000001</v>
      </c>
      <c r="BO41" s="348">
        <v>32.08746</v>
      </c>
      <c r="BP41" s="348">
        <v>41.01144</v>
      </c>
      <c r="BQ41" s="348">
        <v>26.084340000000001</v>
      </c>
      <c r="BR41" s="348">
        <v>41.338030000000003</v>
      </c>
      <c r="BS41" s="348">
        <v>34.07996</v>
      </c>
      <c r="BT41" s="348">
        <v>26.630459999999999</v>
      </c>
      <c r="BU41" s="348">
        <v>23.880890000000001</v>
      </c>
      <c r="BV41" s="348">
        <v>30.898350000000001</v>
      </c>
    </row>
    <row r="42" spans="1:74" ht="11.1" customHeight="1" x14ac:dyDescent="0.2">
      <c r="A42" s="56" t="s">
        <v>1140</v>
      </c>
      <c r="B42" s="519" t="s">
        <v>1151</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253">
        <v>56.061992861</v>
      </c>
      <c r="BE42" s="348">
        <v>53.018450000000001</v>
      </c>
      <c r="BF42" s="348">
        <v>52.626890000000003</v>
      </c>
      <c r="BG42" s="348">
        <v>45.678289999999997</v>
      </c>
      <c r="BH42" s="348">
        <v>41.88984</v>
      </c>
      <c r="BI42" s="348">
        <v>39.13326</v>
      </c>
      <c r="BJ42" s="348">
        <v>42.443600000000004</v>
      </c>
      <c r="BK42" s="348">
        <v>46.416179999999997</v>
      </c>
      <c r="BL42" s="348">
        <v>42.496369999999999</v>
      </c>
      <c r="BM42" s="348">
        <v>39.796660000000003</v>
      </c>
      <c r="BN42" s="348">
        <v>40.218940000000003</v>
      </c>
      <c r="BO42" s="348">
        <v>40.04025</v>
      </c>
      <c r="BP42" s="348">
        <v>40.972000000000001</v>
      </c>
      <c r="BQ42" s="348">
        <v>46.341259999999998</v>
      </c>
      <c r="BR42" s="348">
        <v>43.89526</v>
      </c>
      <c r="BS42" s="348">
        <v>42.591099999999997</v>
      </c>
      <c r="BT42" s="348">
        <v>40.023449999999997</v>
      </c>
      <c r="BU42" s="348">
        <v>37.406970000000001</v>
      </c>
      <c r="BV42" s="348">
        <v>40.849130000000002</v>
      </c>
    </row>
    <row r="43" spans="1:74" ht="11.1" customHeight="1" x14ac:dyDescent="0.2">
      <c r="A43" s="56" t="s">
        <v>1141</v>
      </c>
      <c r="B43" s="519" t="s">
        <v>1152</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253">
        <v>45.140852273</v>
      </c>
      <c r="BE43" s="348">
        <v>36.14405</v>
      </c>
      <c r="BF43" s="348">
        <v>38.658389999999997</v>
      </c>
      <c r="BG43" s="348">
        <v>34.9801</v>
      </c>
      <c r="BH43" s="348">
        <v>34.176580000000001</v>
      </c>
      <c r="BI43" s="348">
        <v>32.290970000000002</v>
      </c>
      <c r="BJ43" s="348">
        <v>56.225290000000001</v>
      </c>
      <c r="BK43" s="348">
        <v>65.546180000000007</v>
      </c>
      <c r="BL43" s="348">
        <v>53.096899999999998</v>
      </c>
      <c r="BM43" s="348">
        <v>40.347650000000002</v>
      </c>
      <c r="BN43" s="348">
        <v>29.80641</v>
      </c>
      <c r="BO43" s="348">
        <v>29.878019999999999</v>
      </c>
      <c r="BP43" s="348">
        <v>29.91893</v>
      </c>
      <c r="BQ43" s="348">
        <v>30.396429999999999</v>
      </c>
      <c r="BR43" s="348">
        <v>33.737319999999997</v>
      </c>
      <c r="BS43" s="348">
        <v>31.305319999999998</v>
      </c>
      <c r="BT43" s="348">
        <v>29.858969999999999</v>
      </c>
      <c r="BU43" s="348">
        <v>29.415279999999999</v>
      </c>
      <c r="BV43" s="348">
        <v>48.533949999999997</v>
      </c>
    </row>
    <row r="44" spans="1:74" ht="11.1" customHeight="1" x14ac:dyDescent="0.2">
      <c r="A44" s="56" t="s">
        <v>1142</v>
      </c>
      <c r="B44" s="519" t="s">
        <v>1153</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253">
        <v>39.475852273000001</v>
      </c>
      <c r="BE44" s="348">
        <v>36.757800000000003</v>
      </c>
      <c r="BF44" s="348">
        <v>36.960299999999997</v>
      </c>
      <c r="BG44" s="348">
        <v>34.532859999999999</v>
      </c>
      <c r="BH44" s="348">
        <v>32.800640000000001</v>
      </c>
      <c r="BI44" s="348">
        <v>33.512250000000002</v>
      </c>
      <c r="BJ44" s="348">
        <v>38.715879999999999</v>
      </c>
      <c r="BK44" s="348">
        <v>46.255890000000001</v>
      </c>
      <c r="BL44" s="348">
        <v>39.520400000000002</v>
      </c>
      <c r="BM44" s="348">
        <v>35.479640000000003</v>
      </c>
      <c r="BN44" s="348">
        <v>32.353369999999998</v>
      </c>
      <c r="BO44" s="348">
        <v>31.195609999999999</v>
      </c>
      <c r="BP44" s="348">
        <v>32.024099999999997</v>
      </c>
      <c r="BQ44" s="348">
        <v>34.263719999999999</v>
      </c>
      <c r="BR44" s="348">
        <v>34.92201</v>
      </c>
      <c r="BS44" s="348">
        <v>31.693290000000001</v>
      </c>
      <c r="BT44" s="348">
        <v>29.166519999999998</v>
      </c>
      <c r="BU44" s="348">
        <v>30.319690000000001</v>
      </c>
      <c r="BV44" s="348">
        <v>35.457830000000001</v>
      </c>
    </row>
    <row r="45" spans="1:74" ht="11.1" customHeight="1" x14ac:dyDescent="0.2">
      <c r="A45" s="56" t="s">
        <v>1143</v>
      </c>
      <c r="B45" s="519" t="s">
        <v>1154</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253">
        <v>36.574307585</v>
      </c>
      <c r="BE45" s="348">
        <v>36.690919999999998</v>
      </c>
      <c r="BF45" s="348">
        <v>35.613869999999999</v>
      </c>
      <c r="BG45" s="348">
        <v>33.232529999999997</v>
      </c>
      <c r="BH45" s="348">
        <v>32.12471</v>
      </c>
      <c r="BI45" s="348">
        <v>32.870620000000002</v>
      </c>
      <c r="BJ45" s="348">
        <v>33.90016</v>
      </c>
      <c r="BK45" s="348">
        <v>36.282850000000003</v>
      </c>
      <c r="BL45" s="348">
        <v>34.872239999999998</v>
      </c>
      <c r="BM45" s="348">
        <v>32.713410000000003</v>
      </c>
      <c r="BN45" s="348">
        <v>31.91076</v>
      </c>
      <c r="BO45" s="348">
        <v>32.647910000000003</v>
      </c>
      <c r="BP45" s="348">
        <v>33.286529999999999</v>
      </c>
      <c r="BQ45" s="348">
        <v>37.345190000000002</v>
      </c>
      <c r="BR45" s="348">
        <v>37.06429</v>
      </c>
      <c r="BS45" s="348">
        <v>34.324779999999997</v>
      </c>
      <c r="BT45" s="348">
        <v>32.479039999999998</v>
      </c>
      <c r="BU45" s="348">
        <v>32.516089999999998</v>
      </c>
      <c r="BV45" s="348">
        <v>34.313279999999999</v>
      </c>
    </row>
    <row r="46" spans="1:74" ht="11.1" customHeight="1" x14ac:dyDescent="0.2">
      <c r="A46" s="56" t="s">
        <v>1144</v>
      </c>
      <c r="B46" s="519" t="s">
        <v>1155</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253">
        <v>39.354431818000002</v>
      </c>
      <c r="BE46" s="348">
        <v>37.59384</v>
      </c>
      <c r="BF46" s="348">
        <v>35.697470000000003</v>
      </c>
      <c r="BG46" s="348">
        <v>32.471969999999999</v>
      </c>
      <c r="BH46" s="348">
        <v>32.210920000000002</v>
      </c>
      <c r="BI46" s="348">
        <v>31.706790000000002</v>
      </c>
      <c r="BJ46" s="348">
        <v>32.798580000000001</v>
      </c>
      <c r="BK46" s="348">
        <v>33.555129999999998</v>
      </c>
      <c r="BL46" s="348">
        <v>32.975769999999997</v>
      </c>
      <c r="BM46" s="348">
        <v>31.686150000000001</v>
      </c>
      <c r="BN46" s="348">
        <v>31.982690000000002</v>
      </c>
      <c r="BO46" s="348">
        <v>32.577440000000003</v>
      </c>
      <c r="BP46" s="348">
        <v>33.644550000000002</v>
      </c>
      <c r="BQ46" s="348">
        <v>37.475029999999997</v>
      </c>
      <c r="BR46" s="348">
        <v>36.507109999999997</v>
      </c>
      <c r="BS46" s="348">
        <v>33.191450000000003</v>
      </c>
      <c r="BT46" s="348">
        <v>32.340949999999999</v>
      </c>
      <c r="BU46" s="348">
        <v>31.933900000000001</v>
      </c>
      <c r="BV46" s="348">
        <v>32.552109999999999</v>
      </c>
    </row>
    <row r="47" spans="1:74" ht="11.1" customHeight="1" x14ac:dyDescent="0.2">
      <c r="A47" s="56" t="s">
        <v>1145</v>
      </c>
      <c r="B47" s="519" t="s">
        <v>1156</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253">
        <v>40.653478976999999</v>
      </c>
      <c r="BE47" s="348">
        <v>36.094239999999999</v>
      </c>
      <c r="BF47" s="348">
        <v>35.983649999999997</v>
      </c>
      <c r="BG47" s="348">
        <v>29.827190000000002</v>
      </c>
      <c r="BH47" s="348">
        <v>28.31259</v>
      </c>
      <c r="BI47" s="348">
        <v>27.951619999999998</v>
      </c>
      <c r="BJ47" s="348">
        <v>28.57667</v>
      </c>
      <c r="BK47" s="348">
        <v>28.591519999999999</v>
      </c>
      <c r="BL47" s="348">
        <v>29.536290000000001</v>
      </c>
      <c r="BM47" s="348">
        <v>26.867660000000001</v>
      </c>
      <c r="BN47" s="348">
        <v>27.018039999999999</v>
      </c>
      <c r="BO47" s="348">
        <v>28.452480000000001</v>
      </c>
      <c r="BP47" s="348">
        <v>29.062609999999999</v>
      </c>
      <c r="BQ47" s="348">
        <v>35.459119999999999</v>
      </c>
      <c r="BR47" s="348">
        <v>36.268819999999998</v>
      </c>
      <c r="BS47" s="348">
        <v>30.185659999999999</v>
      </c>
      <c r="BT47" s="348">
        <v>28.652450000000002</v>
      </c>
      <c r="BU47" s="348">
        <v>28.15325</v>
      </c>
      <c r="BV47" s="348">
        <v>28.202079999999999</v>
      </c>
    </row>
    <row r="48" spans="1:74" ht="11.1" customHeight="1" x14ac:dyDescent="0.2">
      <c r="A48" s="107" t="s">
        <v>1146</v>
      </c>
      <c r="B48" s="519" t="s">
        <v>1157</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253">
        <v>39.829545455000002</v>
      </c>
      <c r="BE48" s="348">
        <v>32.283749999999998</v>
      </c>
      <c r="BF48" s="348">
        <v>32.381250000000001</v>
      </c>
      <c r="BG48" s="348">
        <v>31.082380000000001</v>
      </c>
      <c r="BH48" s="348">
        <v>30.906490000000002</v>
      </c>
      <c r="BI48" s="348">
        <v>30.759640000000001</v>
      </c>
      <c r="BJ48" s="348">
        <v>32.273519999999998</v>
      </c>
      <c r="BK48" s="348">
        <v>32.154850000000003</v>
      </c>
      <c r="BL48" s="348">
        <v>31.249849999999999</v>
      </c>
      <c r="BM48" s="348">
        <v>28.98227</v>
      </c>
      <c r="BN48" s="348">
        <v>30.564769999999999</v>
      </c>
      <c r="BO48" s="348">
        <v>29.940809999999999</v>
      </c>
      <c r="BP48" s="348">
        <v>31.107340000000001</v>
      </c>
      <c r="BQ48" s="348">
        <v>33.574480000000001</v>
      </c>
      <c r="BR48" s="348">
        <v>33.438740000000003</v>
      </c>
      <c r="BS48" s="348">
        <v>30.560919999999999</v>
      </c>
      <c r="BT48" s="348">
        <v>29.577649999999998</v>
      </c>
      <c r="BU48" s="348">
        <v>28.708379999999998</v>
      </c>
      <c r="BV48" s="348">
        <v>30.32</v>
      </c>
    </row>
    <row r="49" spans="1:74" ht="11.1" customHeight="1" x14ac:dyDescent="0.2">
      <c r="A49" s="52" t="s">
        <v>1147</v>
      </c>
      <c r="B49" s="519" t="s">
        <v>1158</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253">
        <v>38.75</v>
      </c>
      <c r="BE49" s="348">
        <v>31.98847</v>
      </c>
      <c r="BF49" s="348">
        <v>32.488059999999997</v>
      </c>
      <c r="BG49" s="348">
        <v>30.571069999999999</v>
      </c>
      <c r="BH49" s="348">
        <v>30.52985</v>
      </c>
      <c r="BI49" s="348">
        <v>30.501339999999999</v>
      </c>
      <c r="BJ49" s="348">
        <v>31.112549999999999</v>
      </c>
      <c r="BK49" s="348">
        <v>31.833639999999999</v>
      </c>
      <c r="BL49" s="348">
        <v>30.855319999999999</v>
      </c>
      <c r="BM49" s="348">
        <v>29.17465</v>
      </c>
      <c r="BN49" s="348">
        <v>29.277670000000001</v>
      </c>
      <c r="BO49" s="348">
        <v>28.36318</v>
      </c>
      <c r="BP49" s="348">
        <v>28.221399999999999</v>
      </c>
      <c r="BQ49" s="348">
        <v>28.933959999999999</v>
      </c>
      <c r="BR49" s="348">
        <v>29.620190000000001</v>
      </c>
      <c r="BS49" s="348">
        <v>29.19736</v>
      </c>
      <c r="BT49" s="348">
        <v>28.883970000000001</v>
      </c>
      <c r="BU49" s="348">
        <v>28.438030000000001</v>
      </c>
      <c r="BV49" s="348">
        <v>28.856750000000002</v>
      </c>
    </row>
    <row r="50" spans="1:74" ht="11.1" customHeight="1" x14ac:dyDescent="0.2">
      <c r="A50" s="107" t="s">
        <v>1148</v>
      </c>
      <c r="B50" s="519" t="s">
        <v>1159</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253">
        <v>78.83</v>
      </c>
      <c r="BE50" s="348">
        <v>46.349080000000001</v>
      </c>
      <c r="BF50" s="348">
        <v>46.03651</v>
      </c>
      <c r="BG50" s="348">
        <v>39.75994</v>
      </c>
      <c r="BH50" s="348">
        <v>37.049500000000002</v>
      </c>
      <c r="BI50" s="348">
        <v>36.337569999999999</v>
      </c>
      <c r="BJ50" s="348">
        <v>40.436459999999997</v>
      </c>
      <c r="BK50" s="348">
        <v>43.249319999999997</v>
      </c>
      <c r="BL50" s="348">
        <v>38.577849999999998</v>
      </c>
      <c r="BM50" s="348">
        <v>36.814579999999999</v>
      </c>
      <c r="BN50" s="348">
        <v>36.482680000000002</v>
      </c>
      <c r="BO50" s="348">
        <v>35.443379999999998</v>
      </c>
      <c r="BP50" s="348">
        <v>36.011760000000002</v>
      </c>
      <c r="BQ50" s="348">
        <v>40.64405</v>
      </c>
      <c r="BR50" s="348">
        <v>38.66854</v>
      </c>
      <c r="BS50" s="348">
        <v>37.658639999999998</v>
      </c>
      <c r="BT50" s="348">
        <v>35.749209999999998</v>
      </c>
      <c r="BU50" s="348">
        <v>34.228270000000002</v>
      </c>
      <c r="BV50" s="348">
        <v>37.847200000000001</v>
      </c>
    </row>
    <row r="51" spans="1:74" ht="11.1" customHeight="1" x14ac:dyDescent="0.2">
      <c r="A51" s="110" t="s">
        <v>1149</v>
      </c>
      <c r="B51" s="691" t="s">
        <v>1160</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209">
        <v>85.125909090999997</v>
      </c>
      <c r="BE51" s="350">
        <v>46.79992</v>
      </c>
      <c r="BF51" s="350">
        <v>47.13091</v>
      </c>
      <c r="BG51" s="350">
        <v>40.554189999999998</v>
      </c>
      <c r="BH51" s="350">
        <v>35.149590000000003</v>
      </c>
      <c r="BI51" s="350">
        <v>31.189910000000001</v>
      </c>
      <c r="BJ51" s="350">
        <v>33.650829999999999</v>
      </c>
      <c r="BK51" s="350">
        <v>34.010199999999998</v>
      </c>
      <c r="BL51" s="350">
        <v>34.449219999999997</v>
      </c>
      <c r="BM51" s="350">
        <v>32.208300000000001</v>
      </c>
      <c r="BN51" s="350">
        <v>33.063839999999999</v>
      </c>
      <c r="BO51" s="350">
        <v>33.15399</v>
      </c>
      <c r="BP51" s="350">
        <v>33.981639999999999</v>
      </c>
      <c r="BQ51" s="350">
        <v>36.9101</v>
      </c>
      <c r="BR51" s="350">
        <v>35.037300000000002</v>
      </c>
      <c r="BS51" s="350">
        <v>33.819560000000003</v>
      </c>
      <c r="BT51" s="350">
        <v>32.186239999999998</v>
      </c>
      <c r="BU51" s="350">
        <v>30.222850000000001</v>
      </c>
      <c r="BV51" s="350">
        <v>32.447339999999997</v>
      </c>
    </row>
    <row r="52" spans="1:74" s="416" customFormat="1" ht="12" customHeight="1" x14ac:dyDescent="0.25">
      <c r="A52" s="415"/>
      <c r="B52" s="813" t="s">
        <v>1395</v>
      </c>
      <c r="C52" s="769"/>
      <c r="D52" s="769"/>
      <c r="E52" s="769"/>
      <c r="F52" s="769"/>
      <c r="G52" s="769"/>
      <c r="H52" s="769"/>
      <c r="I52" s="769"/>
      <c r="J52" s="769"/>
      <c r="K52" s="769"/>
      <c r="L52" s="769"/>
      <c r="M52" s="769"/>
      <c r="N52" s="769"/>
      <c r="O52" s="769"/>
      <c r="P52" s="769"/>
      <c r="Q52" s="769"/>
      <c r="AY52" s="466"/>
      <c r="AZ52" s="466"/>
      <c r="BA52" s="466"/>
      <c r="BB52" s="466"/>
      <c r="BC52" s="466"/>
      <c r="BD52" s="609"/>
      <c r="BE52" s="609"/>
      <c r="BF52" s="609"/>
      <c r="BG52" s="466"/>
      <c r="BH52" s="466"/>
      <c r="BI52" s="466"/>
      <c r="BJ52" s="466"/>
    </row>
    <row r="53" spans="1:74" s="416" customFormat="1" ht="12" customHeight="1" x14ac:dyDescent="0.25">
      <c r="A53" s="415"/>
      <c r="B53" s="813" t="s">
        <v>1396</v>
      </c>
      <c r="C53" s="769"/>
      <c r="D53" s="769"/>
      <c r="E53" s="769"/>
      <c r="F53" s="769"/>
      <c r="G53" s="769"/>
      <c r="H53" s="769"/>
      <c r="I53" s="769"/>
      <c r="J53" s="769"/>
      <c r="K53" s="769"/>
      <c r="L53" s="769"/>
      <c r="M53" s="769"/>
      <c r="N53" s="769"/>
      <c r="O53" s="769"/>
      <c r="P53" s="769"/>
      <c r="Q53" s="769"/>
      <c r="AY53" s="466"/>
      <c r="AZ53" s="466"/>
      <c r="BA53" s="466"/>
      <c r="BB53" s="466"/>
      <c r="BC53" s="466"/>
      <c r="BD53" s="609"/>
      <c r="BE53" s="609"/>
      <c r="BF53" s="609"/>
      <c r="BG53" s="466"/>
      <c r="BH53" s="466"/>
      <c r="BI53" s="466"/>
      <c r="BJ53" s="466"/>
    </row>
    <row r="54" spans="1:74" s="416" customFormat="1" ht="12" customHeight="1" x14ac:dyDescent="0.25">
      <c r="A54" s="417"/>
      <c r="B54" s="802" t="s">
        <v>1397</v>
      </c>
      <c r="C54" s="762"/>
      <c r="D54" s="762"/>
      <c r="E54" s="762"/>
      <c r="F54" s="762"/>
      <c r="G54" s="762"/>
      <c r="H54" s="762"/>
      <c r="I54" s="762"/>
      <c r="J54" s="762"/>
      <c r="K54" s="762"/>
      <c r="L54" s="762"/>
      <c r="M54" s="762"/>
      <c r="N54" s="762"/>
      <c r="O54" s="762"/>
      <c r="P54" s="762"/>
      <c r="Q54" s="759"/>
      <c r="AY54" s="466"/>
      <c r="AZ54" s="466"/>
      <c r="BA54" s="466"/>
      <c r="BB54" s="466"/>
      <c r="BC54" s="466"/>
      <c r="BD54" s="609"/>
      <c r="BE54" s="609"/>
      <c r="BF54" s="609"/>
      <c r="BG54" s="466"/>
      <c r="BH54" s="466"/>
      <c r="BI54" s="466"/>
      <c r="BJ54" s="466"/>
    </row>
    <row r="55" spans="1:74" s="416" customFormat="1" ht="12" customHeight="1" x14ac:dyDescent="0.25">
      <c r="A55" s="417"/>
      <c r="B55" s="802" t="s">
        <v>1398</v>
      </c>
      <c r="C55" s="762"/>
      <c r="D55" s="762"/>
      <c r="E55" s="762"/>
      <c r="F55" s="762"/>
      <c r="G55" s="762"/>
      <c r="H55" s="762"/>
      <c r="I55" s="762"/>
      <c r="J55" s="762"/>
      <c r="K55" s="762"/>
      <c r="L55" s="762"/>
      <c r="M55" s="762"/>
      <c r="N55" s="762"/>
      <c r="O55" s="762"/>
      <c r="P55" s="762"/>
      <c r="Q55" s="759"/>
      <c r="AY55" s="466"/>
      <c r="AZ55" s="466"/>
      <c r="BA55" s="466"/>
      <c r="BB55" s="466"/>
      <c r="BC55" s="466"/>
      <c r="BD55" s="609"/>
      <c r="BE55" s="609"/>
      <c r="BF55" s="609"/>
      <c r="BG55" s="466"/>
      <c r="BH55" s="466"/>
      <c r="BI55" s="466"/>
      <c r="BJ55" s="466"/>
    </row>
    <row r="56" spans="1:74" s="416" customFormat="1" ht="12" customHeight="1" x14ac:dyDescent="0.25">
      <c r="A56" s="417"/>
      <c r="B56" s="802" t="s">
        <v>1340</v>
      </c>
      <c r="C56" s="759"/>
      <c r="D56" s="759"/>
      <c r="E56" s="759"/>
      <c r="F56" s="759"/>
      <c r="G56" s="759"/>
      <c r="H56" s="759"/>
      <c r="I56" s="759"/>
      <c r="J56" s="759"/>
      <c r="K56" s="759"/>
      <c r="L56" s="759"/>
      <c r="M56" s="759"/>
      <c r="N56" s="759"/>
      <c r="O56" s="759"/>
      <c r="P56" s="759"/>
      <c r="Q56" s="759"/>
      <c r="AY56" s="466"/>
      <c r="AZ56" s="466"/>
      <c r="BA56" s="466"/>
      <c r="BB56" s="466"/>
      <c r="BC56" s="466"/>
      <c r="BD56" s="609"/>
      <c r="BE56" s="609"/>
      <c r="BF56" s="609"/>
      <c r="BG56" s="466"/>
      <c r="BH56" s="466"/>
      <c r="BI56" s="466"/>
      <c r="BJ56" s="466"/>
    </row>
    <row r="57" spans="1:74" s="265" customFormat="1" ht="12" customHeight="1" x14ac:dyDescent="0.25">
      <c r="A57" s="101"/>
      <c r="B57" s="787" t="s">
        <v>1399</v>
      </c>
      <c r="C57" s="744"/>
      <c r="D57" s="744"/>
      <c r="E57" s="744"/>
      <c r="F57" s="744"/>
      <c r="G57" s="744"/>
      <c r="H57" s="744"/>
      <c r="I57" s="744"/>
      <c r="J57" s="744"/>
      <c r="K57" s="744"/>
      <c r="L57" s="744"/>
      <c r="M57" s="744"/>
      <c r="N57" s="744"/>
      <c r="O57" s="744"/>
      <c r="P57" s="744"/>
      <c r="Q57" s="744"/>
      <c r="AY57" s="465"/>
      <c r="AZ57" s="465"/>
      <c r="BA57" s="465"/>
      <c r="BB57" s="465"/>
      <c r="BC57" s="465"/>
      <c r="BD57" s="608"/>
      <c r="BE57" s="608"/>
      <c r="BF57" s="608"/>
      <c r="BG57" s="465"/>
      <c r="BH57" s="465"/>
      <c r="BI57" s="465"/>
      <c r="BJ57" s="465"/>
    </row>
    <row r="58" spans="1:74" s="416" customFormat="1" ht="12" customHeight="1" x14ac:dyDescent="0.25">
      <c r="A58" s="417"/>
      <c r="B58" s="780" t="str">
        <f>"Notes: "&amp;"EIA completed modeling and analysis for this report on " &amp;Dates!D2&amp;"."</f>
        <v>Notes: EIA completed modeling and analysis for this report on Thursday July 1, 2021.</v>
      </c>
      <c r="C58" s="803"/>
      <c r="D58" s="803"/>
      <c r="E58" s="803"/>
      <c r="F58" s="803"/>
      <c r="G58" s="803"/>
      <c r="H58" s="803"/>
      <c r="I58" s="803"/>
      <c r="J58" s="803"/>
      <c r="K58" s="803"/>
      <c r="L58" s="803"/>
      <c r="M58" s="803"/>
      <c r="N58" s="803"/>
      <c r="O58" s="803"/>
      <c r="P58" s="803"/>
      <c r="Q58" s="781"/>
      <c r="AY58" s="466"/>
      <c r="AZ58" s="466"/>
      <c r="BA58" s="466"/>
      <c r="BB58" s="466"/>
      <c r="BC58" s="466"/>
      <c r="BD58" s="609"/>
      <c r="BE58" s="609"/>
      <c r="BF58" s="609"/>
      <c r="BG58" s="466"/>
      <c r="BH58" s="466"/>
      <c r="BI58" s="466"/>
      <c r="BJ58" s="466"/>
    </row>
    <row r="59" spans="1:74" s="416" customFormat="1" ht="12" customHeight="1" x14ac:dyDescent="0.25">
      <c r="A59" s="417"/>
      <c r="B59" s="770" t="s">
        <v>353</v>
      </c>
      <c r="C59" s="769"/>
      <c r="D59" s="769"/>
      <c r="E59" s="769"/>
      <c r="F59" s="769"/>
      <c r="G59" s="769"/>
      <c r="H59" s="769"/>
      <c r="I59" s="769"/>
      <c r="J59" s="769"/>
      <c r="K59" s="769"/>
      <c r="L59" s="769"/>
      <c r="M59" s="769"/>
      <c r="N59" s="769"/>
      <c r="O59" s="769"/>
      <c r="P59" s="769"/>
      <c r="Q59" s="769"/>
      <c r="AY59" s="466"/>
      <c r="AZ59" s="466"/>
      <c r="BA59" s="466"/>
      <c r="BB59" s="466"/>
      <c r="BC59" s="466"/>
      <c r="BD59" s="609"/>
      <c r="BE59" s="609"/>
      <c r="BF59" s="609"/>
      <c r="BG59" s="466"/>
      <c r="BH59" s="466"/>
      <c r="BI59" s="466"/>
      <c r="BJ59" s="466"/>
    </row>
    <row r="60" spans="1:74" s="416" customFormat="1" ht="12" customHeight="1" x14ac:dyDescent="0.25">
      <c r="A60" s="417"/>
      <c r="B60" s="787" t="s">
        <v>129</v>
      </c>
      <c r="C60" s="744"/>
      <c r="D60" s="744"/>
      <c r="E60" s="744"/>
      <c r="F60" s="744"/>
      <c r="G60" s="744"/>
      <c r="H60" s="744"/>
      <c r="I60" s="744"/>
      <c r="J60" s="744"/>
      <c r="K60" s="744"/>
      <c r="L60" s="744"/>
      <c r="M60" s="744"/>
      <c r="N60" s="744"/>
      <c r="O60" s="744"/>
      <c r="P60" s="744"/>
      <c r="Q60" s="744"/>
      <c r="AY60" s="466"/>
      <c r="AZ60" s="466"/>
      <c r="BA60" s="466"/>
      <c r="BB60" s="466"/>
      <c r="BC60" s="466"/>
      <c r="BD60" s="609"/>
      <c r="BE60" s="609"/>
      <c r="BF60" s="609"/>
      <c r="BG60" s="466"/>
      <c r="BH60" s="466"/>
      <c r="BI60" s="466"/>
      <c r="BJ60" s="466"/>
    </row>
    <row r="61" spans="1:74" s="416" customFormat="1" ht="12" customHeight="1" x14ac:dyDescent="0.25">
      <c r="A61" s="415"/>
      <c r="B61" s="763" t="s">
        <v>1341</v>
      </c>
      <c r="C61" s="803"/>
      <c r="D61" s="803"/>
      <c r="E61" s="803"/>
      <c r="F61" s="803"/>
      <c r="G61" s="803"/>
      <c r="H61" s="803"/>
      <c r="I61" s="803"/>
      <c r="J61" s="803"/>
      <c r="K61" s="803"/>
      <c r="L61" s="803"/>
      <c r="M61" s="803"/>
      <c r="N61" s="803"/>
      <c r="O61" s="803"/>
      <c r="P61" s="803"/>
      <c r="Q61" s="781"/>
      <c r="AY61" s="466"/>
      <c r="AZ61" s="466"/>
      <c r="BA61" s="466"/>
      <c r="BB61" s="466"/>
      <c r="BC61" s="466"/>
      <c r="BD61" s="609"/>
      <c r="BE61" s="609"/>
      <c r="BF61" s="609"/>
      <c r="BG61" s="466"/>
      <c r="BH61" s="466"/>
      <c r="BI61" s="466"/>
      <c r="BJ61" s="466"/>
    </row>
    <row r="62" spans="1:74" s="416" customFormat="1" ht="22.35" customHeight="1" x14ac:dyDescent="0.25">
      <c r="A62" s="415"/>
      <c r="B62" s="780" t="s">
        <v>1342</v>
      </c>
      <c r="C62" s="803"/>
      <c r="D62" s="803"/>
      <c r="E62" s="803"/>
      <c r="F62" s="803"/>
      <c r="G62" s="803"/>
      <c r="H62" s="803"/>
      <c r="I62" s="803"/>
      <c r="J62" s="803"/>
      <c r="K62" s="803"/>
      <c r="L62" s="803"/>
      <c r="M62" s="803"/>
      <c r="N62" s="803"/>
      <c r="O62" s="803"/>
      <c r="P62" s="803"/>
      <c r="Q62" s="781"/>
      <c r="AY62" s="466"/>
      <c r="AZ62" s="466"/>
      <c r="BA62" s="466"/>
      <c r="BB62" s="466"/>
      <c r="BC62" s="466"/>
      <c r="BD62" s="609"/>
      <c r="BE62" s="609"/>
      <c r="BF62" s="609"/>
      <c r="BG62" s="466"/>
      <c r="BH62" s="466"/>
      <c r="BI62" s="466"/>
      <c r="BJ62" s="466"/>
    </row>
    <row r="63" spans="1:74" s="416" customFormat="1" ht="12" customHeight="1" x14ac:dyDescent="0.25">
      <c r="A63" s="415"/>
      <c r="B63" s="780" t="s">
        <v>1343</v>
      </c>
      <c r="C63" s="803"/>
      <c r="D63" s="803"/>
      <c r="E63" s="803"/>
      <c r="F63" s="803"/>
      <c r="G63" s="803"/>
      <c r="H63" s="803"/>
      <c r="I63" s="803"/>
      <c r="J63" s="803"/>
      <c r="K63" s="803"/>
      <c r="L63" s="803"/>
      <c r="M63" s="803"/>
      <c r="N63" s="803"/>
      <c r="O63" s="803"/>
      <c r="P63" s="803"/>
      <c r="Q63" s="781"/>
      <c r="AY63" s="466"/>
      <c r="AZ63" s="466"/>
      <c r="BA63" s="466"/>
      <c r="BB63" s="466"/>
      <c r="BC63" s="466"/>
      <c r="BD63" s="609"/>
      <c r="BE63" s="609"/>
      <c r="BF63" s="609"/>
      <c r="BG63" s="466"/>
      <c r="BH63" s="466"/>
      <c r="BI63" s="466"/>
      <c r="BJ63" s="466"/>
    </row>
    <row r="64" spans="1:74" s="418" customFormat="1" ht="12" customHeight="1" x14ac:dyDescent="0.25">
      <c r="A64" s="393"/>
      <c r="B64" s="780" t="s">
        <v>1344</v>
      </c>
      <c r="C64" s="803"/>
      <c r="D64" s="803"/>
      <c r="E64" s="803"/>
      <c r="F64" s="803"/>
      <c r="G64" s="803"/>
      <c r="H64" s="803"/>
      <c r="I64" s="803"/>
      <c r="J64" s="803"/>
      <c r="K64" s="803"/>
      <c r="L64" s="803"/>
      <c r="M64" s="803"/>
      <c r="N64" s="803"/>
      <c r="O64" s="803"/>
      <c r="P64" s="803"/>
      <c r="Q64" s="781"/>
      <c r="AY64" s="462"/>
      <c r="AZ64" s="462"/>
      <c r="BA64" s="462"/>
      <c r="BB64" s="462"/>
      <c r="BC64" s="462"/>
      <c r="BD64" s="610"/>
      <c r="BE64" s="610"/>
      <c r="BF64" s="610"/>
      <c r="BG64" s="462"/>
      <c r="BH64" s="462"/>
      <c r="BI64" s="462"/>
      <c r="BJ64" s="462"/>
    </row>
    <row r="65" spans="1:74" ht="13.2" x14ac:dyDescent="0.2">
      <c r="A65" s="101"/>
      <c r="B65" s="780" t="s">
        <v>838</v>
      </c>
      <c r="C65" s="781"/>
      <c r="D65" s="781"/>
      <c r="E65" s="781"/>
      <c r="F65" s="781"/>
      <c r="G65" s="781"/>
      <c r="H65" s="781"/>
      <c r="I65" s="781"/>
      <c r="J65" s="781"/>
      <c r="K65" s="781"/>
      <c r="L65" s="781"/>
      <c r="M65" s="781"/>
      <c r="N65" s="781"/>
      <c r="O65" s="781"/>
      <c r="P65" s="781"/>
      <c r="Q65" s="759"/>
      <c r="BK65" s="344"/>
      <c r="BL65" s="344"/>
      <c r="BM65" s="344"/>
      <c r="BN65" s="344"/>
      <c r="BO65" s="344"/>
      <c r="BP65" s="344"/>
      <c r="BQ65" s="344"/>
      <c r="BR65" s="344"/>
      <c r="BS65" s="344"/>
      <c r="BT65" s="344"/>
      <c r="BU65" s="344"/>
      <c r="BV65" s="344"/>
    </row>
    <row r="66" spans="1:74" ht="12.45" customHeight="1" x14ac:dyDescent="0.2">
      <c r="A66" s="101"/>
      <c r="B66" s="771" t="s">
        <v>1384</v>
      </c>
      <c r="C66" s="759"/>
      <c r="D66" s="759"/>
      <c r="E66" s="759"/>
      <c r="F66" s="759"/>
      <c r="G66" s="759"/>
      <c r="H66" s="759"/>
      <c r="I66" s="759"/>
      <c r="J66" s="759"/>
      <c r="K66" s="759"/>
      <c r="L66" s="759"/>
      <c r="M66" s="759"/>
      <c r="N66" s="759"/>
      <c r="O66" s="759"/>
      <c r="P66" s="759"/>
      <c r="Q66" s="759"/>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AT5" sqref="AT5"/>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41" customWidth="1"/>
    <col min="56" max="58" width="6.5546875" style="611" customWidth="1"/>
    <col min="59" max="62" width="6.5546875" style="341" customWidth="1"/>
    <col min="63" max="74" width="6.5546875" style="112" customWidth="1"/>
    <col min="75" max="16384" width="9.5546875" style="112"/>
  </cols>
  <sheetData>
    <row r="1" spans="1:74" ht="15.6" customHeight="1" x14ac:dyDescent="0.25">
      <c r="A1" s="741" t="s">
        <v>798</v>
      </c>
      <c r="B1" s="815" t="s">
        <v>1364</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116"/>
    </row>
    <row r="2" spans="1:74" ht="13.35" customHeight="1"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1161</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3.9322756499999998</v>
      </c>
      <c r="BB6" s="692">
        <v>3.3602069999999999</v>
      </c>
      <c r="BC6" s="692">
        <v>3.3956101246000001</v>
      </c>
      <c r="BD6" s="692">
        <v>4.1896690494</v>
      </c>
      <c r="BE6" s="693">
        <v>5.1734609999999996</v>
      </c>
      <c r="BF6" s="693">
        <v>4.8951820000000001</v>
      </c>
      <c r="BG6" s="693">
        <v>3.7762319999999998</v>
      </c>
      <c r="BH6" s="693">
        <v>3.3289119999999999</v>
      </c>
      <c r="BI6" s="693">
        <v>3.4794459999999998</v>
      </c>
      <c r="BJ6" s="693">
        <v>4.3417490000000001</v>
      </c>
      <c r="BK6" s="693">
        <v>4.5888790000000004</v>
      </c>
      <c r="BL6" s="693">
        <v>4.0723669999999998</v>
      </c>
      <c r="BM6" s="693">
        <v>3.7419950000000002</v>
      </c>
      <c r="BN6" s="693">
        <v>3.3121399999999999</v>
      </c>
      <c r="BO6" s="693">
        <v>3.3437549999999998</v>
      </c>
      <c r="BP6" s="693">
        <v>3.8231570000000001</v>
      </c>
      <c r="BQ6" s="693">
        <v>4.7071459999999998</v>
      </c>
      <c r="BR6" s="693">
        <v>4.6118399999999999</v>
      </c>
      <c r="BS6" s="693">
        <v>3.668787</v>
      </c>
      <c r="BT6" s="693">
        <v>3.304827</v>
      </c>
      <c r="BU6" s="693">
        <v>3.4675739999999999</v>
      </c>
      <c r="BV6" s="693">
        <v>4.3351519999999999</v>
      </c>
    </row>
    <row r="7" spans="1:74" ht="11.1" customHeight="1" x14ac:dyDescent="0.2">
      <c r="A7" s="111" t="s">
        <v>1162</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10.980689229999999</v>
      </c>
      <c r="BB7" s="692">
        <v>8.9025300000000005</v>
      </c>
      <c r="BC7" s="692">
        <v>9.3315386368999995</v>
      </c>
      <c r="BD7" s="692">
        <v>11.845731944000001</v>
      </c>
      <c r="BE7" s="693">
        <v>15.44421</v>
      </c>
      <c r="BF7" s="693">
        <v>14.04951</v>
      </c>
      <c r="BG7" s="693">
        <v>11.441610000000001</v>
      </c>
      <c r="BH7" s="693">
        <v>9.2056070000000005</v>
      </c>
      <c r="BI7" s="693">
        <v>9.7828599999999994</v>
      </c>
      <c r="BJ7" s="693">
        <v>12.58855</v>
      </c>
      <c r="BK7" s="693">
        <v>13.55894</v>
      </c>
      <c r="BL7" s="693">
        <v>12.013730000000001</v>
      </c>
      <c r="BM7" s="693">
        <v>11.22861</v>
      </c>
      <c r="BN7" s="693">
        <v>9.1578809999999997</v>
      </c>
      <c r="BO7" s="693">
        <v>9.4525659999999991</v>
      </c>
      <c r="BP7" s="693">
        <v>11.3209</v>
      </c>
      <c r="BQ7" s="693">
        <v>14.535450000000001</v>
      </c>
      <c r="BR7" s="693">
        <v>13.50362</v>
      </c>
      <c r="BS7" s="693">
        <v>11.228619999999999</v>
      </c>
      <c r="BT7" s="693">
        <v>9.1825379999999992</v>
      </c>
      <c r="BU7" s="693">
        <v>9.7959420000000001</v>
      </c>
      <c r="BV7" s="693">
        <v>12.60886</v>
      </c>
    </row>
    <row r="8" spans="1:74" ht="11.1" customHeight="1" x14ac:dyDescent="0.2">
      <c r="A8" s="111" t="s">
        <v>1163</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14.466241350000001</v>
      </c>
      <c r="BB8" s="692">
        <v>12.26437</v>
      </c>
      <c r="BC8" s="692">
        <v>13.184279926</v>
      </c>
      <c r="BD8" s="692">
        <v>17.805875261000001</v>
      </c>
      <c r="BE8" s="693">
        <v>20.448640000000001</v>
      </c>
      <c r="BF8" s="693">
        <v>19.296970000000002</v>
      </c>
      <c r="BG8" s="693">
        <v>14.36992</v>
      </c>
      <c r="BH8" s="693">
        <v>12.75285</v>
      </c>
      <c r="BI8" s="693">
        <v>13.89883</v>
      </c>
      <c r="BJ8" s="693">
        <v>18.119720000000001</v>
      </c>
      <c r="BK8" s="693">
        <v>18.289899999999999</v>
      </c>
      <c r="BL8" s="693">
        <v>15.889049999999999</v>
      </c>
      <c r="BM8" s="693">
        <v>14.31596</v>
      </c>
      <c r="BN8" s="693">
        <v>12.36309</v>
      </c>
      <c r="BO8" s="693">
        <v>13.40982</v>
      </c>
      <c r="BP8" s="693">
        <v>16.68646</v>
      </c>
      <c r="BQ8" s="693">
        <v>20.081489999999999</v>
      </c>
      <c r="BR8" s="693">
        <v>19.194469999999999</v>
      </c>
      <c r="BS8" s="693">
        <v>14.39193</v>
      </c>
      <c r="BT8" s="693">
        <v>12.88753</v>
      </c>
      <c r="BU8" s="693">
        <v>14.073449999999999</v>
      </c>
      <c r="BV8" s="693">
        <v>18.351800000000001</v>
      </c>
    </row>
    <row r="9" spans="1:74" ht="11.1" customHeight="1" x14ac:dyDescent="0.2">
      <c r="A9" s="111" t="s">
        <v>1164</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8.5674339100000001</v>
      </c>
      <c r="BB9" s="692">
        <v>6.9632909999999999</v>
      </c>
      <c r="BC9" s="692">
        <v>7.0532113027000003</v>
      </c>
      <c r="BD9" s="692">
        <v>9.8755813902000007</v>
      </c>
      <c r="BE9" s="693">
        <v>11.204549999999999</v>
      </c>
      <c r="BF9" s="693">
        <v>10.542160000000001</v>
      </c>
      <c r="BG9" s="693">
        <v>8.1893949999999993</v>
      </c>
      <c r="BH9" s="693">
        <v>6.9310039999999997</v>
      </c>
      <c r="BI9" s="693">
        <v>7.8731949999999999</v>
      </c>
      <c r="BJ9" s="693">
        <v>11.04349</v>
      </c>
      <c r="BK9" s="693">
        <v>11.95327</v>
      </c>
      <c r="BL9" s="693">
        <v>10.46242</v>
      </c>
      <c r="BM9" s="693">
        <v>9.0347069999999992</v>
      </c>
      <c r="BN9" s="693">
        <v>7.432766</v>
      </c>
      <c r="BO9" s="693">
        <v>7.6005940000000001</v>
      </c>
      <c r="BP9" s="693">
        <v>9.5088830000000009</v>
      </c>
      <c r="BQ9" s="693">
        <v>11.553140000000001</v>
      </c>
      <c r="BR9" s="693">
        <v>11.21771</v>
      </c>
      <c r="BS9" s="693">
        <v>8.7507560000000009</v>
      </c>
      <c r="BT9" s="693">
        <v>7.3760859999999999</v>
      </c>
      <c r="BU9" s="693">
        <v>8.3403600000000004</v>
      </c>
      <c r="BV9" s="693">
        <v>11.511150000000001</v>
      </c>
    </row>
    <row r="10" spans="1:74" ht="11.1" customHeight="1" x14ac:dyDescent="0.2">
      <c r="A10" s="111" t="s">
        <v>1165</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28.168896360000002</v>
      </c>
      <c r="BB10" s="692">
        <v>24.392759999999999</v>
      </c>
      <c r="BC10" s="692">
        <v>28.568389997000001</v>
      </c>
      <c r="BD10" s="692">
        <v>34.776864707000001</v>
      </c>
      <c r="BE10" s="693">
        <v>40.711489999999998</v>
      </c>
      <c r="BF10" s="693">
        <v>38.762689999999999</v>
      </c>
      <c r="BG10" s="693">
        <v>32.909030000000001</v>
      </c>
      <c r="BH10" s="693">
        <v>26.17108</v>
      </c>
      <c r="BI10" s="693">
        <v>26.185289999999998</v>
      </c>
      <c r="BJ10" s="693">
        <v>33.29298</v>
      </c>
      <c r="BK10" s="693">
        <v>34.164940000000001</v>
      </c>
      <c r="BL10" s="693">
        <v>29.86975</v>
      </c>
      <c r="BM10" s="693">
        <v>27.306740000000001</v>
      </c>
      <c r="BN10" s="693">
        <v>24.239239999999999</v>
      </c>
      <c r="BO10" s="693">
        <v>28.375610000000002</v>
      </c>
      <c r="BP10" s="693">
        <v>34.588459999999998</v>
      </c>
      <c r="BQ10" s="693">
        <v>40.314729999999997</v>
      </c>
      <c r="BR10" s="693">
        <v>38.379359999999998</v>
      </c>
      <c r="BS10" s="693">
        <v>32.811700000000002</v>
      </c>
      <c r="BT10" s="693">
        <v>26.37668</v>
      </c>
      <c r="BU10" s="693">
        <v>26.526240000000001</v>
      </c>
      <c r="BV10" s="693">
        <v>33.833069999999999</v>
      </c>
    </row>
    <row r="11" spans="1:74" ht="11.1" customHeight="1" x14ac:dyDescent="0.2">
      <c r="A11" s="111" t="s">
        <v>1166</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9.5632526799999997</v>
      </c>
      <c r="BB11" s="692">
        <v>7.5582039999999999</v>
      </c>
      <c r="BC11" s="692">
        <v>8.0552133211000001</v>
      </c>
      <c r="BD11" s="692">
        <v>10.235210159999999</v>
      </c>
      <c r="BE11" s="693">
        <v>12.93449</v>
      </c>
      <c r="BF11" s="693">
        <v>12.838200000000001</v>
      </c>
      <c r="BG11" s="693">
        <v>11.181340000000001</v>
      </c>
      <c r="BH11" s="693">
        <v>8.0930549999999997</v>
      </c>
      <c r="BI11" s="693">
        <v>8.1153089999999999</v>
      </c>
      <c r="BJ11" s="693">
        <v>11.2082</v>
      </c>
      <c r="BK11" s="693">
        <v>12.375310000000001</v>
      </c>
      <c r="BL11" s="693">
        <v>11.05729</v>
      </c>
      <c r="BM11" s="693">
        <v>9.2236890000000002</v>
      </c>
      <c r="BN11" s="693">
        <v>7.6581630000000001</v>
      </c>
      <c r="BO11" s="693">
        <v>8.1597650000000002</v>
      </c>
      <c r="BP11" s="693">
        <v>10.53532</v>
      </c>
      <c r="BQ11" s="693">
        <v>13.182</v>
      </c>
      <c r="BR11" s="693">
        <v>13.114699999999999</v>
      </c>
      <c r="BS11" s="693">
        <v>11.351789999999999</v>
      </c>
      <c r="BT11" s="693">
        <v>8.1986869999999996</v>
      </c>
      <c r="BU11" s="693">
        <v>8.2288029999999992</v>
      </c>
      <c r="BV11" s="693">
        <v>11.363630000000001</v>
      </c>
    </row>
    <row r="12" spans="1:74" ht="11.1" customHeight="1" x14ac:dyDescent="0.2">
      <c r="A12" s="111" t="s">
        <v>1167</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17.88670308</v>
      </c>
      <c r="BB12" s="692">
        <v>13.457229999999999</v>
      </c>
      <c r="BC12" s="692">
        <v>16.70531785</v>
      </c>
      <c r="BD12" s="692">
        <v>21.536574391999999</v>
      </c>
      <c r="BE12" s="693">
        <v>25.927489999999999</v>
      </c>
      <c r="BF12" s="693">
        <v>25.565110000000001</v>
      </c>
      <c r="BG12" s="693">
        <v>22.721579999999999</v>
      </c>
      <c r="BH12" s="693">
        <v>17.075330000000001</v>
      </c>
      <c r="BI12" s="693">
        <v>14.46552</v>
      </c>
      <c r="BJ12" s="693">
        <v>17.705290000000002</v>
      </c>
      <c r="BK12" s="693">
        <v>19.780609999999999</v>
      </c>
      <c r="BL12" s="693">
        <v>15.382160000000001</v>
      </c>
      <c r="BM12" s="693">
        <v>16.278189999999999</v>
      </c>
      <c r="BN12" s="693">
        <v>13.515180000000001</v>
      </c>
      <c r="BO12" s="693">
        <v>17.54767</v>
      </c>
      <c r="BP12" s="693">
        <v>22.770600000000002</v>
      </c>
      <c r="BQ12" s="693">
        <v>27.06081</v>
      </c>
      <c r="BR12" s="693">
        <v>26.862459999999999</v>
      </c>
      <c r="BS12" s="693">
        <v>23.724430000000002</v>
      </c>
      <c r="BT12" s="693">
        <v>17.690180000000002</v>
      </c>
      <c r="BU12" s="693">
        <v>14.921849999999999</v>
      </c>
      <c r="BV12" s="693">
        <v>18.204940000000001</v>
      </c>
    </row>
    <row r="13" spans="1:74" ht="11.1" customHeight="1" x14ac:dyDescent="0.2">
      <c r="A13" s="111" t="s">
        <v>1168</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7.4697391499999997</v>
      </c>
      <c r="BB13" s="692">
        <v>7.1313009999999997</v>
      </c>
      <c r="BC13" s="692">
        <v>8.3890825938999996</v>
      </c>
      <c r="BD13" s="692">
        <v>10.67128595</v>
      </c>
      <c r="BE13" s="693">
        <v>12.8195</v>
      </c>
      <c r="BF13" s="693">
        <v>11.548629999999999</v>
      </c>
      <c r="BG13" s="693">
        <v>9.2461739999999999</v>
      </c>
      <c r="BH13" s="693">
        <v>7.6979839999999999</v>
      </c>
      <c r="BI13" s="693">
        <v>7.2850849999999996</v>
      </c>
      <c r="BJ13" s="693">
        <v>8.8172230000000003</v>
      </c>
      <c r="BK13" s="693">
        <v>8.6511460000000007</v>
      </c>
      <c r="BL13" s="693">
        <v>7.1825770000000002</v>
      </c>
      <c r="BM13" s="693">
        <v>7.2129009999999996</v>
      </c>
      <c r="BN13" s="693">
        <v>6.8811</v>
      </c>
      <c r="BO13" s="693">
        <v>8.2800569999999993</v>
      </c>
      <c r="BP13" s="693">
        <v>9.9739179999999994</v>
      </c>
      <c r="BQ13" s="693">
        <v>12.62383</v>
      </c>
      <c r="BR13" s="693">
        <v>11.667289999999999</v>
      </c>
      <c r="BS13" s="693">
        <v>9.3804230000000004</v>
      </c>
      <c r="BT13" s="693">
        <v>7.8062779999999998</v>
      </c>
      <c r="BU13" s="693">
        <v>7.3843810000000003</v>
      </c>
      <c r="BV13" s="693">
        <v>8.9348519999999994</v>
      </c>
    </row>
    <row r="14" spans="1:74" ht="11.1" customHeight="1" x14ac:dyDescent="0.2">
      <c r="A14" s="111" t="s">
        <v>1169</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13.14237112</v>
      </c>
      <c r="BB14" s="692">
        <v>9.8036779999999997</v>
      </c>
      <c r="BC14" s="692">
        <v>10.943362665</v>
      </c>
      <c r="BD14" s="692">
        <v>12.399981281000001</v>
      </c>
      <c r="BE14" s="693">
        <v>15.489850000000001</v>
      </c>
      <c r="BF14" s="693">
        <v>13.66019</v>
      </c>
      <c r="BG14" s="693">
        <v>12.111129999999999</v>
      </c>
      <c r="BH14" s="693">
        <v>12.187519999999999</v>
      </c>
      <c r="BI14" s="693">
        <v>10.19173</v>
      </c>
      <c r="BJ14" s="693">
        <v>14.97551</v>
      </c>
      <c r="BK14" s="693">
        <v>13.194319999999999</v>
      </c>
      <c r="BL14" s="693">
        <v>11.5517</v>
      </c>
      <c r="BM14" s="693">
        <v>12.09998</v>
      </c>
      <c r="BN14" s="693">
        <v>9.516451</v>
      </c>
      <c r="BO14" s="693">
        <v>10.83093</v>
      </c>
      <c r="BP14" s="693">
        <v>11.66423</v>
      </c>
      <c r="BQ14" s="693">
        <v>14.582100000000001</v>
      </c>
      <c r="BR14" s="693">
        <v>13.743679999999999</v>
      </c>
      <c r="BS14" s="693">
        <v>12.20302</v>
      </c>
      <c r="BT14" s="693">
        <v>12.28731</v>
      </c>
      <c r="BU14" s="693">
        <v>10.224299999999999</v>
      </c>
      <c r="BV14" s="693">
        <v>15.010910000000001</v>
      </c>
    </row>
    <row r="15" spans="1:74" ht="11.1" customHeight="1" x14ac:dyDescent="0.2">
      <c r="A15" s="111" t="s">
        <v>1170</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0.41993466000000002</v>
      </c>
      <c r="BB15" s="692">
        <v>0.3771912</v>
      </c>
      <c r="BC15" s="692">
        <v>0.37745816999999998</v>
      </c>
      <c r="BD15" s="692">
        <v>0.38286809999999999</v>
      </c>
      <c r="BE15" s="693">
        <v>0.3831929</v>
      </c>
      <c r="BF15" s="693">
        <v>0.3946035</v>
      </c>
      <c r="BG15" s="693">
        <v>0.38972639999999997</v>
      </c>
      <c r="BH15" s="693">
        <v>0.4199447</v>
      </c>
      <c r="BI15" s="693">
        <v>0.441915</v>
      </c>
      <c r="BJ15" s="693">
        <v>0.45944810000000003</v>
      </c>
      <c r="BK15" s="693">
        <v>0.4445924</v>
      </c>
      <c r="BL15" s="693">
        <v>0.39349220000000001</v>
      </c>
      <c r="BM15" s="693">
        <v>0.41480810000000001</v>
      </c>
      <c r="BN15" s="693">
        <v>0.37261830000000001</v>
      </c>
      <c r="BO15" s="693">
        <v>0.3732087</v>
      </c>
      <c r="BP15" s="693">
        <v>0.37907610000000003</v>
      </c>
      <c r="BQ15" s="693">
        <v>0.38009039999999999</v>
      </c>
      <c r="BR15" s="693">
        <v>0.39199699999999998</v>
      </c>
      <c r="BS15" s="693">
        <v>0.38761069999999997</v>
      </c>
      <c r="BT15" s="693">
        <v>0.41798560000000001</v>
      </c>
      <c r="BU15" s="693">
        <v>0.44007610000000003</v>
      </c>
      <c r="BV15" s="693">
        <v>0.45772249999999998</v>
      </c>
    </row>
    <row r="16" spans="1:74" ht="11.1" customHeight="1" x14ac:dyDescent="0.2">
      <c r="A16" s="111" t="s">
        <v>1171</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114.59753719</v>
      </c>
      <c r="BB16" s="692">
        <v>94.210755399999996</v>
      </c>
      <c r="BC16" s="692">
        <v>106.00346458999999</v>
      </c>
      <c r="BD16" s="692">
        <v>133.71964224000001</v>
      </c>
      <c r="BE16" s="693">
        <v>160.5369</v>
      </c>
      <c r="BF16" s="693">
        <v>151.55330000000001</v>
      </c>
      <c r="BG16" s="693">
        <v>126.3361</v>
      </c>
      <c r="BH16" s="693">
        <v>103.8633</v>
      </c>
      <c r="BI16" s="693">
        <v>101.7192</v>
      </c>
      <c r="BJ16" s="693">
        <v>132.5522</v>
      </c>
      <c r="BK16" s="693">
        <v>137.00190000000001</v>
      </c>
      <c r="BL16" s="693">
        <v>117.8745</v>
      </c>
      <c r="BM16" s="693">
        <v>110.85760000000001</v>
      </c>
      <c r="BN16" s="693">
        <v>94.448639999999997</v>
      </c>
      <c r="BO16" s="693">
        <v>107.374</v>
      </c>
      <c r="BP16" s="693">
        <v>131.251</v>
      </c>
      <c r="BQ16" s="693">
        <v>159.02080000000001</v>
      </c>
      <c r="BR16" s="693">
        <v>152.68709999999999</v>
      </c>
      <c r="BS16" s="693">
        <v>127.8991</v>
      </c>
      <c r="BT16" s="693">
        <v>105.52809999999999</v>
      </c>
      <c r="BU16" s="693">
        <v>103.40300000000001</v>
      </c>
      <c r="BV16" s="693">
        <v>134.6121</v>
      </c>
    </row>
    <row r="17" spans="1:74" ht="11.1" customHeight="1" x14ac:dyDescent="0.2">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4"/>
      <c r="BE17" s="695"/>
      <c r="BF17" s="695"/>
      <c r="BG17" s="695"/>
      <c r="BH17" s="695"/>
      <c r="BI17" s="695"/>
      <c r="BJ17" s="695"/>
      <c r="BK17" s="695"/>
      <c r="BL17" s="695"/>
      <c r="BM17" s="695"/>
      <c r="BN17" s="695"/>
      <c r="BO17" s="695"/>
      <c r="BP17" s="695"/>
      <c r="BQ17" s="695"/>
      <c r="BR17" s="695"/>
      <c r="BS17" s="695"/>
      <c r="BT17" s="695"/>
      <c r="BU17" s="695"/>
      <c r="BV17" s="695"/>
    </row>
    <row r="18" spans="1:74" ht="11.1" customHeight="1" x14ac:dyDescent="0.2">
      <c r="A18" s="111" t="s">
        <v>1172</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3.8289765199999999</v>
      </c>
      <c r="BB18" s="692">
        <v>3.6605729999999999</v>
      </c>
      <c r="BC18" s="692">
        <v>3.5577143794000001</v>
      </c>
      <c r="BD18" s="692">
        <v>4.0346409199000002</v>
      </c>
      <c r="BE18" s="693">
        <v>4.4121740000000003</v>
      </c>
      <c r="BF18" s="693">
        <v>4.3566320000000003</v>
      </c>
      <c r="BG18" s="693">
        <v>4.1077050000000002</v>
      </c>
      <c r="BH18" s="693">
        <v>3.804932</v>
      </c>
      <c r="BI18" s="693">
        <v>3.6190380000000002</v>
      </c>
      <c r="BJ18" s="693">
        <v>4.0026640000000002</v>
      </c>
      <c r="BK18" s="693">
        <v>4.0655830000000002</v>
      </c>
      <c r="BL18" s="693">
        <v>3.8210959999999998</v>
      </c>
      <c r="BM18" s="693">
        <v>3.8345470000000001</v>
      </c>
      <c r="BN18" s="693">
        <v>3.6669119999999999</v>
      </c>
      <c r="BO18" s="693">
        <v>3.5557270000000001</v>
      </c>
      <c r="BP18" s="693">
        <v>3.8553060000000001</v>
      </c>
      <c r="BQ18" s="693">
        <v>4.2740850000000004</v>
      </c>
      <c r="BR18" s="693">
        <v>4.2515289999999997</v>
      </c>
      <c r="BS18" s="693">
        <v>4.0611819999999996</v>
      </c>
      <c r="BT18" s="693">
        <v>3.7840060000000002</v>
      </c>
      <c r="BU18" s="693">
        <v>3.6005219999999998</v>
      </c>
      <c r="BV18" s="693">
        <v>3.981087</v>
      </c>
    </row>
    <row r="19" spans="1:74" ht="11.1" customHeight="1" x14ac:dyDescent="0.2">
      <c r="A19" s="111" t="s">
        <v>1173</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11.303642290000001</v>
      </c>
      <c r="BB19" s="692">
        <v>10.46589</v>
      </c>
      <c r="BC19" s="692">
        <v>10.508235054</v>
      </c>
      <c r="BD19" s="692">
        <v>12.478313804000001</v>
      </c>
      <c r="BE19" s="693">
        <v>13.795669999999999</v>
      </c>
      <c r="BF19" s="693">
        <v>13.26543</v>
      </c>
      <c r="BG19" s="693">
        <v>12.38904</v>
      </c>
      <c r="BH19" s="693">
        <v>11.29461</v>
      </c>
      <c r="BI19" s="693">
        <v>10.99808</v>
      </c>
      <c r="BJ19" s="693">
        <v>12.216699999999999</v>
      </c>
      <c r="BK19" s="693">
        <v>12.03894</v>
      </c>
      <c r="BL19" s="693">
        <v>12.1898</v>
      </c>
      <c r="BM19" s="693">
        <v>11.745329999999999</v>
      </c>
      <c r="BN19" s="693">
        <v>10.90208</v>
      </c>
      <c r="BO19" s="693">
        <v>10.90968</v>
      </c>
      <c r="BP19" s="693">
        <v>12.615360000000001</v>
      </c>
      <c r="BQ19" s="693">
        <v>13.81808</v>
      </c>
      <c r="BR19" s="693">
        <v>13.32793</v>
      </c>
      <c r="BS19" s="693">
        <v>12.508749999999999</v>
      </c>
      <c r="BT19" s="693">
        <v>11.466559999999999</v>
      </c>
      <c r="BU19" s="693">
        <v>11.155060000000001</v>
      </c>
      <c r="BV19" s="693">
        <v>12.36393</v>
      </c>
    </row>
    <row r="20" spans="1:74" ht="11.1" customHeight="1" x14ac:dyDescent="0.2">
      <c r="A20" s="111" t="s">
        <v>1174</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13.76805435</v>
      </c>
      <c r="BB20" s="692">
        <v>12.871840000000001</v>
      </c>
      <c r="BC20" s="692">
        <v>13.177813717999999</v>
      </c>
      <c r="BD20" s="692">
        <v>15.637715883</v>
      </c>
      <c r="BE20" s="693">
        <v>16.53162</v>
      </c>
      <c r="BF20" s="693">
        <v>16.446400000000001</v>
      </c>
      <c r="BG20" s="693">
        <v>14.54096</v>
      </c>
      <c r="BH20" s="693">
        <v>14.06432</v>
      </c>
      <c r="BI20" s="693">
        <v>13.447419999999999</v>
      </c>
      <c r="BJ20" s="693">
        <v>14.64676</v>
      </c>
      <c r="BK20" s="693">
        <v>14.71796</v>
      </c>
      <c r="BL20" s="693">
        <v>13.78304</v>
      </c>
      <c r="BM20" s="693">
        <v>14.30213</v>
      </c>
      <c r="BN20" s="693">
        <v>13.219150000000001</v>
      </c>
      <c r="BO20" s="693">
        <v>13.59287</v>
      </c>
      <c r="BP20" s="693">
        <v>15.49198</v>
      </c>
      <c r="BQ20" s="693">
        <v>16.597860000000001</v>
      </c>
      <c r="BR20" s="693">
        <v>16.49877</v>
      </c>
      <c r="BS20" s="693">
        <v>14.57818</v>
      </c>
      <c r="BT20" s="693">
        <v>14.13829</v>
      </c>
      <c r="BU20" s="693">
        <v>13.5063</v>
      </c>
      <c r="BV20" s="693">
        <v>14.69182</v>
      </c>
    </row>
    <row r="21" spans="1:74" ht="11.1" customHeight="1" x14ac:dyDescent="0.2">
      <c r="A21" s="111" t="s">
        <v>1175</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7.7664917200000003</v>
      </c>
      <c r="BB21" s="692">
        <v>7.2268020000000002</v>
      </c>
      <c r="BC21" s="692">
        <v>7.4709619930000004</v>
      </c>
      <c r="BD21" s="692">
        <v>9.0133568241000006</v>
      </c>
      <c r="BE21" s="693">
        <v>9.4855959999999993</v>
      </c>
      <c r="BF21" s="693">
        <v>9.5254670000000008</v>
      </c>
      <c r="BG21" s="693">
        <v>8.2934669999999997</v>
      </c>
      <c r="BH21" s="693">
        <v>8.0172260000000009</v>
      </c>
      <c r="BI21" s="693">
        <v>7.8062230000000001</v>
      </c>
      <c r="BJ21" s="693">
        <v>8.5033399999999997</v>
      </c>
      <c r="BK21" s="693">
        <v>8.5346609999999998</v>
      </c>
      <c r="BL21" s="693">
        <v>8.252936</v>
      </c>
      <c r="BM21" s="693">
        <v>8.1792529999999992</v>
      </c>
      <c r="BN21" s="693">
        <v>7.508038</v>
      </c>
      <c r="BO21" s="693">
        <v>7.8289150000000003</v>
      </c>
      <c r="BP21" s="693">
        <v>8.9306950000000001</v>
      </c>
      <c r="BQ21" s="693">
        <v>9.7361839999999997</v>
      </c>
      <c r="BR21" s="693">
        <v>9.7335429999999992</v>
      </c>
      <c r="BS21" s="693">
        <v>8.4562819999999999</v>
      </c>
      <c r="BT21" s="693">
        <v>8.1743690000000004</v>
      </c>
      <c r="BU21" s="693">
        <v>7.9412739999999999</v>
      </c>
      <c r="BV21" s="693">
        <v>8.6189490000000006</v>
      </c>
    </row>
    <row r="22" spans="1:74" ht="11.1" customHeight="1" x14ac:dyDescent="0.2">
      <c r="A22" s="111" t="s">
        <v>1176</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23.44845699</v>
      </c>
      <c r="BB22" s="692">
        <v>23.797969999999999</v>
      </c>
      <c r="BC22" s="692">
        <v>24.618407632</v>
      </c>
      <c r="BD22" s="692">
        <v>27.305401386</v>
      </c>
      <c r="BE22" s="693">
        <v>29.84422</v>
      </c>
      <c r="BF22" s="693">
        <v>29.082409999999999</v>
      </c>
      <c r="BG22" s="693">
        <v>27.136379999999999</v>
      </c>
      <c r="BH22" s="693">
        <v>25.35473</v>
      </c>
      <c r="BI22" s="693">
        <v>23.648520000000001</v>
      </c>
      <c r="BJ22" s="693">
        <v>23.700790000000001</v>
      </c>
      <c r="BK22" s="693">
        <v>25.153459999999999</v>
      </c>
      <c r="BL22" s="693">
        <v>22.790209999999998</v>
      </c>
      <c r="BM22" s="693">
        <v>23.960999999999999</v>
      </c>
      <c r="BN22" s="693">
        <v>24.09564</v>
      </c>
      <c r="BO22" s="693">
        <v>25.154779999999999</v>
      </c>
      <c r="BP22" s="693">
        <v>27.776610000000002</v>
      </c>
      <c r="BQ22" s="693">
        <v>30.093579999999999</v>
      </c>
      <c r="BR22" s="693">
        <v>29.198810000000002</v>
      </c>
      <c r="BS22" s="693">
        <v>27.256830000000001</v>
      </c>
      <c r="BT22" s="693">
        <v>25.530460000000001</v>
      </c>
      <c r="BU22" s="693">
        <v>23.809049999999999</v>
      </c>
      <c r="BV22" s="693">
        <v>23.84665</v>
      </c>
    </row>
    <row r="23" spans="1:74" ht="11.1" customHeight="1" x14ac:dyDescent="0.2">
      <c r="A23" s="111" t="s">
        <v>1177</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6.7843775199999996</v>
      </c>
      <c r="BB23" s="692">
        <v>6.7144500000000003</v>
      </c>
      <c r="BC23" s="692">
        <v>6.8425793419999996</v>
      </c>
      <c r="BD23" s="692">
        <v>8.1061446240000006</v>
      </c>
      <c r="BE23" s="693">
        <v>8.8391160000000006</v>
      </c>
      <c r="BF23" s="693">
        <v>8.8207710000000006</v>
      </c>
      <c r="BG23" s="693">
        <v>8.1833229999999997</v>
      </c>
      <c r="BH23" s="693">
        <v>7.1921239999999997</v>
      </c>
      <c r="BI23" s="693">
        <v>6.5952609999999998</v>
      </c>
      <c r="BJ23" s="693">
        <v>6.9764869999999997</v>
      </c>
      <c r="BK23" s="693">
        <v>7.349189</v>
      </c>
      <c r="BL23" s="693">
        <v>6.9550970000000003</v>
      </c>
      <c r="BM23" s="693">
        <v>6.8604839999999996</v>
      </c>
      <c r="BN23" s="693">
        <v>6.8652230000000003</v>
      </c>
      <c r="BO23" s="693">
        <v>7.0765849999999997</v>
      </c>
      <c r="BP23" s="693">
        <v>8.3276070000000004</v>
      </c>
      <c r="BQ23" s="693">
        <v>8.9603730000000006</v>
      </c>
      <c r="BR23" s="693">
        <v>8.9080270000000006</v>
      </c>
      <c r="BS23" s="693">
        <v>8.2264839999999992</v>
      </c>
      <c r="BT23" s="693">
        <v>7.2262060000000004</v>
      </c>
      <c r="BU23" s="693">
        <v>6.6239429999999997</v>
      </c>
      <c r="BV23" s="693">
        <v>7.0058020000000001</v>
      </c>
    </row>
    <row r="24" spans="1:74" ht="11.1" customHeight="1" x14ac:dyDescent="0.2">
      <c r="A24" s="111" t="s">
        <v>1178</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14.05934113</v>
      </c>
      <c r="BB24" s="692">
        <v>15.57611</v>
      </c>
      <c r="BC24" s="692">
        <v>15.513893834999999</v>
      </c>
      <c r="BD24" s="692">
        <v>18.604276742</v>
      </c>
      <c r="BE24" s="693">
        <v>19.632169999999999</v>
      </c>
      <c r="BF24" s="693">
        <v>19.160820000000001</v>
      </c>
      <c r="BG24" s="693">
        <v>18.293220000000002</v>
      </c>
      <c r="BH24" s="693">
        <v>17.382370000000002</v>
      </c>
      <c r="BI24" s="693">
        <v>14.59679</v>
      </c>
      <c r="BJ24" s="693">
        <v>15.336650000000001</v>
      </c>
      <c r="BK24" s="693">
        <v>15.67925</v>
      </c>
      <c r="BL24" s="693">
        <v>13.21899</v>
      </c>
      <c r="BM24" s="693">
        <v>14.33487</v>
      </c>
      <c r="BN24" s="693">
        <v>16.112500000000001</v>
      </c>
      <c r="BO24" s="693">
        <v>16.27636</v>
      </c>
      <c r="BP24" s="693">
        <v>19.24222</v>
      </c>
      <c r="BQ24" s="693">
        <v>20.072179999999999</v>
      </c>
      <c r="BR24" s="693">
        <v>19.52702</v>
      </c>
      <c r="BS24" s="693">
        <v>18.57611</v>
      </c>
      <c r="BT24" s="693">
        <v>17.618790000000001</v>
      </c>
      <c r="BU24" s="693">
        <v>14.77816</v>
      </c>
      <c r="BV24" s="693">
        <v>15.5116</v>
      </c>
    </row>
    <row r="25" spans="1:74" ht="11.1" customHeight="1" x14ac:dyDescent="0.2">
      <c r="A25" s="111" t="s">
        <v>1179</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7.4272815999999997</v>
      </c>
      <c r="BB25" s="692">
        <v>7.481706</v>
      </c>
      <c r="BC25" s="692">
        <v>7.9803472319999997</v>
      </c>
      <c r="BD25" s="692">
        <v>8.8820759457000005</v>
      </c>
      <c r="BE25" s="693">
        <v>9.5439100000000003</v>
      </c>
      <c r="BF25" s="693">
        <v>9.2286199999999994</v>
      </c>
      <c r="BG25" s="693">
        <v>8.5506860000000007</v>
      </c>
      <c r="BH25" s="693">
        <v>7.951892</v>
      </c>
      <c r="BI25" s="693">
        <v>7.4294890000000002</v>
      </c>
      <c r="BJ25" s="693">
        <v>7.7322930000000003</v>
      </c>
      <c r="BK25" s="693">
        <v>7.7618830000000001</v>
      </c>
      <c r="BL25" s="693">
        <v>7.0637270000000001</v>
      </c>
      <c r="BM25" s="693">
        <v>7.5997070000000004</v>
      </c>
      <c r="BN25" s="693">
        <v>7.5597969999999997</v>
      </c>
      <c r="BO25" s="693">
        <v>8.1119959999999995</v>
      </c>
      <c r="BP25" s="693">
        <v>8.7360769999999999</v>
      </c>
      <c r="BQ25" s="693">
        <v>9.5852269999999997</v>
      </c>
      <c r="BR25" s="693">
        <v>9.3158150000000006</v>
      </c>
      <c r="BS25" s="693">
        <v>8.6294129999999996</v>
      </c>
      <c r="BT25" s="693">
        <v>8.0244199999999992</v>
      </c>
      <c r="BU25" s="693">
        <v>7.4924879999999998</v>
      </c>
      <c r="BV25" s="693">
        <v>7.7949400000000004</v>
      </c>
    </row>
    <row r="26" spans="1:74" ht="11.1" customHeight="1" x14ac:dyDescent="0.2">
      <c r="A26" s="111" t="s">
        <v>1180</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13.43979407</v>
      </c>
      <c r="BB26" s="692">
        <v>10.0793</v>
      </c>
      <c r="BC26" s="692">
        <v>11.410110499</v>
      </c>
      <c r="BD26" s="692">
        <v>13.147516295999999</v>
      </c>
      <c r="BE26" s="693">
        <v>14.893000000000001</v>
      </c>
      <c r="BF26" s="693">
        <v>12.84897</v>
      </c>
      <c r="BG26" s="693">
        <v>12.72255</v>
      </c>
      <c r="BH26" s="693">
        <v>13.419499999999999</v>
      </c>
      <c r="BI26" s="693">
        <v>10.769299999999999</v>
      </c>
      <c r="BJ26" s="693">
        <v>13.52285</v>
      </c>
      <c r="BK26" s="693">
        <v>11.731909999999999</v>
      </c>
      <c r="BL26" s="693">
        <v>10.47592</v>
      </c>
      <c r="BM26" s="693">
        <v>13.6251</v>
      </c>
      <c r="BN26" s="693">
        <v>10.375870000000001</v>
      </c>
      <c r="BO26" s="693">
        <v>11.56779</v>
      </c>
      <c r="BP26" s="693">
        <v>13.24638</v>
      </c>
      <c r="BQ26" s="693">
        <v>14.64053</v>
      </c>
      <c r="BR26" s="693">
        <v>12.90944</v>
      </c>
      <c r="BS26" s="693">
        <v>12.75864</v>
      </c>
      <c r="BT26" s="693">
        <v>13.444000000000001</v>
      </c>
      <c r="BU26" s="693">
        <v>10.74629</v>
      </c>
      <c r="BV26" s="693">
        <v>13.47686</v>
      </c>
    </row>
    <row r="27" spans="1:74" ht="11.1" customHeight="1" x14ac:dyDescent="0.2">
      <c r="A27" s="111" t="s">
        <v>1181</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0.44341740000000002</v>
      </c>
      <c r="BB27" s="692">
        <v>0.41388269999999999</v>
      </c>
      <c r="BC27" s="692">
        <v>0.42150545</v>
      </c>
      <c r="BD27" s="692">
        <v>0.42301949999999999</v>
      </c>
      <c r="BE27" s="693">
        <v>0.44385989999999997</v>
      </c>
      <c r="BF27" s="693">
        <v>0.45602169999999997</v>
      </c>
      <c r="BG27" s="693">
        <v>0.43744569999999999</v>
      </c>
      <c r="BH27" s="693">
        <v>0.44514090000000001</v>
      </c>
      <c r="BI27" s="693">
        <v>0.44169960000000003</v>
      </c>
      <c r="BJ27" s="693">
        <v>0.44659389999999999</v>
      </c>
      <c r="BK27" s="693">
        <v>0.44128590000000001</v>
      </c>
      <c r="BL27" s="693">
        <v>0.41941869999999998</v>
      </c>
      <c r="BM27" s="693">
        <v>0.44086979999999998</v>
      </c>
      <c r="BN27" s="693">
        <v>0.4355311</v>
      </c>
      <c r="BO27" s="693">
        <v>0.44466090000000003</v>
      </c>
      <c r="BP27" s="693">
        <v>0.44400319999999999</v>
      </c>
      <c r="BQ27" s="693">
        <v>0.46194069999999998</v>
      </c>
      <c r="BR27" s="693">
        <v>0.47250399999999998</v>
      </c>
      <c r="BS27" s="693">
        <v>0.45364159999999998</v>
      </c>
      <c r="BT27" s="693">
        <v>0.4633719</v>
      </c>
      <c r="BU27" s="693">
        <v>0.45921879999999998</v>
      </c>
      <c r="BV27" s="693">
        <v>0.46414840000000002</v>
      </c>
    </row>
    <row r="28" spans="1:74" ht="11.1" customHeight="1" x14ac:dyDescent="0.2">
      <c r="A28" s="111" t="s">
        <v>1182</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102.26983359</v>
      </c>
      <c r="BB28" s="692">
        <v>98.288516520000002</v>
      </c>
      <c r="BC28" s="692">
        <v>101.50156912999999</v>
      </c>
      <c r="BD28" s="692">
        <v>117.63246192</v>
      </c>
      <c r="BE28" s="693">
        <v>127.4213</v>
      </c>
      <c r="BF28" s="693">
        <v>123.1915</v>
      </c>
      <c r="BG28" s="693">
        <v>114.65479999999999</v>
      </c>
      <c r="BH28" s="693">
        <v>108.9268</v>
      </c>
      <c r="BI28" s="693">
        <v>99.351820000000004</v>
      </c>
      <c r="BJ28" s="693">
        <v>107.0851</v>
      </c>
      <c r="BK28" s="693">
        <v>107.47410000000001</v>
      </c>
      <c r="BL28" s="693">
        <v>98.970230000000001</v>
      </c>
      <c r="BM28" s="693">
        <v>104.88330000000001</v>
      </c>
      <c r="BN28" s="693">
        <v>100.7407</v>
      </c>
      <c r="BO28" s="693">
        <v>104.5194</v>
      </c>
      <c r="BP28" s="693">
        <v>118.6662</v>
      </c>
      <c r="BQ28" s="693">
        <v>128.24</v>
      </c>
      <c r="BR28" s="693">
        <v>124.1434</v>
      </c>
      <c r="BS28" s="693">
        <v>115.5055</v>
      </c>
      <c r="BT28" s="693">
        <v>109.87050000000001</v>
      </c>
      <c r="BU28" s="693">
        <v>100.1123</v>
      </c>
      <c r="BV28" s="693">
        <v>107.75579999999999</v>
      </c>
    </row>
    <row r="29" spans="1:74" ht="11.1" customHeight="1" x14ac:dyDescent="0.2">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4"/>
      <c r="BE29" s="695"/>
      <c r="BF29" s="695"/>
      <c r="BG29" s="695"/>
      <c r="BH29" s="695"/>
      <c r="BI29" s="695"/>
      <c r="BJ29" s="695"/>
      <c r="BK29" s="695"/>
      <c r="BL29" s="695"/>
      <c r="BM29" s="695"/>
      <c r="BN29" s="695"/>
      <c r="BO29" s="695"/>
      <c r="BP29" s="695"/>
      <c r="BQ29" s="695"/>
      <c r="BR29" s="695"/>
      <c r="BS29" s="695"/>
      <c r="BT29" s="695"/>
      <c r="BU29" s="695"/>
      <c r="BV29" s="695"/>
    </row>
    <row r="30" spans="1:74" ht="11.1" customHeight="1" x14ac:dyDescent="0.2">
      <c r="A30" s="111" t="s">
        <v>1183</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1.27993274</v>
      </c>
      <c r="BB30" s="692">
        <v>1.248583</v>
      </c>
      <c r="BC30" s="692">
        <v>1.2860540120999999</v>
      </c>
      <c r="BD30" s="692">
        <v>1.3213571148000001</v>
      </c>
      <c r="BE30" s="693">
        <v>1.381826</v>
      </c>
      <c r="BF30" s="693">
        <v>1.3332010000000001</v>
      </c>
      <c r="BG30" s="693">
        <v>1.325944</v>
      </c>
      <c r="BH30" s="693">
        <v>1.265671</v>
      </c>
      <c r="BI30" s="693">
        <v>1.2426170000000001</v>
      </c>
      <c r="BJ30" s="693">
        <v>1.27214</v>
      </c>
      <c r="BK30" s="693">
        <v>1.285628</v>
      </c>
      <c r="BL30" s="693">
        <v>1.2578739999999999</v>
      </c>
      <c r="BM30" s="693">
        <v>1.308422</v>
      </c>
      <c r="BN30" s="693">
        <v>1.269719</v>
      </c>
      <c r="BO30" s="693">
        <v>1.300508</v>
      </c>
      <c r="BP30" s="693">
        <v>1.327644</v>
      </c>
      <c r="BQ30" s="693">
        <v>1.3829089999999999</v>
      </c>
      <c r="BR30" s="693">
        <v>1.329304</v>
      </c>
      <c r="BS30" s="693">
        <v>1.317515</v>
      </c>
      <c r="BT30" s="693">
        <v>1.253587</v>
      </c>
      <c r="BU30" s="693">
        <v>1.2271240000000001</v>
      </c>
      <c r="BV30" s="693">
        <v>1.2529760000000001</v>
      </c>
    </row>
    <row r="31" spans="1:74" ht="11.1" customHeight="1" x14ac:dyDescent="0.2">
      <c r="A31" s="111" t="s">
        <v>1184</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5.9409071500000001</v>
      </c>
      <c r="BB31" s="692">
        <v>5.843369</v>
      </c>
      <c r="BC31" s="692">
        <v>5.6071788090999997</v>
      </c>
      <c r="BD31" s="692">
        <v>5.9229645347000002</v>
      </c>
      <c r="BE31" s="693">
        <v>6.5254570000000003</v>
      </c>
      <c r="BF31" s="693">
        <v>6.5933780000000004</v>
      </c>
      <c r="BG31" s="693">
        <v>6.130878</v>
      </c>
      <c r="BH31" s="693">
        <v>6.1679570000000004</v>
      </c>
      <c r="BI31" s="693">
        <v>5.7932379999999997</v>
      </c>
      <c r="BJ31" s="693">
        <v>6.109502</v>
      </c>
      <c r="BK31" s="693">
        <v>6.0659720000000004</v>
      </c>
      <c r="BL31" s="693">
        <v>6.0423879999999999</v>
      </c>
      <c r="BM31" s="693">
        <v>6.1511480000000001</v>
      </c>
      <c r="BN31" s="693">
        <v>6.031606</v>
      </c>
      <c r="BO31" s="693">
        <v>5.7776110000000003</v>
      </c>
      <c r="BP31" s="693">
        <v>6.0811919999999997</v>
      </c>
      <c r="BQ31" s="693">
        <v>6.6749700000000001</v>
      </c>
      <c r="BR31" s="693">
        <v>6.7321790000000004</v>
      </c>
      <c r="BS31" s="693">
        <v>6.2569929999999996</v>
      </c>
      <c r="BT31" s="693">
        <v>6.28918</v>
      </c>
      <c r="BU31" s="693">
        <v>5.8971650000000002</v>
      </c>
      <c r="BV31" s="693">
        <v>6.2103029999999997</v>
      </c>
    </row>
    <row r="32" spans="1:74" ht="11.1" customHeight="1" x14ac:dyDescent="0.2">
      <c r="A32" s="111" t="s">
        <v>1185</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15.300096780000001</v>
      </c>
      <c r="BB32" s="692">
        <v>14.832990000000001</v>
      </c>
      <c r="BC32" s="692">
        <v>14.581864131</v>
      </c>
      <c r="BD32" s="692">
        <v>15.283535603000001</v>
      </c>
      <c r="BE32" s="693">
        <v>16.365729999999999</v>
      </c>
      <c r="BF32" s="693">
        <v>16.299990000000001</v>
      </c>
      <c r="BG32" s="693">
        <v>15.20654</v>
      </c>
      <c r="BH32" s="693">
        <v>15.396800000000001</v>
      </c>
      <c r="BI32" s="693">
        <v>14.38069</v>
      </c>
      <c r="BJ32" s="693">
        <v>14.57924</v>
      </c>
      <c r="BK32" s="693">
        <v>15.599500000000001</v>
      </c>
      <c r="BL32" s="693">
        <v>15.72561</v>
      </c>
      <c r="BM32" s="693">
        <v>16.153199999999998</v>
      </c>
      <c r="BN32" s="693">
        <v>15.43722</v>
      </c>
      <c r="BO32" s="693">
        <v>15.109059999999999</v>
      </c>
      <c r="BP32" s="693">
        <v>15.7364</v>
      </c>
      <c r="BQ32" s="693">
        <v>16.78668</v>
      </c>
      <c r="BR32" s="693">
        <v>16.651219999999999</v>
      </c>
      <c r="BS32" s="693">
        <v>15.46325</v>
      </c>
      <c r="BT32" s="693">
        <v>15.60791</v>
      </c>
      <c r="BU32" s="693">
        <v>14.54499</v>
      </c>
      <c r="BV32" s="693">
        <v>14.71069</v>
      </c>
    </row>
    <row r="33" spans="1:74" ht="11.1" customHeight="1" x14ac:dyDescent="0.2">
      <c r="A33" s="111" t="s">
        <v>1186</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7.8132875300000002</v>
      </c>
      <c r="BB33" s="692">
        <v>7.7155060000000004</v>
      </c>
      <c r="BC33" s="692">
        <v>7.6067311232000003</v>
      </c>
      <c r="BD33" s="692">
        <v>7.8160937088000004</v>
      </c>
      <c r="BE33" s="693">
        <v>8.4304070000000007</v>
      </c>
      <c r="BF33" s="693">
        <v>8.8834739999999996</v>
      </c>
      <c r="BG33" s="693">
        <v>8.0482689999999995</v>
      </c>
      <c r="BH33" s="693">
        <v>8.0011829999999993</v>
      </c>
      <c r="BI33" s="693">
        <v>7.6844799999999998</v>
      </c>
      <c r="BJ33" s="693">
        <v>7.8106299999999997</v>
      </c>
      <c r="BK33" s="693">
        <v>8.1792449999999999</v>
      </c>
      <c r="BL33" s="693">
        <v>8.097899</v>
      </c>
      <c r="BM33" s="693">
        <v>8.2945130000000002</v>
      </c>
      <c r="BN33" s="693">
        <v>8.1963830000000009</v>
      </c>
      <c r="BO33" s="693">
        <v>8.0203530000000001</v>
      </c>
      <c r="BP33" s="693">
        <v>8.1499220000000001</v>
      </c>
      <c r="BQ33" s="693">
        <v>8.7182770000000005</v>
      </c>
      <c r="BR33" s="693">
        <v>9.1340830000000004</v>
      </c>
      <c r="BS33" s="693">
        <v>8.2484730000000006</v>
      </c>
      <c r="BT33" s="693">
        <v>8.1676900000000003</v>
      </c>
      <c r="BU33" s="693">
        <v>7.8443269999999998</v>
      </c>
      <c r="BV33" s="693">
        <v>7.9560459999999997</v>
      </c>
    </row>
    <row r="34" spans="1:74" ht="11.1" customHeight="1" x14ac:dyDescent="0.2">
      <c r="A34" s="111" t="s">
        <v>1187</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11.112387399999999</v>
      </c>
      <c r="BB34" s="692">
        <v>11.41779</v>
      </c>
      <c r="BC34" s="692">
        <v>11.973189499</v>
      </c>
      <c r="BD34" s="692">
        <v>11.058893287</v>
      </c>
      <c r="BE34" s="693">
        <v>12.22162</v>
      </c>
      <c r="BF34" s="693">
        <v>12.225239999999999</v>
      </c>
      <c r="BG34" s="693">
        <v>11.16563</v>
      </c>
      <c r="BH34" s="693">
        <v>11.81671</v>
      </c>
      <c r="BI34" s="693">
        <v>12.14132</v>
      </c>
      <c r="BJ34" s="693">
        <v>10.55715</v>
      </c>
      <c r="BK34" s="693">
        <v>11.5808</v>
      </c>
      <c r="BL34" s="693">
        <v>11.53384</v>
      </c>
      <c r="BM34" s="693">
        <v>11.50271</v>
      </c>
      <c r="BN34" s="693">
        <v>11.766999999999999</v>
      </c>
      <c r="BO34" s="693">
        <v>12.288550000000001</v>
      </c>
      <c r="BP34" s="693">
        <v>11.28462</v>
      </c>
      <c r="BQ34" s="693">
        <v>12.45022</v>
      </c>
      <c r="BR34" s="693">
        <v>12.42352</v>
      </c>
      <c r="BS34" s="693">
        <v>11.322369999999999</v>
      </c>
      <c r="BT34" s="693">
        <v>11.95796</v>
      </c>
      <c r="BU34" s="693">
        <v>12.262740000000001</v>
      </c>
      <c r="BV34" s="693">
        <v>10.646470000000001</v>
      </c>
    </row>
    <row r="35" spans="1:74" ht="11.1" customHeight="1" x14ac:dyDescent="0.2">
      <c r="A35" s="111" t="s">
        <v>1188</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8.1526088800000007</v>
      </c>
      <c r="BB35" s="692">
        <v>8.0613969999999995</v>
      </c>
      <c r="BC35" s="692">
        <v>8.1662042141000004</v>
      </c>
      <c r="BD35" s="692">
        <v>7.9796612157000002</v>
      </c>
      <c r="BE35" s="693">
        <v>8.1986430000000006</v>
      </c>
      <c r="BF35" s="693">
        <v>8.4535820000000008</v>
      </c>
      <c r="BG35" s="693">
        <v>8.100892</v>
      </c>
      <c r="BH35" s="693">
        <v>7.980645</v>
      </c>
      <c r="BI35" s="693">
        <v>7.6880790000000001</v>
      </c>
      <c r="BJ35" s="693">
        <v>7.9373189999999996</v>
      </c>
      <c r="BK35" s="693">
        <v>8.283614</v>
      </c>
      <c r="BL35" s="693">
        <v>7.940944</v>
      </c>
      <c r="BM35" s="693">
        <v>8.4040859999999995</v>
      </c>
      <c r="BN35" s="693">
        <v>8.2512609999999995</v>
      </c>
      <c r="BO35" s="693">
        <v>8.3076360000000005</v>
      </c>
      <c r="BP35" s="693">
        <v>8.0635119999999993</v>
      </c>
      <c r="BQ35" s="693">
        <v>8.2475059999999996</v>
      </c>
      <c r="BR35" s="693">
        <v>8.4712379999999996</v>
      </c>
      <c r="BS35" s="693">
        <v>8.0902550000000009</v>
      </c>
      <c r="BT35" s="693">
        <v>7.9468360000000002</v>
      </c>
      <c r="BU35" s="693">
        <v>7.6356789999999997</v>
      </c>
      <c r="BV35" s="693">
        <v>7.8655530000000002</v>
      </c>
    </row>
    <row r="36" spans="1:74" ht="11.1" customHeight="1" x14ac:dyDescent="0.2">
      <c r="A36" s="111" t="s">
        <v>1189</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13.573000520000001</v>
      </c>
      <c r="BB36" s="692">
        <v>16.558319999999998</v>
      </c>
      <c r="BC36" s="692">
        <v>16.560167719999999</v>
      </c>
      <c r="BD36" s="692">
        <v>17.419226555000002</v>
      </c>
      <c r="BE36" s="693">
        <v>17.742940000000001</v>
      </c>
      <c r="BF36" s="693">
        <v>17.809650000000001</v>
      </c>
      <c r="BG36" s="693">
        <v>16.846830000000001</v>
      </c>
      <c r="BH36" s="693">
        <v>17.440539999999999</v>
      </c>
      <c r="BI36" s="693">
        <v>16.505549999999999</v>
      </c>
      <c r="BJ36" s="693">
        <v>17.425519999999999</v>
      </c>
      <c r="BK36" s="693">
        <v>17.743729999999999</v>
      </c>
      <c r="BL36" s="693">
        <v>13.72932</v>
      </c>
      <c r="BM36" s="693">
        <v>14.18135</v>
      </c>
      <c r="BN36" s="693">
        <v>17.31428</v>
      </c>
      <c r="BO36" s="693">
        <v>17.245010000000001</v>
      </c>
      <c r="BP36" s="693">
        <v>18.057729999999999</v>
      </c>
      <c r="BQ36" s="693">
        <v>18.332660000000001</v>
      </c>
      <c r="BR36" s="693">
        <v>18.38663</v>
      </c>
      <c r="BS36" s="693">
        <v>17.392040000000001</v>
      </c>
      <c r="BT36" s="693">
        <v>18.006129999999999</v>
      </c>
      <c r="BU36" s="693">
        <v>17.069769999999998</v>
      </c>
      <c r="BV36" s="693">
        <v>17.999860000000002</v>
      </c>
    </row>
    <row r="37" spans="1:74" s="116" customFormat="1" ht="11.1" customHeight="1" x14ac:dyDescent="0.2">
      <c r="A37" s="111" t="s">
        <v>1190</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6.4363486999999999</v>
      </c>
      <c r="BB37" s="692">
        <v>6.5789600000000004</v>
      </c>
      <c r="BC37" s="692">
        <v>6.9922237058999999</v>
      </c>
      <c r="BD37" s="692">
        <v>7.3118350016000004</v>
      </c>
      <c r="BE37" s="693">
        <v>7.8962370000000002</v>
      </c>
      <c r="BF37" s="693">
        <v>7.8660509999999997</v>
      </c>
      <c r="BG37" s="693">
        <v>7.107831</v>
      </c>
      <c r="BH37" s="693">
        <v>6.9787319999999999</v>
      </c>
      <c r="BI37" s="693">
        <v>6.3880420000000004</v>
      </c>
      <c r="BJ37" s="693">
        <v>6.6481700000000004</v>
      </c>
      <c r="BK37" s="693">
        <v>6.5946800000000003</v>
      </c>
      <c r="BL37" s="693">
        <v>6.2736780000000003</v>
      </c>
      <c r="BM37" s="693">
        <v>6.5180160000000003</v>
      </c>
      <c r="BN37" s="693">
        <v>6.6686670000000001</v>
      </c>
      <c r="BO37" s="693">
        <v>7.0812869999999997</v>
      </c>
      <c r="BP37" s="693">
        <v>7.3822359999999998</v>
      </c>
      <c r="BQ37" s="693">
        <v>7.9842570000000004</v>
      </c>
      <c r="BR37" s="693">
        <v>7.9537849999999999</v>
      </c>
      <c r="BS37" s="693">
        <v>7.187786</v>
      </c>
      <c r="BT37" s="693">
        <v>7.0535629999999996</v>
      </c>
      <c r="BU37" s="693">
        <v>6.45946</v>
      </c>
      <c r="BV37" s="693">
        <v>6.7123619999999997</v>
      </c>
    </row>
    <row r="38" spans="1:74" s="116" customFormat="1" ht="11.1" customHeight="1" x14ac:dyDescent="0.2">
      <c r="A38" s="111" t="s">
        <v>1191</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6.3472181599999997</v>
      </c>
      <c r="BB38" s="692">
        <v>6.172968</v>
      </c>
      <c r="BC38" s="692">
        <v>6.8259841754000004</v>
      </c>
      <c r="BD38" s="692">
        <v>7.7616646465999999</v>
      </c>
      <c r="BE38" s="693">
        <v>8.0668849999999992</v>
      </c>
      <c r="BF38" s="693">
        <v>7.9927910000000004</v>
      </c>
      <c r="BG38" s="693">
        <v>7.3573649999999997</v>
      </c>
      <c r="BH38" s="693">
        <v>7.0395079999999997</v>
      </c>
      <c r="BI38" s="693">
        <v>6.2263919999999997</v>
      </c>
      <c r="BJ38" s="693">
        <v>6.2376469999999999</v>
      </c>
      <c r="BK38" s="693">
        <v>6.0532700000000004</v>
      </c>
      <c r="BL38" s="693">
        <v>6.0055269999999998</v>
      </c>
      <c r="BM38" s="693">
        <v>6.4801700000000002</v>
      </c>
      <c r="BN38" s="693">
        <v>6.3221509999999999</v>
      </c>
      <c r="BO38" s="693">
        <v>6.9809669999999997</v>
      </c>
      <c r="BP38" s="693">
        <v>7.8537119999999998</v>
      </c>
      <c r="BQ38" s="693">
        <v>8.1749930000000006</v>
      </c>
      <c r="BR38" s="693">
        <v>8.0681460000000005</v>
      </c>
      <c r="BS38" s="693">
        <v>7.4263500000000002</v>
      </c>
      <c r="BT38" s="693">
        <v>7.0866879999999997</v>
      </c>
      <c r="BU38" s="693">
        <v>6.2675179999999999</v>
      </c>
      <c r="BV38" s="693">
        <v>6.2636089999999998</v>
      </c>
    </row>
    <row r="39" spans="1:74" s="116" customFormat="1" ht="11.1" customHeight="1" x14ac:dyDescent="0.2">
      <c r="A39" s="111" t="s">
        <v>1192</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0.37485089999999999</v>
      </c>
      <c r="BB39" s="692">
        <v>0.37583749999999999</v>
      </c>
      <c r="BC39" s="692">
        <v>0.37344118999999998</v>
      </c>
      <c r="BD39" s="692">
        <v>0.37700250000000002</v>
      </c>
      <c r="BE39" s="693">
        <v>0.39236219999999999</v>
      </c>
      <c r="BF39" s="693">
        <v>0.40251399999999998</v>
      </c>
      <c r="BG39" s="693">
        <v>0.37745970000000001</v>
      </c>
      <c r="BH39" s="693">
        <v>0.3999857</v>
      </c>
      <c r="BI39" s="693">
        <v>0.38261650000000003</v>
      </c>
      <c r="BJ39" s="693">
        <v>0.38694040000000002</v>
      </c>
      <c r="BK39" s="693">
        <v>0.37140630000000002</v>
      </c>
      <c r="BL39" s="693">
        <v>0.33712569999999997</v>
      </c>
      <c r="BM39" s="693">
        <v>0.3793009</v>
      </c>
      <c r="BN39" s="693">
        <v>0.37936979999999998</v>
      </c>
      <c r="BO39" s="693">
        <v>0.37620779999999998</v>
      </c>
      <c r="BP39" s="693">
        <v>0.3789593</v>
      </c>
      <c r="BQ39" s="693">
        <v>0.39396690000000001</v>
      </c>
      <c r="BR39" s="693">
        <v>0.40369549999999998</v>
      </c>
      <c r="BS39" s="693">
        <v>0.37813219999999997</v>
      </c>
      <c r="BT39" s="693">
        <v>0.40024340000000003</v>
      </c>
      <c r="BU39" s="693">
        <v>0.38248009999999999</v>
      </c>
      <c r="BV39" s="693">
        <v>0.38645740000000001</v>
      </c>
    </row>
    <row r="40" spans="1:74" s="116" customFormat="1" ht="11.1" customHeight="1" x14ac:dyDescent="0.2">
      <c r="A40" s="111" t="s">
        <v>1193</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76.330638759999999</v>
      </c>
      <c r="BB40" s="692">
        <v>78.805722220000007</v>
      </c>
      <c r="BC40" s="692">
        <v>79.973038579000004</v>
      </c>
      <c r="BD40" s="692">
        <v>82.252234166999997</v>
      </c>
      <c r="BE40" s="693">
        <v>87.222099999999998</v>
      </c>
      <c r="BF40" s="693">
        <v>87.859870000000001</v>
      </c>
      <c r="BG40" s="693">
        <v>81.667630000000003</v>
      </c>
      <c r="BH40" s="693">
        <v>82.487729999999999</v>
      </c>
      <c r="BI40" s="693">
        <v>78.433019999999999</v>
      </c>
      <c r="BJ40" s="693">
        <v>78.964269999999999</v>
      </c>
      <c r="BK40" s="693">
        <v>81.757829999999998</v>
      </c>
      <c r="BL40" s="693">
        <v>76.944209999999998</v>
      </c>
      <c r="BM40" s="693">
        <v>79.372919999999993</v>
      </c>
      <c r="BN40" s="693">
        <v>81.637659999999997</v>
      </c>
      <c r="BO40" s="693">
        <v>82.487189999999998</v>
      </c>
      <c r="BP40" s="693">
        <v>84.315929999999994</v>
      </c>
      <c r="BQ40" s="693">
        <v>89.146429999999995</v>
      </c>
      <c r="BR40" s="693">
        <v>89.553799999999995</v>
      </c>
      <c r="BS40" s="693">
        <v>83.083169999999996</v>
      </c>
      <c r="BT40" s="693">
        <v>83.769779999999997</v>
      </c>
      <c r="BU40" s="693">
        <v>79.591239999999999</v>
      </c>
      <c r="BV40" s="693">
        <v>80.004320000000007</v>
      </c>
    </row>
    <row r="41" spans="1:74" s="116" customFormat="1" ht="11.1" customHeight="1" x14ac:dyDescent="0.2">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6"/>
      <c r="BE41" s="697"/>
      <c r="BF41" s="697"/>
      <c r="BG41" s="697"/>
      <c r="BH41" s="697"/>
      <c r="BI41" s="697"/>
      <c r="BJ41" s="697"/>
      <c r="BK41" s="697"/>
      <c r="BL41" s="697"/>
      <c r="BM41" s="697"/>
      <c r="BN41" s="697"/>
      <c r="BO41" s="697"/>
      <c r="BP41" s="697"/>
      <c r="BQ41" s="697"/>
      <c r="BR41" s="697"/>
      <c r="BS41" s="697"/>
      <c r="BT41" s="697"/>
      <c r="BU41" s="697"/>
      <c r="BV41" s="697"/>
    </row>
    <row r="42" spans="1:74" s="116" customFormat="1" ht="11.1" customHeight="1" x14ac:dyDescent="0.2">
      <c r="A42" s="111" t="s">
        <v>1194</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9.0829329100000002</v>
      </c>
      <c r="BB42" s="698">
        <v>8.3041809999999998</v>
      </c>
      <c r="BC42" s="698">
        <v>8.2770006758000001</v>
      </c>
      <c r="BD42" s="698">
        <v>9.5815380609999998</v>
      </c>
      <c r="BE42" s="699">
        <v>11.00536</v>
      </c>
      <c r="BF42" s="699">
        <v>10.624079999999999</v>
      </c>
      <c r="BG42" s="699">
        <v>9.2461640000000003</v>
      </c>
      <c r="BH42" s="699">
        <v>8.4347329999999996</v>
      </c>
      <c r="BI42" s="699">
        <v>8.3769380000000009</v>
      </c>
      <c r="BJ42" s="699">
        <v>9.6579320000000006</v>
      </c>
      <c r="BK42" s="699">
        <v>9.9839389999999995</v>
      </c>
      <c r="BL42" s="699">
        <v>9.1926690000000004</v>
      </c>
      <c r="BM42" s="699">
        <v>8.9269850000000002</v>
      </c>
      <c r="BN42" s="699">
        <v>8.2848559999999996</v>
      </c>
      <c r="BO42" s="699">
        <v>8.2359930000000006</v>
      </c>
      <c r="BP42" s="699">
        <v>9.0410599999999999</v>
      </c>
      <c r="BQ42" s="699">
        <v>10.401770000000001</v>
      </c>
      <c r="BR42" s="699">
        <v>10.23151</v>
      </c>
      <c r="BS42" s="699">
        <v>9.0835740000000005</v>
      </c>
      <c r="BT42" s="699">
        <v>8.3774440000000006</v>
      </c>
      <c r="BU42" s="699">
        <v>8.3308800000000005</v>
      </c>
      <c r="BV42" s="699">
        <v>9.6104249999999993</v>
      </c>
    </row>
    <row r="43" spans="1:74" s="116" customFormat="1" ht="11.1" customHeight="1" x14ac:dyDescent="0.2">
      <c r="A43" s="111" t="s">
        <v>1195</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28.49928967</v>
      </c>
      <c r="BB43" s="698">
        <v>25.4603</v>
      </c>
      <c r="BC43" s="698">
        <v>25.699001339999999</v>
      </c>
      <c r="BD43" s="698">
        <v>30.511961533000001</v>
      </c>
      <c r="BE43" s="699">
        <v>36.036320000000003</v>
      </c>
      <c r="BF43" s="699">
        <v>34.173720000000003</v>
      </c>
      <c r="BG43" s="699">
        <v>30.232030000000002</v>
      </c>
      <c r="BH43" s="699">
        <v>26.925360000000001</v>
      </c>
      <c r="BI43" s="699">
        <v>26.826180000000001</v>
      </c>
      <c r="BJ43" s="699">
        <v>31.189139999999998</v>
      </c>
      <c r="BK43" s="699">
        <v>31.950579999999999</v>
      </c>
      <c r="BL43" s="699">
        <v>30.531849999999999</v>
      </c>
      <c r="BM43" s="699">
        <v>29.39687</v>
      </c>
      <c r="BN43" s="699">
        <v>26.342359999999999</v>
      </c>
      <c r="BO43" s="699">
        <v>26.380269999999999</v>
      </c>
      <c r="BP43" s="699">
        <v>30.276530000000001</v>
      </c>
      <c r="BQ43" s="699">
        <v>35.290100000000002</v>
      </c>
      <c r="BR43" s="699">
        <v>33.819960000000002</v>
      </c>
      <c r="BS43" s="699">
        <v>30.256550000000001</v>
      </c>
      <c r="BT43" s="699">
        <v>27.187169999999998</v>
      </c>
      <c r="BU43" s="699">
        <v>27.09271</v>
      </c>
      <c r="BV43" s="699">
        <v>31.450389999999999</v>
      </c>
    </row>
    <row r="44" spans="1:74" s="116" customFormat="1" ht="11.1" customHeight="1" x14ac:dyDescent="0.2">
      <c r="A44" s="111" t="s">
        <v>1196</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43.579459479999997</v>
      </c>
      <c r="BB44" s="698">
        <v>40.008000000000003</v>
      </c>
      <c r="BC44" s="698">
        <v>40.981984867999998</v>
      </c>
      <c r="BD44" s="698">
        <v>48.764852511999997</v>
      </c>
      <c r="BE44" s="699">
        <v>53.387309999999999</v>
      </c>
      <c r="BF44" s="699">
        <v>52.0854</v>
      </c>
      <c r="BG44" s="699">
        <v>44.157580000000003</v>
      </c>
      <c r="BH44" s="699">
        <v>42.25038</v>
      </c>
      <c r="BI44" s="699">
        <v>41.764859999999999</v>
      </c>
      <c r="BJ44" s="699">
        <v>47.394060000000003</v>
      </c>
      <c r="BK44" s="699">
        <v>48.657870000000003</v>
      </c>
      <c r="BL44" s="699">
        <v>45.450800000000001</v>
      </c>
      <c r="BM44" s="699">
        <v>44.8142</v>
      </c>
      <c r="BN44" s="699">
        <v>41.059379999999997</v>
      </c>
      <c r="BO44" s="699">
        <v>42.1494</v>
      </c>
      <c r="BP44" s="699">
        <v>47.952069999999999</v>
      </c>
      <c r="BQ44" s="699">
        <v>53.507179999999998</v>
      </c>
      <c r="BR44" s="699">
        <v>52.386369999999999</v>
      </c>
      <c r="BS44" s="699">
        <v>44.473439999999997</v>
      </c>
      <c r="BT44" s="699">
        <v>42.670050000000003</v>
      </c>
      <c r="BU44" s="699">
        <v>42.162579999999998</v>
      </c>
      <c r="BV44" s="699">
        <v>47.802579999999999</v>
      </c>
    </row>
    <row r="45" spans="1:74" s="116" customFormat="1" ht="11.1" customHeight="1" x14ac:dyDescent="0.2">
      <c r="A45" s="111" t="s">
        <v>1197</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24.150955159999999</v>
      </c>
      <c r="BB45" s="698">
        <v>21.908719999999999</v>
      </c>
      <c r="BC45" s="698">
        <v>22.133999129999999</v>
      </c>
      <c r="BD45" s="698">
        <v>26.708064856</v>
      </c>
      <c r="BE45" s="699">
        <v>29.12397</v>
      </c>
      <c r="BF45" s="699">
        <v>28.95459</v>
      </c>
      <c r="BG45" s="699">
        <v>24.534490000000002</v>
      </c>
      <c r="BH45" s="699">
        <v>22.952719999999999</v>
      </c>
      <c r="BI45" s="699">
        <v>23.367419999999999</v>
      </c>
      <c r="BJ45" s="699">
        <v>27.36176</v>
      </c>
      <c r="BK45" s="699">
        <v>28.67191</v>
      </c>
      <c r="BL45" s="699">
        <v>26.81758</v>
      </c>
      <c r="BM45" s="699">
        <v>25.512540000000001</v>
      </c>
      <c r="BN45" s="699">
        <v>23.140650000000001</v>
      </c>
      <c r="BO45" s="699">
        <v>23.453220000000002</v>
      </c>
      <c r="BP45" s="699">
        <v>26.592780000000001</v>
      </c>
      <c r="BQ45" s="699">
        <v>30.011209999999998</v>
      </c>
      <c r="BR45" s="699">
        <v>30.08897</v>
      </c>
      <c r="BS45" s="699">
        <v>25.459</v>
      </c>
      <c r="BT45" s="699">
        <v>23.721589999999999</v>
      </c>
      <c r="BU45" s="699">
        <v>24.12961</v>
      </c>
      <c r="BV45" s="699">
        <v>28.09055</v>
      </c>
    </row>
    <row r="46" spans="1:74" s="116" customFormat="1" ht="11.1" customHeight="1" x14ac:dyDescent="0.2">
      <c r="A46" s="111" t="s">
        <v>1198</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62.828031750000001</v>
      </c>
      <c r="BB46" s="698">
        <v>59.699150000000003</v>
      </c>
      <c r="BC46" s="698">
        <v>65.254999325</v>
      </c>
      <c r="BD46" s="698">
        <v>73.234048047000002</v>
      </c>
      <c r="BE46" s="699">
        <v>82.87715</v>
      </c>
      <c r="BF46" s="699">
        <v>80.165080000000003</v>
      </c>
      <c r="BG46" s="699">
        <v>71.300929999999994</v>
      </c>
      <c r="BH46" s="699">
        <v>63.431449999999998</v>
      </c>
      <c r="BI46" s="699">
        <v>62.062449999999998</v>
      </c>
      <c r="BJ46" s="699">
        <v>67.641639999999995</v>
      </c>
      <c r="BK46" s="699">
        <v>70.996939999999995</v>
      </c>
      <c r="BL46" s="699">
        <v>64.28313</v>
      </c>
      <c r="BM46" s="699">
        <v>62.860849999999999</v>
      </c>
      <c r="BN46" s="699">
        <v>60.190530000000003</v>
      </c>
      <c r="BO46" s="699">
        <v>65.911550000000005</v>
      </c>
      <c r="BP46" s="699">
        <v>73.743260000000006</v>
      </c>
      <c r="BQ46" s="699">
        <v>82.959050000000005</v>
      </c>
      <c r="BR46" s="699">
        <v>80.097049999999996</v>
      </c>
      <c r="BS46" s="699">
        <v>71.481340000000003</v>
      </c>
      <c r="BT46" s="699">
        <v>63.954599999999999</v>
      </c>
      <c r="BU46" s="699">
        <v>62.685870000000001</v>
      </c>
      <c r="BV46" s="699">
        <v>68.417410000000004</v>
      </c>
    </row>
    <row r="47" spans="1:74" s="116" customFormat="1" ht="11.1" customHeight="1" x14ac:dyDescent="0.2">
      <c r="A47" s="111" t="s">
        <v>1199</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24.50023908</v>
      </c>
      <c r="BB47" s="698">
        <v>22.334050000000001</v>
      </c>
      <c r="BC47" s="698">
        <v>23.063996877000001</v>
      </c>
      <c r="BD47" s="698">
        <v>26.321016</v>
      </c>
      <c r="BE47" s="699">
        <v>29.972249999999999</v>
      </c>
      <c r="BF47" s="699">
        <v>30.112549999999999</v>
      </c>
      <c r="BG47" s="699">
        <v>27.46555</v>
      </c>
      <c r="BH47" s="699">
        <v>23.265820000000001</v>
      </c>
      <c r="BI47" s="699">
        <v>22.39865</v>
      </c>
      <c r="BJ47" s="699">
        <v>26.122</v>
      </c>
      <c r="BK47" s="699">
        <v>28.008120000000002</v>
      </c>
      <c r="BL47" s="699">
        <v>25.953330000000001</v>
      </c>
      <c r="BM47" s="699">
        <v>24.48826</v>
      </c>
      <c r="BN47" s="699">
        <v>22.774650000000001</v>
      </c>
      <c r="BO47" s="699">
        <v>23.543990000000001</v>
      </c>
      <c r="BP47" s="699">
        <v>26.926439999999999</v>
      </c>
      <c r="BQ47" s="699">
        <v>30.389880000000002</v>
      </c>
      <c r="BR47" s="699">
        <v>30.493970000000001</v>
      </c>
      <c r="BS47" s="699">
        <v>27.668530000000001</v>
      </c>
      <c r="BT47" s="699">
        <v>23.371729999999999</v>
      </c>
      <c r="BU47" s="699">
        <v>22.488420000000001</v>
      </c>
      <c r="BV47" s="699">
        <v>26.23498</v>
      </c>
    </row>
    <row r="48" spans="1:74" s="116" customFormat="1" ht="11.1" customHeight="1" x14ac:dyDescent="0.2">
      <c r="A48" s="111" t="s">
        <v>1200</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45.533221730000001</v>
      </c>
      <c r="BB48" s="698">
        <v>45.60492</v>
      </c>
      <c r="BC48" s="698">
        <v>48.793984584</v>
      </c>
      <c r="BD48" s="698">
        <v>57.575949514000001</v>
      </c>
      <c r="BE48" s="699">
        <v>63.319040000000001</v>
      </c>
      <c r="BF48" s="699">
        <v>62.552770000000002</v>
      </c>
      <c r="BG48" s="699">
        <v>57.878529999999998</v>
      </c>
      <c r="BH48" s="699">
        <v>51.91498</v>
      </c>
      <c r="BI48" s="699">
        <v>45.584440000000001</v>
      </c>
      <c r="BJ48" s="699">
        <v>50.482300000000002</v>
      </c>
      <c r="BK48" s="699">
        <v>53.218940000000003</v>
      </c>
      <c r="BL48" s="699">
        <v>42.345309999999998</v>
      </c>
      <c r="BM48" s="699">
        <v>44.809159999999999</v>
      </c>
      <c r="BN48" s="699">
        <v>46.957160000000002</v>
      </c>
      <c r="BO48" s="699">
        <v>51.084229999999998</v>
      </c>
      <c r="BP48" s="699">
        <v>60.086419999999997</v>
      </c>
      <c r="BQ48" s="699">
        <v>65.482190000000003</v>
      </c>
      <c r="BR48" s="699">
        <v>64.793459999999996</v>
      </c>
      <c r="BS48" s="699">
        <v>59.709650000000003</v>
      </c>
      <c r="BT48" s="699">
        <v>53.332039999999999</v>
      </c>
      <c r="BU48" s="699">
        <v>46.786560000000001</v>
      </c>
      <c r="BV48" s="699">
        <v>51.731439999999999</v>
      </c>
    </row>
    <row r="49" spans="1:74" s="116" customFormat="1" ht="11.1" customHeight="1" x14ac:dyDescent="0.2">
      <c r="A49" s="111" t="s">
        <v>1201</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21.345655449999999</v>
      </c>
      <c r="BB49" s="698">
        <v>21.204160000000002</v>
      </c>
      <c r="BC49" s="698">
        <v>23.373997377999999</v>
      </c>
      <c r="BD49" s="698">
        <v>26.877491092</v>
      </c>
      <c r="BE49" s="699">
        <v>30.272349999999999</v>
      </c>
      <c r="BF49" s="699">
        <v>28.656089999999999</v>
      </c>
      <c r="BG49" s="699">
        <v>24.917059999999999</v>
      </c>
      <c r="BH49" s="699">
        <v>22.64114</v>
      </c>
      <c r="BI49" s="699">
        <v>21.114930000000001</v>
      </c>
      <c r="BJ49" s="699">
        <v>23.210999999999999</v>
      </c>
      <c r="BK49" s="699">
        <v>23.021080000000001</v>
      </c>
      <c r="BL49" s="699">
        <v>20.53246</v>
      </c>
      <c r="BM49" s="699">
        <v>21.343219999999999</v>
      </c>
      <c r="BN49" s="699">
        <v>21.121849999999998</v>
      </c>
      <c r="BO49" s="699">
        <v>23.485769999999999</v>
      </c>
      <c r="BP49" s="699">
        <v>26.104620000000001</v>
      </c>
      <c r="BQ49" s="699">
        <v>30.20608</v>
      </c>
      <c r="BR49" s="699">
        <v>28.949719999999999</v>
      </c>
      <c r="BS49" s="699">
        <v>25.210039999999999</v>
      </c>
      <c r="BT49" s="699">
        <v>22.896850000000001</v>
      </c>
      <c r="BU49" s="699">
        <v>21.348690000000001</v>
      </c>
      <c r="BV49" s="699">
        <v>23.45552</v>
      </c>
    </row>
    <row r="50" spans="1:74" s="116" customFormat="1" ht="11.1" customHeight="1" x14ac:dyDescent="0.2">
      <c r="A50" s="111" t="s">
        <v>1202</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32.982631349999998</v>
      </c>
      <c r="BB50" s="698">
        <v>26.11609</v>
      </c>
      <c r="BC50" s="698">
        <v>29.232997314999999</v>
      </c>
      <c r="BD50" s="698">
        <v>33.369815568999996</v>
      </c>
      <c r="BE50" s="699">
        <v>38.506810000000002</v>
      </c>
      <c r="BF50" s="699">
        <v>34.561219999999999</v>
      </c>
      <c r="BG50" s="699">
        <v>32.246490000000001</v>
      </c>
      <c r="BH50" s="699">
        <v>32.70478</v>
      </c>
      <c r="BI50" s="699">
        <v>27.241250000000001</v>
      </c>
      <c r="BJ50" s="699">
        <v>34.794919999999998</v>
      </c>
      <c r="BK50" s="699">
        <v>31.03436</v>
      </c>
      <c r="BL50" s="699">
        <v>28.085370000000001</v>
      </c>
      <c r="BM50" s="699">
        <v>32.26052</v>
      </c>
      <c r="BN50" s="699">
        <v>26.271650000000001</v>
      </c>
      <c r="BO50" s="699">
        <v>29.43544</v>
      </c>
      <c r="BP50" s="699">
        <v>32.823180000000001</v>
      </c>
      <c r="BQ50" s="699">
        <v>37.456099999999999</v>
      </c>
      <c r="BR50" s="699">
        <v>34.780909999999999</v>
      </c>
      <c r="BS50" s="699">
        <v>32.444029999999998</v>
      </c>
      <c r="BT50" s="699">
        <v>32.876759999999997</v>
      </c>
      <c r="BU50" s="699">
        <v>27.29241</v>
      </c>
      <c r="BV50" s="699">
        <v>34.810740000000003</v>
      </c>
    </row>
    <row r="51" spans="1:74" s="116" customFormat="1" ht="11.25" customHeight="1" x14ac:dyDescent="0.2">
      <c r="A51" s="111" t="s">
        <v>1203</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1.23820296</v>
      </c>
      <c r="BB51" s="698">
        <v>1.166911</v>
      </c>
      <c r="BC51" s="698">
        <v>1.17240481</v>
      </c>
      <c r="BD51" s="698">
        <v>1.1828898000000001</v>
      </c>
      <c r="BE51" s="699">
        <v>1.2194149999999999</v>
      </c>
      <c r="BF51" s="699">
        <v>1.253139</v>
      </c>
      <c r="BG51" s="699">
        <v>1.2046319999999999</v>
      </c>
      <c r="BH51" s="699">
        <v>1.2650710000000001</v>
      </c>
      <c r="BI51" s="699">
        <v>1.2662310000000001</v>
      </c>
      <c r="BJ51" s="699">
        <v>1.2929820000000001</v>
      </c>
      <c r="BK51" s="699">
        <v>1.257285</v>
      </c>
      <c r="BL51" s="699">
        <v>1.150037</v>
      </c>
      <c r="BM51" s="699">
        <v>1.234979</v>
      </c>
      <c r="BN51" s="699">
        <v>1.187519</v>
      </c>
      <c r="BO51" s="699">
        <v>1.1940770000000001</v>
      </c>
      <c r="BP51" s="699">
        <v>1.2020390000000001</v>
      </c>
      <c r="BQ51" s="699">
        <v>1.2359979999999999</v>
      </c>
      <c r="BR51" s="699">
        <v>1.268197</v>
      </c>
      <c r="BS51" s="699">
        <v>1.2193849999999999</v>
      </c>
      <c r="BT51" s="699">
        <v>1.281601</v>
      </c>
      <c r="BU51" s="699">
        <v>1.2817750000000001</v>
      </c>
      <c r="BV51" s="699">
        <v>1.3083279999999999</v>
      </c>
    </row>
    <row r="52" spans="1:74" s="116" customFormat="1" ht="11.1" customHeight="1" x14ac:dyDescent="0.2">
      <c r="A52" s="111" t="s">
        <v>1204</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293.74061954000001</v>
      </c>
      <c r="BB52" s="700">
        <v>271.80647564999998</v>
      </c>
      <c r="BC52" s="700">
        <v>287.98436629999998</v>
      </c>
      <c r="BD52" s="700">
        <v>334.12762729000002</v>
      </c>
      <c r="BE52" s="701">
        <v>375.72</v>
      </c>
      <c r="BF52" s="701">
        <v>363.1386</v>
      </c>
      <c r="BG52" s="701">
        <v>323.18349999999998</v>
      </c>
      <c r="BH52" s="701">
        <v>295.78649999999999</v>
      </c>
      <c r="BI52" s="701">
        <v>280.0034</v>
      </c>
      <c r="BJ52" s="701">
        <v>319.14769999999999</v>
      </c>
      <c r="BK52" s="701">
        <v>326.80099999999999</v>
      </c>
      <c r="BL52" s="701">
        <v>294.34249999999997</v>
      </c>
      <c r="BM52" s="701">
        <v>295.64760000000001</v>
      </c>
      <c r="BN52" s="701">
        <v>277.3306</v>
      </c>
      <c r="BO52" s="701">
        <v>294.87389999999999</v>
      </c>
      <c r="BP52" s="701">
        <v>334.7484</v>
      </c>
      <c r="BQ52" s="701">
        <v>376.93959999999998</v>
      </c>
      <c r="BR52" s="701">
        <v>366.9101</v>
      </c>
      <c r="BS52" s="701">
        <v>327.00549999999998</v>
      </c>
      <c r="BT52" s="701">
        <v>299.66980000000001</v>
      </c>
      <c r="BU52" s="701">
        <v>283.59949999999998</v>
      </c>
      <c r="BV52" s="701">
        <v>322.91239999999999</v>
      </c>
    </row>
    <row r="53" spans="1:74" s="420" customFormat="1" ht="12" customHeight="1" x14ac:dyDescent="0.2">
      <c r="A53" s="419"/>
      <c r="B53" s="814" t="s">
        <v>873</v>
      </c>
      <c r="C53" s="759"/>
      <c r="D53" s="759"/>
      <c r="E53" s="759"/>
      <c r="F53" s="759"/>
      <c r="G53" s="759"/>
      <c r="H53" s="759"/>
      <c r="I53" s="759"/>
      <c r="J53" s="759"/>
      <c r="K53" s="759"/>
      <c r="L53" s="759"/>
      <c r="M53" s="759"/>
      <c r="N53" s="759"/>
      <c r="O53" s="759"/>
      <c r="P53" s="759"/>
      <c r="Q53" s="759"/>
      <c r="AY53" s="464"/>
      <c r="AZ53" s="464"/>
      <c r="BA53" s="464"/>
      <c r="BB53" s="464"/>
      <c r="BC53" s="464"/>
      <c r="BD53" s="612"/>
      <c r="BE53" s="612"/>
      <c r="BF53" s="612"/>
      <c r="BG53" s="464"/>
      <c r="BH53" s="251"/>
      <c r="BI53" s="464"/>
      <c r="BJ53" s="464"/>
    </row>
    <row r="54" spans="1:74" s="420" customFormat="1" ht="12" customHeight="1" x14ac:dyDescent="0.25">
      <c r="A54" s="419"/>
      <c r="B54" s="752" t="s">
        <v>815</v>
      </c>
      <c r="C54" s="744"/>
      <c r="D54" s="744"/>
      <c r="E54" s="744"/>
      <c r="F54" s="744"/>
      <c r="G54" s="744"/>
      <c r="H54" s="744"/>
      <c r="I54" s="744"/>
      <c r="J54" s="744"/>
      <c r="K54" s="744"/>
      <c r="L54" s="744"/>
      <c r="M54" s="744"/>
      <c r="N54" s="744"/>
      <c r="O54" s="744"/>
      <c r="P54" s="744"/>
      <c r="Q54" s="744"/>
      <c r="AY54" s="464"/>
      <c r="AZ54" s="464"/>
      <c r="BA54" s="464"/>
      <c r="BB54" s="464"/>
      <c r="BC54" s="464"/>
      <c r="BD54" s="612"/>
      <c r="BE54" s="612"/>
      <c r="BF54" s="612"/>
      <c r="BG54" s="464"/>
      <c r="BH54" s="251"/>
      <c r="BI54" s="464"/>
      <c r="BJ54" s="464"/>
    </row>
    <row r="55" spans="1:74" s="420" customFormat="1" ht="12" customHeight="1" x14ac:dyDescent="0.2">
      <c r="A55" s="419"/>
      <c r="B55" s="780" t="str">
        <f>"Notes: "&amp;"EIA completed modeling and analysis for this report on " &amp;Dates!D2&amp;"."</f>
        <v>Notes: EIA completed modeling and analysis for this report on Thursday July 1, 2021.</v>
      </c>
      <c r="C55" s="803"/>
      <c r="D55" s="803"/>
      <c r="E55" s="803"/>
      <c r="F55" s="803"/>
      <c r="G55" s="803"/>
      <c r="H55" s="803"/>
      <c r="I55" s="803"/>
      <c r="J55" s="803"/>
      <c r="K55" s="803"/>
      <c r="L55" s="803"/>
      <c r="M55" s="803"/>
      <c r="N55" s="803"/>
      <c r="O55" s="803"/>
      <c r="P55" s="803"/>
      <c r="Q55" s="781"/>
      <c r="AY55" s="464"/>
      <c r="AZ55" s="464"/>
      <c r="BA55" s="464"/>
      <c r="BB55" s="464"/>
      <c r="BC55" s="464"/>
      <c r="BD55" s="612"/>
      <c r="BE55" s="612"/>
      <c r="BF55" s="612"/>
      <c r="BG55" s="464"/>
      <c r="BH55" s="251"/>
      <c r="BI55" s="464"/>
      <c r="BJ55" s="464"/>
    </row>
    <row r="56" spans="1:74" s="420" customFormat="1" ht="12" customHeight="1" x14ac:dyDescent="0.2">
      <c r="A56" s="419"/>
      <c r="B56" s="770" t="s">
        <v>353</v>
      </c>
      <c r="C56" s="769"/>
      <c r="D56" s="769"/>
      <c r="E56" s="769"/>
      <c r="F56" s="769"/>
      <c r="G56" s="769"/>
      <c r="H56" s="769"/>
      <c r="I56" s="769"/>
      <c r="J56" s="769"/>
      <c r="K56" s="769"/>
      <c r="L56" s="769"/>
      <c r="M56" s="769"/>
      <c r="N56" s="769"/>
      <c r="O56" s="769"/>
      <c r="P56" s="769"/>
      <c r="Q56" s="769"/>
      <c r="AY56" s="464"/>
      <c r="AZ56" s="464"/>
      <c r="BA56" s="464"/>
      <c r="BB56" s="464"/>
      <c r="BC56" s="464"/>
      <c r="BD56" s="612"/>
      <c r="BE56" s="612"/>
      <c r="BF56" s="612"/>
      <c r="BG56" s="464"/>
      <c r="BH56" s="251"/>
      <c r="BI56" s="464"/>
      <c r="BJ56" s="464"/>
    </row>
    <row r="57" spans="1:74" s="420" customFormat="1" ht="12" customHeight="1" x14ac:dyDescent="0.2">
      <c r="A57" s="419"/>
      <c r="B57" s="765" t="s">
        <v>874</v>
      </c>
      <c r="C57" s="762"/>
      <c r="D57" s="762"/>
      <c r="E57" s="762"/>
      <c r="F57" s="762"/>
      <c r="G57" s="762"/>
      <c r="H57" s="762"/>
      <c r="I57" s="762"/>
      <c r="J57" s="762"/>
      <c r="K57" s="762"/>
      <c r="L57" s="762"/>
      <c r="M57" s="762"/>
      <c r="N57" s="762"/>
      <c r="O57" s="762"/>
      <c r="P57" s="762"/>
      <c r="Q57" s="759"/>
      <c r="AY57" s="464"/>
      <c r="AZ57" s="464"/>
      <c r="BA57" s="464"/>
      <c r="BB57" s="464"/>
      <c r="BC57" s="464"/>
      <c r="BD57" s="612"/>
      <c r="BE57" s="612"/>
      <c r="BF57" s="612"/>
      <c r="BG57" s="464"/>
      <c r="BH57" s="251"/>
      <c r="BI57" s="464"/>
      <c r="BJ57" s="464"/>
    </row>
    <row r="58" spans="1:74" s="420" customFormat="1" ht="12" customHeight="1" x14ac:dyDescent="0.2">
      <c r="A58" s="419"/>
      <c r="B58" s="765" t="s">
        <v>865</v>
      </c>
      <c r="C58" s="762"/>
      <c r="D58" s="762"/>
      <c r="E58" s="762"/>
      <c r="F58" s="762"/>
      <c r="G58" s="762"/>
      <c r="H58" s="762"/>
      <c r="I58" s="762"/>
      <c r="J58" s="762"/>
      <c r="K58" s="762"/>
      <c r="L58" s="762"/>
      <c r="M58" s="762"/>
      <c r="N58" s="762"/>
      <c r="O58" s="762"/>
      <c r="P58" s="762"/>
      <c r="Q58" s="759"/>
      <c r="AY58" s="464"/>
      <c r="AZ58" s="464"/>
      <c r="BA58" s="464"/>
      <c r="BB58" s="464"/>
      <c r="BC58" s="464"/>
      <c r="BD58" s="612"/>
      <c r="BE58" s="612"/>
      <c r="BF58" s="612"/>
      <c r="BG58" s="464"/>
      <c r="BH58" s="251"/>
      <c r="BI58" s="464"/>
      <c r="BJ58" s="464"/>
    </row>
    <row r="59" spans="1:74" s="420" customFormat="1" ht="12" customHeight="1" x14ac:dyDescent="0.2">
      <c r="A59" s="419"/>
      <c r="B59" s="800" t="s">
        <v>866</v>
      </c>
      <c r="C59" s="759"/>
      <c r="D59" s="759"/>
      <c r="E59" s="759"/>
      <c r="F59" s="759"/>
      <c r="G59" s="759"/>
      <c r="H59" s="759"/>
      <c r="I59" s="759"/>
      <c r="J59" s="759"/>
      <c r="K59" s="759"/>
      <c r="L59" s="759"/>
      <c r="M59" s="759"/>
      <c r="N59" s="759"/>
      <c r="O59" s="759"/>
      <c r="P59" s="759"/>
      <c r="Q59" s="759"/>
      <c r="AY59" s="464"/>
      <c r="AZ59" s="464"/>
      <c r="BA59" s="464"/>
      <c r="BB59" s="464"/>
      <c r="BC59" s="464"/>
      <c r="BD59" s="612"/>
      <c r="BE59" s="612"/>
      <c r="BF59" s="612"/>
      <c r="BG59" s="464"/>
      <c r="BH59" s="251"/>
      <c r="BI59" s="464"/>
      <c r="BJ59" s="464"/>
    </row>
    <row r="60" spans="1:74" s="420" customFormat="1" ht="12" customHeight="1" x14ac:dyDescent="0.2">
      <c r="A60" s="419"/>
      <c r="B60" s="763" t="s">
        <v>875</v>
      </c>
      <c r="C60" s="762"/>
      <c r="D60" s="762"/>
      <c r="E60" s="762"/>
      <c r="F60" s="762"/>
      <c r="G60" s="762"/>
      <c r="H60" s="762"/>
      <c r="I60" s="762"/>
      <c r="J60" s="762"/>
      <c r="K60" s="762"/>
      <c r="L60" s="762"/>
      <c r="M60" s="762"/>
      <c r="N60" s="762"/>
      <c r="O60" s="762"/>
      <c r="P60" s="762"/>
      <c r="Q60" s="759"/>
      <c r="AY60" s="464"/>
      <c r="AZ60" s="464"/>
      <c r="BA60" s="464"/>
      <c r="BB60" s="464"/>
      <c r="BC60" s="464"/>
      <c r="BD60" s="612"/>
      <c r="BE60" s="612"/>
      <c r="BF60" s="612"/>
      <c r="BG60" s="464"/>
      <c r="BH60" s="251"/>
      <c r="BI60" s="464"/>
      <c r="BJ60" s="464"/>
    </row>
    <row r="61" spans="1:74" s="420" customFormat="1" ht="12" customHeight="1" x14ac:dyDescent="0.2">
      <c r="A61" s="419"/>
      <c r="B61" s="765" t="s">
        <v>838</v>
      </c>
      <c r="C61" s="766"/>
      <c r="D61" s="766"/>
      <c r="E61" s="766"/>
      <c r="F61" s="766"/>
      <c r="G61" s="766"/>
      <c r="H61" s="766"/>
      <c r="I61" s="766"/>
      <c r="J61" s="766"/>
      <c r="K61" s="766"/>
      <c r="L61" s="766"/>
      <c r="M61" s="766"/>
      <c r="N61" s="766"/>
      <c r="O61" s="766"/>
      <c r="P61" s="766"/>
      <c r="Q61" s="759"/>
      <c r="AY61" s="464"/>
      <c r="AZ61" s="464"/>
      <c r="BA61" s="464"/>
      <c r="BB61" s="464"/>
      <c r="BC61" s="464"/>
      <c r="BD61" s="612"/>
      <c r="BE61" s="612"/>
      <c r="BF61" s="612"/>
      <c r="BG61" s="464"/>
      <c r="BH61" s="251"/>
      <c r="BI61" s="464"/>
      <c r="BJ61" s="464"/>
    </row>
    <row r="62" spans="1:74" s="418" customFormat="1" ht="12" customHeight="1" x14ac:dyDescent="0.2">
      <c r="A62" s="393"/>
      <c r="B62" s="771" t="s">
        <v>1384</v>
      </c>
      <c r="C62" s="759"/>
      <c r="D62" s="759"/>
      <c r="E62" s="759"/>
      <c r="F62" s="759"/>
      <c r="G62" s="759"/>
      <c r="H62" s="759"/>
      <c r="I62" s="759"/>
      <c r="J62" s="759"/>
      <c r="K62" s="759"/>
      <c r="L62" s="759"/>
      <c r="M62" s="759"/>
      <c r="N62" s="759"/>
      <c r="O62" s="759"/>
      <c r="P62" s="759"/>
      <c r="Q62" s="759"/>
      <c r="AY62" s="462"/>
      <c r="AZ62" s="462"/>
      <c r="BA62" s="462"/>
      <c r="BB62" s="462"/>
      <c r="BC62" s="462"/>
      <c r="BD62" s="610"/>
      <c r="BE62" s="610"/>
      <c r="BF62" s="610"/>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E23" sqref="BE23"/>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36" customWidth="1"/>
    <col min="56" max="58" width="6.5546875" style="613" customWidth="1"/>
    <col min="59" max="62" width="6.5546875" style="336" customWidth="1"/>
    <col min="63" max="74" width="6.5546875" style="121" customWidth="1"/>
    <col min="75" max="16384" width="9.5546875" style="121"/>
  </cols>
  <sheetData>
    <row r="1" spans="1:74" ht="13.35" customHeight="1" x14ac:dyDescent="0.25">
      <c r="A1" s="741" t="s">
        <v>798</v>
      </c>
      <c r="B1" s="818" t="s">
        <v>1365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120"/>
    </row>
    <row r="2" spans="1:74" s="112" customFormat="1" ht="13.35" customHeight="1"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20.997992454999999</v>
      </c>
      <c r="AZ6" s="208">
        <v>21.503325629999999</v>
      </c>
      <c r="BA6" s="208">
        <v>21.7</v>
      </c>
      <c r="BB6" s="208">
        <v>22.1</v>
      </c>
      <c r="BC6" s="208">
        <v>21.907240000000002</v>
      </c>
      <c r="BD6" s="208">
        <v>20.967009999999998</v>
      </c>
      <c r="BE6" s="324">
        <v>21.422910000000002</v>
      </c>
      <c r="BF6" s="324">
        <v>22.017140000000001</v>
      </c>
      <c r="BG6" s="324">
        <v>22.61074</v>
      </c>
      <c r="BH6" s="324">
        <v>22.58569</v>
      </c>
      <c r="BI6" s="324">
        <v>22.61871</v>
      </c>
      <c r="BJ6" s="324">
        <v>22.07272</v>
      </c>
      <c r="BK6" s="324">
        <v>22.938300000000002</v>
      </c>
      <c r="BL6" s="324">
        <v>23.57968</v>
      </c>
      <c r="BM6" s="324">
        <v>23.864879999999999</v>
      </c>
      <c r="BN6" s="324">
        <v>24.301220000000001</v>
      </c>
      <c r="BO6" s="324">
        <v>24.087890000000002</v>
      </c>
      <c r="BP6" s="324">
        <v>23.022929999999999</v>
      </c>
      <c r="BQ6" s="324">
        <v>23.460159999999998</v>
      </c>
      <c r="BR6" s="324">
        <v>23.99971</v>
      </c>
      <c r="BS6" s="324">
        <v>24.519690000000001</v>
      </c>
      <c r="BT6" s="324">
        <v>24.354099999999999</v>
      </c>
      <c r="BU6" s="324">
        <v>24.25882</v>
      </c>
      <c r="BV6" s="324">
        <v>23.493279999999999</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15.55935221</v>
      </c>
      <c r="AZ7" s="208">
        <v>15.793058303</v>
      </c>
      <c r="BA7" s="208">
        <v>15.52</v>
      </c>
      <c r="BB7" s="208">
        <v>16.190000000000001</v>
      </c>
      <c r="BC7" s="208">
        <v>16.70635</v>
      </c>
      <c r="BD7" s="208">
        <v>16.908570000000001</v>
      </c>
      <c r="BE7" s="324">
        <v>16.92895</v>
      </c>
      <c r="BF7" s="324">
        <v>16.848960000000002</v>
      </c>
      <c r="BG7" s="324">
        <v>17.254519999999999</v>
      </c>
      <c r="BH7" s="324">
        <v>17.388660000000002</v>
      </c>
      <c r="BI7" s="324">
        <v>16.831630000000001</v>
      </c>
      <c r="BJ7" s="324">
        <v>16.26145</v>
      </c>
      <c r="BK7" s="324">
        <v>16.20844</v>
      </c>
      <c r="BL7" s="324">
        <v>16.348189999999999</v>
      </c>
      <c r="BM7" s="324">
        <v>16.011410000000001</v>
      </c>
      <c r="BN7" s="324">
        <v>16.58494</v>
      </c>
      <c r="BO7" s="324">
        <v>17.034040000000001</v>
      </c>
      <c r="BP7" s="324">
        <v>17.234100000000002</v>
      </c>
      <c r="BQ7" s="324">
        <v>17.21902</v>
      </c>
      <c r="BR7" s="324">
        <v>17.048220000000001</v>
      </c>
      <c r="BS7" s="324">
        <v>17.386949999999999</v>
      </c>
      <c r="BT7" s="324">
        <v>17.488299999999999</v>
      </c>
      <c r="BU7" s="324">
        <v>16.89076</v>
      </c>
      <c r="BV7" s="324">
        <v>16.310649999999999</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13.168210507</v>
      </c>
      <c r="AZ8" s="208">
        <v>13.099916693000001</v>
      </c>
      <c r="BA8" s="208">
        <v>13.99</v>
      </c>
      <c r="BB8" s="208">
        <v>14.54</v>
      </c>
      <c r="BC8" s="208">
        <v>14.507669999999999</v>
      </c>
      <c r="BD8" s="208">
        <v>13.94753</v>
      </c>
      <c r="BE8" s="324">
        <v>13.748049999999999</v>
      </c>
      <c r="BF8" s="324">
        <v>13.72245</v>
      </c>
      <c r="BG8" s="324">
        <v>13.92545</v>
      </c>
      <c r="BH8" s="324">
        <v>14.694800000000001</v>
      </c>
      <c r="BI8" s="324">
        <v>14.217269999999999</v>
      </c>
      <c r="BJ8" s="324">
        <v>13.613189999999999</v>
      </c>
      <c r="BK8" s="324">
        <v>13.569509999999999</v>
      </c>
      <c r="BL8" s="324">
        <v>13.65869</v>
      </c>
      <c r="BM8" s="324">
        <v>14.41808</v>
      </c>
      <c r="BN8" s="324">
        <v>14.926159999999999</v>
      </c>
      <c r="BO8" s="324">
        <v>14.847759999999999</v>
      </c>
      <c r="BP8" s="324">
        <v>14.37368</v>
      </c>
      <c r="BQ8" s="324">
        <v>14.053929999999999</v>
      </c>
      <c r="BR8" s="324">
        <v>13.97072</v>
      </c>
      <c r="BS8" s="324">
        <v>14.16418</v>
      </c>
      <c r="BT8" s="324">
        <v>14.91198</v>
      </c>
      <c r="BU8" s="324">
        <v>14.4069</v>
      </c>
      <c r="BV8" s="324">
        <v>13.7818</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10.602464469999999</v>
      </c>
      <c r="AZ9" s="208">
        <v>10.771050574</v>
      </c>
      <c r="BA9" s="208">
        <v>11.36</v>
      </c>
      <c r="BB9" s="208">
        <v>12.14</v>
      </c>
      <c r="BC9" s="208">
        <v>13.344749999999999</v>
      </c>
      <c r="BD9" s="208">
        <v>13.472720000000001</v>
      </c>
      <c r="BE9" s="324">
        <v>13.8132</v>
      </c>
      <c r="BF9" s="324">
        <v>13.805070000000001</v>
      </c>
      <c r="BG9" s="324">
        <v>13.125909999999999</v>
      </c>
      <c r="BH9" s="324">
        <v>12.873049999999999</v>
      </c>
      <c r="BI9" s="324">
        <v>11.93695</v>
      </c>
      <c r="BJ9" s="324">
        <v>10.820959999999999</v>
      </c>
      <c r="BK9" s="324">
        <v>10.344189999999999</v>
      </c>
      <c r="BL9" s="324">
        <v>10.50202</v>
      </c>
      <c r="BM9" s="324">
        <v>11.250170000000001</v>
      </c>
      <c r="BN9" s="324">
        <v>11.80082</v>
      </c>
      <c r="BO9" s="324">
        <v>12.87426</v>
      </c>
      <c r="BP9" s="324">
        <v>13.1153</v>
      </c>
      <c r="BQ9" s="324">
        <v>13.37189</v>
      </c>
      <c r="BR9" s="324">
        <v>13.22228</v>
      </c>
      <c r="BS9" s="324">
        <v>12.50506</v>
      </c>
      <c r="BT9" s="324">
        <v>12.349449999999999</v>
      </c>
      <c r="BU9" s="324">
        <v>11.530200000000001</v>
      </c>
      <c r="BV9" s="324">
        <v>10.67615</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11.360407317</v>
      </c>
      <c r="AZ10" s="208">
        <v>11.769397624</v>
      </c>
      <c r="BA10" s="208">
        <v>11.92</v>
      </c>
      <c r="BB10" s="208">
        <v>12.19</v>
      </c>
      <c r="BC10" s="208">
        <v>11.3034</v>
      </c>
      <c r="BD10" s="208">
        <v>12.087669999999999</v>
      </c>
      <c r="BE10" s="324">
        <v>12.18948</v>
      </c>
      <c r="BF10" s="324">
        <v>12.35163</v>
      </c>
      <c r="BG10" s="324">
        <v>12.490869999999999</v>
      </c>
      <c r="BH10" s="324">
        <v>12.58747</v>
      </c>
      <c r="BI10" s="324">
        <v>12.38818</v>
      </c>
      <c r="BJ10" s="324">
        <v>11.882529999999999</v>
      </c>
      <c r="BK10" s="324">
        <v>11.924709999999999</v>
      </c>
      <c r="BL10" s="324">
        <v>12.462949999999999</v>
      </c>
      <c r="BM10" s="324">
        <v>12.557410000000001</v>
      </c>
      <c r="BN10" s="324">
        <v>12.75081</v>
      </c>
      <c r="BO10" s="324">
        <v>11.775779999999999</v>
      </c>
      <c r="BP10" s="324">
        <v>12.53106</v>
      </c>
      <c r="BQ10" s="324">
        <v>12.58483</v>
      </c>
      <c r="BR10" s="324">
        <v>12.691599999999999</v>
      </c>
      <c r="BS10" s="324">
        <v>12.759399999999999</v>
      </c>
      <c r="BT10" s="324">
        <v>12.744820000000001</v>
      </c>
      <c r="BU10" s="324">
        <v>12.44711</v>
      </c>
      <c r="BV10" s="324">
        <v>11.8581</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10.975448721999999</v>
      </c>
      <c r="AZ11" s="208">
        <v>11.096572161999999</v>
      </c>
      <c r="BA11" s="208">
        <v>11.55</v>
      </c>
      <c r="BB11" s="208">
        <v>12.33</v>
      </c>
      <c r="BC11" s="208">
        <v>12.308070000000001</v>
      </c>
      <c r="BD11" s="208">
        <v>12.14536</v>
      </c>
      <c r="BE11" s="324">
        <v>11.86769</v>
      </c>
      <c r="BF11" s="324">
        <v>11.79589</v>
      </c>
      <c r="BG11" s="324">
        <v>11.909509999999999</v>
      </c>
      <c r="BH11" s="324">
        <v>12.319269999999999</v>
      </c>
      <c r="BI11" s="324">
        <v>12.232760000000001</v>
      </c>
      <c r="BJ11" s="324">
        <v>11.223039999999999</v>
      </c>
      <c r="BK11" s="324">
        <v>11.392289999999999</v>
      </c>
      <c r="BL11" s="324">
        <v>11.614890000000001</v>
      </c>
      <c r="BM11" s="324">
        <v>11.98673</v>
      </c>
      <c r="BN11" s="324">
        <v>12.626849999999999</v>
      </c>
      <c r="BO11" s="324">
        <v>12.54017</v>
      </c>
      <c r="BP11" s="324">
        <v>12.283010000000001</v>
      </c>
      <c r="BQ11" s="324">
        <v>11.95485</v>
      </c>
      <c r="BR11" s="324">
        <v>11.80462</v>
      </c>
      <c r="BS11" s="324">
        <v>11.96077</v>
      </c>
      <c r="BT11" s="324">
        <v>12.35547</v>
      </c>
      <c r="BU11" s="324">
        <v>12.25928</v>
      </c>
      <c r="BV11" s="324">
        <v>11.24811</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10.686239402</v>
      </c>
      <c r="AZ12" s="208">
        <v>13.996751034000001</v>
      </c>
      <c r="BA12" s="208">
        <v>10.96</v>
      </c>
      <c r="BB12" s="208">
        <v>11.71</v>
      </c>
      <c r="BC12" s="208">
        <v>11.601150000000001</v>
      </c>
      <c r="BD12" s="208">
        <v>11.79355</v>
      </c>
      <c r="BE12" s="324">
        <v>11.844049999999999</v>
      </c>
      <c r="BF12" s="324">
        <v>11.942740000000001</v>
      </c>
      <c r="BG12" s="324">
        <v>12.28459</v>
      </c>
      <c r="BH12" s="324">
        <v>12.462350000000001</v>
      </c>
      <c r="BI12" s="324">
        <v>12.336080000000001</v>
      </c>
      <c r="BJ12" s="324">
        <v>11.731059999999999</v>
      </c>
      <c r="BK12" s="324">
        <v>11.37175</v>
      </c>
      <c r="BL12" s="324">
        <v>15.13345</v>
      </c>
      <c r="BM12" s="324">
        <v>11.290150000000001</v>
      </c>
      <c r="BN12" s="324">
        <v>11.717919999999999</v>
      </c>
      <c r="BO12" s="324">
        <v>11.393380000000001</v>
      </c>
      <c r="BP12" s="324">
        <v>11.469340000000001</v>
      </c>
      <c r="BQ12" s="324">
        <v>11.44083</v>
      </c>
      <c r="BR12" s="324">
        <v>11.49372</v>
      </c>
      <c r="BS12" s="324">
        <v>11.856820000000001</v>
      </c>
      <c r="BT12" s="324">
        <v>12.067259999999999</v>
      </c>
      <c r="BU12" s="324">
        <v>12.003</v>
      </c>
      <c r="BV12" s="324">
        <v>11.481019999999999</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11.374358092</v>
      </c>
      <c r="AZ13" s="208">
        <v>11.589501019</v>
      </c>
      <c r="BA13" s="208">
        <v>11.65</v>
      </c>
      <c r="BB13" s="208">
        <v>11.89</v>
      </c>
      <c r="BC13" s="208">
        <v>12.140219999999999</v>
      </c>
      <c r="BD13" s="208">
        <v>12.396649999999999</v>
      </c>
      <c r="BE13" s="324">
        <v>12.36834</v>
      </c>
      <c r="BF13" s="324">
        <v>12.276289999999999</v>
      </c>
      <c r="BG13" s="324">
        <v>12.59253</v>
      </c>
      <c r="BH13" s="324">
        <v>12.17577</v>
      </c>
      <c r="BI13" s="324">
        <v>11.750349999999999</v>
      </c>
      <c r="BJ13" s="324">
        <v>11.737769999999999</v>
      </c>
      <c r="BK13" s="324">
        <v>11.660740000000001</v>
      </c>
      <c r="BL13" s="324">
        <v>11.88796</v>
      </c>
      <c r="BM13" s="324">
        <v>11.93117</v>
      </c>
      <c r="BN13" s="324">
        <v>12.172890000000001</v>
      </c>
      <c r="BO13" s="324">
        <v>12.40598</v>
      </c>
      <c r="BP13" s="324">
        <v>12.62937</v>
      </c>
      <c r="BQ13" s="324">
        <v>12.5382</v>
      </c>
      <c r="BR13" s="324">
        <v>12.409649999999999</v>
      </c>
      <c r="BS13" s="324">
        <v>12.71068</v>
      </c>
      <c r="BT13" s="324">
        <v>12.278119999999999</v>
      </c>
      <c r="BU13" s="324">
        <v>11.835800000000001</v>
      </c>
      <c r="BV13" s="324">
        <v>11.805099999999999</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16.436424583000001</v>
      </c>
      <c r="AZ14" s="208">
        <v>16.582539113999999</v>
      </c>
      <c r="BA14" s="208">
        <v>17.25</v>
      </c>
      <c r="BB14" s="208">
        <v>17.53</v>
      </c>
      <c r="BC14" s="208">
        <v>16.256440000000001</v>
      </c>
      <c r="BD14" s="208">
        <v>17.139019999999999</v>
      </c>
      <c r="BE14" s="324">
        <v>17.64443</v>
      </c>
      <c r="BF14" s="324">
        <v>18.006769999999999</v>
      </c>
      <c r="BG14" s="324">
        <v>18.47757</v>
      </c>
      <c r="BH14" s="324">
        <v>17.233820000000001</v>
      </c>
      <c r="BI14" s="324">
        <v>16.945989999999998</v>
      </c>
      <c r="BJ14" s="324">
        <v>16.43582</v>
      </c>
      <c r="BK14" s="324">
        <v>16.723379999999999</v>
      </c>
      <c r="BL14" s="324">
        <v>16.86299</v>
      </c>
      <c r="BM14" s="324">
        <v>17.537289999999999</v>
      </c>
      <c r="BN14" s="324">
        <v>18.943670000000001</v>
      </c>
      <c r="BO14" s="324">
        <v>16.799769999999999</v>
      </c>
      <c r="BP14" s="324">
        <v>17.751380000000001</v>
      </c>
      <c r="BQ14" s="324">
        <v>18.307680000000001</v>
      </c>
      <c r="BR14" s="324">
        <v>18.783940000000001</v>
      </c>
      <c r="BS14" s="324">
        <v>19.248809999999999</v>
      </c>
      <c r="BT14" s="324">
        <v>17.259329999999999</v>
      </c>
      <c r="BU14" s="324">
        <v>17.616820000000001</v>
      </c>
      <c r="BV14" s="324">
        <v>17.077380000000002</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13.29</v>
      </c>
      <c r="BB15" s="208">
        <v>13.76</v>
      </c>
      <c r="BC15" s="208">
        <v>13.420590000000001</v>
      </c>
      <c r="BD15" s="208">
        <v>13.645759999999999</v>
      </c>
      <c r="BE15" s="324">
        <v>13.75812</v>
      </c>
      <c r="BF15" s="324">
        <v>13.790839999999999</v>
      </c>
      <c r="BG15" s="324">
        <v>13.97775</v>
      </c>
      <c r="BH15" s="324">
        <v>14.15386</v>
      </c>
      <c r="BI15" s="324">
        <v>13.843310000000001</v>
      </c>
      <c r="BJ15" s="324">
        <v>13.26665</v>
      </c>
      <c r="BK15" s="324">
        <v>13.171849999999999</v>
      </c>
      <c r="BL15" s="324">
        <v>13.951560000000001</v>
      </c>
      <c r="BM15" s="324">
        <v>13.75592</v>
      </c>
      <c r="BN15" s="324">
        <v>14.22889</v>
      </c>
      <c r="BO15" s="324">
        <v>13.703110000000001</v>
      </c>
      <c r="BP15" s="324">
        <v>13.841519999999999</v>
      </c>
      <c r="BQ15" s="324">
        <v>13.892770000000001</v>
      </c>
      <c r="BR15" s="324">
        <v>13.904529999999999</v>
      </c>
      <c r="BS15" s="324">
        <v>14.075939999999999</v>
      </c>
      <c r="BT15" s="324">
        <v>14.17342</v>
      </c>
      <c r="BU15" s="324">
        <v>13.915699999999999</v>
      </c>
      <c r="BV15" s="324">
        <v>13.343680000000001</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2"/>
      <c r="BF16" s="442"/>
      <c r="BG16" s="442"/>
      <c r="BH16" s="442"/>
      <c r="BI16" s="442"/>
      <c r="BJ16" s="442"/>
      <c r="BK16" s="442"/>
      <c r="BL16" s="442"/>
      <c r="BM16" s="442"/>
      <c r="BN16" s="442"/>
      <c r="BO16" s="442"/>
      <c r="BP16" s="442"/>
      <c r="BQ16" s="442"/>
      <c r="BR16" s="442"/>
      <c r="BS16" s="442"/>
      <c r="BT16" s="442"/>
      <c r="BU16" s="442"/>
      <c r="BV16" s="442"/>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15.954812240000001</v>
      </c>
      <c r="AZ17" s="208">
        <v>16.554236106000001</v>
      </c>
      <c r="BA17" s="208">
        <v>16.34</v>
      </c>
      <c r="BB17" s="208">
        <v>15.77</v>
      </c>
      <c r="BC17" s="208">
        <v>15.393700000000001</v>
      </c>
      <c r="BD17" s="208">
        <v>15.49879</v>
      </c>
      <c r="BE17" s="324">
        <v>16.301839999999999</v>
      </c>
      <c r="BF17" s="324">
        <v>16.81504</v>
      </c>
      <c r="BG17" s="324">
        <v>16.408580000000001</v>
      </c>
      <c r="BH17" s="324">
        <v>16.469190000000001</v>
      </c>
      <c r="BI17" s="324">
        <v>16.354310000000002</v>
      </c>
      <c r="BJ17" s="324">
        <v>16.585930000000001</v>
      </c>
      <c r="BK17" s="324">
        <v>16.87604</v>
      </c>
      <c r="BL17" s="324">
        <v>17.542570000000001</v>
      </c>
      <c r="BM17" s="324">
        <v>17.298819999999999</v>
      </c>
      <c r="BN17" s="324">
        <v>16.675370000000001</v>
      </c>
      <c r="BO17" s="324">
        <v>16.252199999999998</v>
      </c>
      <c r="BP17" s="324">
        <v>16.382549999999998</v>
      </c>
      <c r="BQ17" s="324">
        <v>17.127120000000001</v>
      </c>
      <c r="BR17" s="324">
        <v>17.558420000000002</v>
      </c>
      <c r="BS17" s="324">
        <v>17.028479999999998</v>
      </c>
      <c r="BT17" s="324">
        <v>17.01155</v>
      </c>
      <c r="BU17" s="324">
        <v>16.828209999999999</v>
      </c>
      <c r="BV17" s="324">
        <v>17.00442</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12.107286369000001</v>
      </c>
      <c r="AZ18" s="208">
        <v>12.679264914000001</v>
      </c>
      <c r="BA18" s="208">
        <v>12.66</v>
      </c>
      <c r="BB18" s="208">
        <v>13.09</v>
      </c>
      <c r="BC18" s="208">
        <v>13.201980000000001</v>
      </c>
      <c r="BD18" s="208">
        <v>14.105399999999999</v>
      </c>
      <c r="BE18" s="324">
        <v>13.796799999999999</v>
      </c>
      <c r="BF18" s="324">
        <v>13.829499999999999</v>
      </c>
      <c r="BG18" s="324">
        <v>14.03973</v>
      </c>
      <c r="BH18" s="324">
        <v>13.50177</v>
      </c>
      <c r="BI18" s="324">
        <v>13.102880000000001</v>
      </c>
      <c r="BJ18" s="324">
        <v>12.497719999999999</v>
      </c>
      <c r="BK18" s="324">
        <v>12.55397</v>
      </c>
      <c r="BL18" s="324">
        <v>13.025399999999999</v>
      </c>
      <c r="BM18" s="324">
        <v>13.081950000000001</v>
      </c>
      <c r="BN18" s="324">
        <v>13.435829999999999</v>
      </c>
      <c r="BO18" s="324">
        <v>13.50281</v>
      </c>
      <c r="BP18" s="324">
        <v>14.308059999999999</v>
      </c>
      <c r="BQ18" s="324">
        <v>13.92526</v>
      </c>
      <c r="BR18" s="324">
        <v>13.832649999999999</v>
      </c>
      <c r="BS18" s="324">
        <v>14.00915</v>
      </c>
      <c r="BT18" s="324">
        <v>13.45717</v>
      </c>
      <c r="BU18" s="324">
        <v>13.0174</v>
      </c>
      <c r="BV18" s="324">
        <v>12.41479</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10.086512355</v>
      </c>
      <c r="AZ19" s="208">
        <v>10.450102363999999</v>
      </c>
      <c r="BA19" s="208">
        <v>10.66</v>
      </c>
      <c r="BB19" s="208">
        <v>10.62</v>
      </c>
      <c r="BC19" s="208">
        <v>10.57207</v>
      </c>
      <c r="BD19" s="208">
        <v>10.797470000000001</v>
      </c>
      <c r="BE19" s="324">
        <v>10.379949999999999</v>
      </c>
      <c r="BF19" s="324">
        <v>10.434329999999999</v>
      </c>
      <c r="BG19" s="324">
        <v>10.977320000000001</v>
      </c>
      <c r="BH19" s="324">
        <v>10.815849999999999</v>
      </c>
      <c r="BI19" s="324">
        <v>10.845890000000001</v>
      </c>
      <c r="BJ19" s="324">
        <v>10.5169</v>
      </c>
      <c r="BK19" s="324">
        <v>10.44777</v>
      </c>
      <c r="BL19" s="324">
        <v>10.73677</v>
      </c>
      <c r="BM19" s="324">
        <v>10.916230000000001</v>
      </c>
      <c r="BN19" s="324">
        <v>10.82335</v>
      </c>
      <c r="BO19" s="324">
        <v>10.739890000000001</v>
      </c>
      <c r="BP19" s="324">
        <v>10.937720000000001</v>
      </c>
      <c r="BQ19" s="324">
        <v>10.49624</v>
      </c>
      <c r="BR19" s="324">
        <v>10.51728</v>
      </c>
      <c r="BS19" s="324">
        <v>11.03861</v>
      </c>
      <c r="BT19" s="324">
        <v>10.865539999999999</v>
      </c>
      <c r="BU19" s="324">
        <v>10.887549999999999</v>
      </c>
      <c r="BV19" s="324">
        <v>10.56212</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8.8142886082</v>
      </c>
      <c r="AZ20" s="208">
        <v>9.2304456235999996</v>
      </c>
      <c r="BA20" s="208">
        <v>9.26</v>
      </c>
      <c r="BB20" s="208">
        <v>9.49</v>
      </c>
      <c r="BC20" s="208">
        <v>10.41508</v>
      </c>
      <c r="BD20" s="208">
        <v>11.11626</v>
      </c>
      <c r="BE20" s="324">
        <v>11.242319999999999</v>
      </c>
      <c r="BF20" s="324">
        <v>11.2982</v>
      </c>
      <c r="BG20" s="324">
        <v>10.898910000000001</v>
      </c>
      <c r="BH20" s="324">
        <v>9.9762430000000002</v>
      </c>
      <c r="BI20" s="324">
        <v>9.6658869999999997</v>
      </c>
      <c r="BJ20" s="324">
        <v>9.0313169999999996</v>
      </c>
      <c r="BK20" s="324">
        <v>8.7235019999999999</v>
      </c>
      <c r="BL20" s="324">
        <v>8.8437070000000002</v>
      </c>
      <c r="BM20" s="324">
        <v>9.0636639999999993</v>
      </c>
      <c r="BN20" s="324">
        <v>9.0476379999999992</v>
      </c>
      <c r="BO20" s="324">
        <v>9.7710120000000007</v>
      </c>
      <c r="BP20" s="324">
        <v>10.534599999999999</v>
      </c>
      <c r="BQ20" s="324">
        <v>10.649139999999999</v>
      </c>
      <c r="BR20" s="324">
        <v>10.63505</v>
      </c>
      <c r="BS20" s="324">
        <v>10.209910000000001</v>
      </c>
      <c r="BT20" s="324">
        <v>9.4437029999999993</v>
      </c>
      <c r="BU20" s="324">
        <v>9.2404810000000008</v>
      </c>
      <c r="BV20" s="324">
        <v>8.8537940000000006</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8.9646125359000006</v>
      </c>
      <c r="AZ21" s="208">
        <v>9.5516194112000008</v>
      </c>
      <c r="BA21" s="208">
        <v>9.3800000000000008</v>
      </c>
      <c r="BB21" s="208">
        <v>8.93</v>
      </c>
      <c r="BC21" s="208">
        <v>8.6034609999999994</v>
      </c>
      <c r="BD21" s="208">
        <v>9.1530319999999996</v>
      </c>
      <c r="BE21" s="324">
        <v>9.1909410000000005</v>
      </c>
      <c r="BF21" s="324">
        <v>9.3646589999999996</v>
      </c>
      <c r="BG21" s="324">
        <v>9.5879729999999999</v>
      </c>
      <c r="BH21" s="324">
        <v>9.6055650000000004</v>
      </c>
      <c r="BI21" s="324">
        <v>9.5692950000000003</v>
      </c>
      <c r="BJ21" s="324">
        <v>9.8089320000000004</v>
      </c>
      <c r="BK21" s="324">
        <v>9.3989609999999999</v>
      </c>
      <c r="BL21" s="324">
        <v>9.9748590000000004</v>
      </c>
      <c r="BM21" s="324">
        <v>9.7273029999999991</v>
      </c>
      <c r="BN21" s="324">
        <v>9.1730300000000007</v>
      </c>
      <c r="BO21" s="324">
        <v>8.7704439999999995</v>
      </c>
      <c r="BP21" s="324">
        <v>9.2660359999999997</v>
      </c>
      <c r="BQ21" s="324">
        <v>9.2749439999999996</v>
      </c>
      <c r="BR21" s="324">
        <v>9.3654489999999999</v>
      </c>
      <c r="BS21" s="324">
        <v>9.5551689999999994</v>
      </c>
      <c r="BT21" s="324">
        <v>9.5429379999999995</v>
      </c>
      <c r="BU21" s="324">
        <v>9.4922559999999994</v>
      </c>
      <c r="BV21" s="324">
        <v>9.6994819999999997</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10.701968508</v>
      </c>
      <c r="AZ22" s="208">
        <v>11.074276063999999</v>
      </c>
      <c r="BA22" s="208">
        <v>11.11</v>
      </c>
      <c r="BB22" s="208">
        <v>11.24</v>
      </c>
      <c r="BC22" s="208">
        <v>11.284660000000001</v>
      </c>
      <c r="BD22" s="208">
        <v>11.25854</v>
      </c>
      <c r="BE22" s="324">
        <v>11.1381</v>
      </c>
      <c r="BF22" s="324">
        <v>11.080450000000001</v>
      </c>
      <c r="BG22" s="324">
        <v>11.24746</v>
      </c>
      <c r="BH22" s="324">
        <v>11.18341</v>
      </c>
      <c r="BI22" s="324">
        <v>11.38387</v>
      </c>
      <c r="BJ22" s="324">
        <v>10.93665</v>
      </c>
      <c r="BK22" s="324">
        <v>11.079510000000001</v>
      </c>
      <c r="BL22" s="324">
        <v>11.385579999999999</v>
      </c>
      <c r="BM22" s="324">
        <v>11.38508</v>
      </c>
      <c r="BN22" s="324">
        <v>11.43111</v>
      </c>
      <c r="BO22" s="324">
        <v>11.399240000000001</v>
      </c>
      <c r="BP22" s="324">
        <v>11.34416</v>
      </c>
      <c r="BQ22" s="324">
        <v>11.24685</v>
      </c>
      <c r="BR22" s="324">
        <v>11.17853</v>
      </c>
      <c r="BS22" s="324">
        <v>11.3369</v>
      </c>
      <c r="BT22" s="324">
        <v>11.2752</v>
      </c>
      <c r="BU22" s="324">
        <v>11.48972</v>
      </c>
      <c r="BV22" s="324">
        <v>11.043369999999999</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7.8687205976000003</v>
      </c>
      <c r="AZ23" s="208">
        <v>16.633412379999999</v>
      </c>
      <c r="BA23" s="208">
        <v>9.8699999999999992</v>
      </c>
      <c r="BB23" s="208">
        <v>10.130000000000001</v>
      </c>
      <c r="BC23" s="208">
        <v>7.9903310000000003</v>
      </c>
      <c r="BD23" s="208">
        <v>8.3714010000000005</v>
      </c>
      <c r="BE23" s="324">
        <v>8.1360240000000008</v>
      </c>
      <c r="BF23" s="324">
        <v>8.3609410000000004</v>
      </c>
      <c r="BG23" s="324">
        <v>8.3820080000000008</v>
      </c>
      <c r="BH23" s="324">
        <v>7.9213979999999999</v>
      </c>
      <c r="BI23" s="324">
        <v>8.0785719999999994</v>
      </c>
      <c r="BJ23" s="324">
        <v>7.8401139999999998</v>
      </c>
      <c r="BK23" s="324">
        <v>7.7286140000000003</v>
      </c>
      <c r="BL23" s="324">
        <v>16.18196</v>
      </c>
      <c r="BM23" s="324">
        <v>10.050929999999999</v>
      </c>
      <c r="BN23" s="324">
        <v>10.290760000000001</v>
      </c>
      <c r="BO23" s="324">
        <v>8.143618</v>
      </c>
      <c r="BP23" s="324">
        <v>8.547917</v>
      </c>
      <c r="BQ23" s="324">
        <v>8.4099269999999997</v>
      </c>
      <c r="BR23" s="324">
        <v>8.6517140000000001</v>
      </c>
      <c r="BS23" s="324">
        <v>8.5751779999999993</v>
      </c>
      <c r="BT23" s="324">
        <v>8.1185340000000004</v>
      </c>
      <c r="BU23" s="324">
        <v>8.2701379999999993</v>
      </c>
      <c r="BV23" s="324">
        <v>8.0564699999999991</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8.9218590709000001</v>
      </c>
      <c r="AZ24" s="208">
        <v>9.2757927936000009</v>
      </c>
      <c r="BA24" s="208">
        <v>9.15</v>
      </c>
      <c r="BB24" s="208">
        <v>9.3699999999999992</v>
      </c>
      <c r="BC24" s="208">
        <v>9.8392780000000002</v>
      </c>
      <c r="BD24" s="208">
        <v>10.35225</v>
      </c>
      <c r="BE24" s="324">
        <v>10.382389999999999</v>
      </c>
      <c r="BF24" s="324">
        <v>10.303089999999999</v>
      </c>
      <c r="BG24" s="324">
        <v>10.24803</v>
      </c>
      <c r="BH24" s="324">
        <v>9.7046589999999995</v>
      </c>
      <c r="BI24" s="324">
        <v>9.4411199999999997</v>
      </c>
      <c r="BJ24" s="324">
        <v>9.2061329999999995</v>
      </c>
      <c r="BK24" s="324">
        <v>9.0313199999999991</v>
      </c>
      <c r="BL24" s="324">
        <v>9.3540720000000004</v>
      </c>
      <c r="BM24" s="324">
        <v>9.2471639999999997</v>
      </c>
      <c r="BN24" s="324">
        <v>9.4663989999999991</v>
      </c>
      <c r="BO24" s="324">
        <v>9.9212980000000002</v>
      </c>
      <c r="BP24" s="324">
        <v>10.41136</v>
      </c>
      <c r="BQ24" s="324">
        <v>10.389810000000001</v>
      </c>
      <c r="BR24" s="324">
        <v>10.274559999999999</v>
      </c>
      <c r="BS24" s="324">
        <v>10.234909999999999</v>
      </c>
      <c r="BT24" s="324">
        <v>9.6696869999999997</v>
      </c>
      <c r="BU24" s="324">
        <v>9.4055429999999998</v>
      </c>
      <c r="BV24" s="324">
        <v>9.1782489999999992</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14.079972787999999</v>
      </c>
      <c r="AZ25" s="208">
        <v>14.546976021000001</v>
      </c>
      <c r="BA25" s="208">
        <v>14.91</v>
      </c>
      <c r="BB25" s="208">
        <v>15.33</v>
      </c>
      <c r="BC25" s="208">
        <v>16.195450000000001</v>
      </c>
      <c r="BD25" s="208">
        <v>17.907039999999999</v>
      </c>
      <c r="BE25" s="324">
        <v>18.082750000000001</v>
      </c>
      <c r="BF25" s="324">
        <v>18.70579</v>
      </c>
      <c r="BG25" s="324">
        <v>18.04214</v>
      </c>
      <c r="BH25" s="324">
        <v>16.90062</v>
      </c>
      <c r="BI25" s="324">
        <v>15.54654</v>
      </c>
      <c r="BJ25" s="324">
        <v>14.90957</v>
      </c>
      <c r="BK25" s="324">
        <v>14.809559999999999</v>
      </c>
      <c r="BL25" s="324">
        <v>15.219099999999999</v>
      </c>
      <c r="BM25" s="324">
        <v>15.792960000000001</v>
      </c>
      <c r="BN25" s="324">
        <v>16.333909999999999</v>
      </c>
      <c r="BO25" s="324">
        <v>17.200659999999999</v>
      </c>
      <c r="BP25" s="324">
        <v>18.902470000000001</v>
      </c>
      <c r="BQ25" s="324">
        <v>18.90118</v>
      </c>
      <c r="BR25" s="324">
        <v>19.58342</v>
      </c>
      <c r="BS25" s="324">
        <v>18.93122</v>
      </c>
      <c r="BT25" s="324">
        <v>17.654250000000001</v>
      </c>
      <c r="BU25" s="324">
        <v>16.23199</v>
      </c>
      <c r="BV25" s="324">
        <v>15.602040000000001</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11.13</v>
      </c>
      <c r="BB26" s="208">
        <v>10.99</v>
      </c>
      <c r="BC26" s="208">
        <v>10.81358</v>
      </c>
      <c r="BD26" s="208">
        <v>11.411720000000001</v>
      </c>
      <c r="BE26" s="324">
        <v>11.40021</v>
      </c>
      <c r="BF26" s="324">
        <v>11.47376</v>
      </c>
      <c r="BG26" s="324">
        <v>11.564159999999999</v>
      </c>
      <c r="BH26" s="324">
        <v>11.247400000000001</v>
      </c>
      <c r="BI26" s="324">
        <v>11.004479999999999</v>
      </c>
      <c r="BJ26" s="324">
        <v>10.86768</v>
      </c>
      <c r="BK26" s="324">
        <v>10.632400000000001</v>
      </c>
      <c r="BL26" s="324">
        <v>12.16667</v>
      </c>
      <c r="BM26" s="324">
        <v>11.467560000000001</v>
      </c>
      <c r="BN26" s="324">
        <v>11.27984</v>
      </c>
      <c r="BO26" s="324">
        <v>11.02717</v>
      </c>
      <c r="BP26" s="324">
        <v>11.597479999999999</v>
      </c>
      <c r="BQ26" s="324">
        <v>11.54575</v>
      </c>
      <c r="BR26" s="324">
        <v>11.592750000000001</v>
      </c>
      <c r="BS26" s="324">
        <v>11.66168</v>
      </c>
      <c r="BT26" s="324">
        <v>11.33555</v>
      </c>
      <c r="BU26" s="324">
        <v>11.06596</v>
      </c>
      <c r="BV26" s="324">
        <v>10.95701</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2"/>
      <c r="BF27" s="442"/>
      <c r="BG27" s="442"/>
      <c r="BH27" s="442"/>
      <c r="BI27" s="442"/>
      <c r="BJ27" s="442"/>
      <c r="BK27" s="442"/>
      <c r="BL27" s="442"/>
      <c r="BM27" s="442"/>
      <c r="BN27" s="442"/>
      <c r="BO27" s="442"/>
      <c r="BP27" s="442"/>
      <c r="BQ27" s="442"/>
      <c r="BR27" s="442"/>
      <c r="BS27" s="442"/>
      <c r="BT27" s="442"/>
      <c r="BU27" s="442"/>
      <c r="BV27" s="442"/>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13.090581106</v>
      </c>
      <c r="AZ28" s="208">
        <v>13.971216172</v>
      </c>
      <c r="BA28" s="208">
        <v>13.44</v>
      </c>
      <c r="BB28" s="208">
        <v>12.65</v>
      </c>
      <c r="BC28" s="208">
        <v>12.77112</v>
      </c>
      <c r="BD28" s="208">
        <v>12.595179999999999</v>
      </c>
      <c r="BE28" s="324">
        <v>12.92347</v>
      </c>
      <c r="BF28" s="324">
        <v>12.88236</v>
      </c>
      <c r="BG28" s="324">
        <v>12.60554</v>
      </c>
      <c r="BH28" s="324">
        <v>12.37175</v>
      </c>
      <c r="BI28" s="324">
        <v>12.19871</v>
      </c>
      <c r="BJ28" s="324">
        <v>12.944509999999999</v>
      </c>
      <c r="BK28" s="324">
        <v>13.49452</v>
      </c>
      <c r="BL28" s="324">
        <v>14.416040000000001</v>
      </c>
      <c r="BM28" s="324">
        <v>13.829459999999999</v>
      </c>
      <c r="BN28" s="324">
        <v>12.985060000000001</v>
      </c>
      <c r="BO28" s="324">
        <v>13.074009999999999</v>
      </c>
      <c r="BP28" s="324">
        <v>12.85839</v>
      </c>
      <c r="BQ28" s="324">
        <v>13.163259999999999</v>
      </c>
      <c r="BR28" s="324">
        <v>13.092280000000001</v>
      </c>
      <c r="BS28" s="324">
        <v>12.783569999999999</v>
      </c>
      <c r="BT28" s="324">
        <v>12.523630000000001</v>
      </c>
      <c r="BU28" s="324">
        <v>12.32938</v>
      </c>
      <c r="BV28" s="324">
        <v>13.06474</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6.3139786883999998</v>
      </c>
      <c r="AZ29" s="208">
        <v>6.7123442916</v>
      </c>
      <c r="BA29" s="208">
        <v>6.48</v>
      </c>
      <c r="BB29" s="208">
        <v>6.72</v>
      </c>
      <c r="BC29" s="208">
        <v>6.5986339999999997</v>
      </c>
      <c r="BD29" s="208">
        <v>6.5816780000000001</v>
      </c>
      <c r="BE29" s="324">
        <v>6.4304480000000002</v>
      </c>
      <c r="BF29" s="324">
        <v>6.3858119999999996</v>
      </c>
      <c r="BG29" s="324">
        <v>6.4384699999999997</v>
      </c>
      <c r="BH29" s="324">
        <v>6.2742750000000003</v>
      </c>
      <c r="BI29" s="324">
        <v>6.269361</v>
      </c>
      <c r="BJ29" s="324">
        <v>6.2583929999999999</v>
      </c>
      <c r="BK29" s="324">
        <v>6.299188</v>
      </c>
      <c r="BL29" s="324">
        <v>6.3148980000000003</v>
      </c>
      <c r="BM29" s="324">
        <v>6.4318869999999997</v>
      </c>
      <c r="BN29" s="324">
        <v>6.6046810000000002</v>
      </c>
      <c r="BO29" s="324">
        <v>6.4382469999999996</v>
      </c>
      <c r="BP29" s="324">
        <v>6.3540340000000004</v>
      </c>
      <c r="BQ29" s="324">
        <v>6.2757250000000004</v>
      </c>
      <c r="BR29" s="324">
        <v>6.2437120000000004</v>
      </c>
      <c r="BS29" s="324">
        <v>6.2877200000000002</v>
      </c>
      <c r="BT29" s="324">
        <v>6.1142839999999996</v>
      </c>
      <c r="BU29" s="324">
        <v>6.1037220000000003</v>
      </c>
      <c r="BV29" s="324">
        <v>6.1043339999999997</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6.5937433784000001</v>
      </c>
      <c r="AZ30" s="208">
        <v>7.3293201165999999</v>
      </c>
      <c r="BA30" s="208">
        <v>6.86</v>
      </c>
      <c r="BB30" s="208">
        <v>6.76</v>
      </c>
      <c r="BC30" s="208">
        <v>6.8541319999999999</v>
      </c>
      <c r="BD30" s="208">
        <v>7.0659999999999998</v>
      </c>
      <c r="BE30" s="324">
        <v>6.9549669999999999</v>
      </c>
      <c r="BF30" s="324">
        <v>6.7897790000000002</v>
      </c>
      <c r="BG30" s="324">
        <v>6.8391019999999996</v>
      </c>
      <c r="BH30" s="324">
        <v>6.802441</v>
      </c>
      <c r="BI30" s="324">
        <v>6.761177</v>
      </c>
      <c r="BJ30" s="324">
        <v>6.7325160000000004</v>
      </c>
      <c r="BK30" s="324">
        <v>6.7191020000000004</v>
      </c>
      <c r="BL30" s="324">
        <v>7.047434</v>
      </c>
      <c r="BM30" s="324">
        <v>6.995463</v>
      </c>
      <c r="BN30" s="324">
        <v>6.8240119999999997</v>
      </c>
      <c r="BO30" s="324">
        <v>6.8964600000000003</v>
      </c>
      <c r="BP30" s="324">
        <v>7.0515109999999996</v>
      </c>
      <c r="BQ30" s="324">
        <v>7.003241</v>
      </c>
      <c r="BR30" s="324">
        <v>6.8483770000000002</v>
      </c>
      <c r="BS30" s="324">
        <v>6.8974279999999997</v>
      </c>
      <c r="BT30" s="324">
        <v>6.8524250000000002</v>
      </c>
      <c r="BU30" s="324">
        <v>6.8082010000000004</v>
      </c>
      <c r="BV30" s="324">
        <v>6.7799379999999996</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6.5304794087999998</v>
      </c>
      <c r="AZ31" s="208">
        <v>7.6833740564999999</v>
      </c>
      <c r="BA31" s="208">
        <v>6.74</v>
      </c>
      <c r="BB31" s="208">
        <v>6.99</v>
      </c>
      <c r="BC31" s="208">
        <v>7.2428790000000003</v>
      </c>
      <c r="BD31" s="208">
        <v>7.8744440000000004</v>
      </c>
      <c r="BE31" s="324">
        <v>8.2183589999999995</v>
      </c>
      <c r="BF31" s="324">
        <v>8.0021450000000005</v>
      </c>
      <c r="BG31" s="324">
        <v>7.7388199999999996</v>
      </c>
      <c r="BH31" s="324">
        <v>6.8846400000000001</v>
      </c>
      <c r="BI31" s="324">
        <v>6.7512530000000002</v>
      </c>
      <c r="BJ31" s="324">
        <v>6.5852050000000002</v>
      </c>
      <c r="BK31" s="324">
        <v>6.6297319999999997</v>
      </c>
      <c r="BL31" s="324">
        <v>7.2267910000000004</v>
      </c>
      <c r="BM31" s="324">
        <v>6.873678</v>
      </c>
      <c r="BN31" s="324">
        <v>7.0789169999999997</v>
      </c>
      <c r="BO31" s="324">
        <v>7.3206160000000002</v>
      </c>
      <c r="BP31" s="324">
        <v>7.901071</v>
      </c>
      <c r="BQ31" s="324">
        <v>8.3276859999999999</v>
      </c>
      <c r="BR31" s="324">
        <v>8.1249859999999998</v>
      </c>
      <c r="BS31" s="324">
        <v>7.8622199999999998</v>
      </c>
      <c r="BT31" s="324">
        <v>6.9956009999999997</v>
      </c>
      <c r="BU31" s="324">
        <v>6.8602439999999998</v>
      </c>
      <c r="BV31" s="324">
        <v>6.6893969999999996</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5.9971489980000001</v>
      </c>
      <c r="AZ32" s="208">
        <v>6.5630122870000003</v>
      </c>
      <c r="BA32" s="208">
        <v>6.17</v>
      </c>
      <c r="BB32" s="208">
        <v>6.09</v>
      </c>
      <c r="BC32" s="208">
        <v>6.0792409999999997</v>
      </c>
      <c r="BD32" s="208">
        <v>6.7140839999999997</v>
      </c>
      <c r="BE32" s="324">
        <v>6.8340540000000001</v>
      </c>
      <c r="BF32" s="324">
        <v>6.4541729999999999</v>
      </c>
      <c r="BG32" s="324">
        <v>6.7397679999999998</v>
      </c>
      <c r="BH32" s="324">
        <v>6.260923</v>
      </c>
      <c r="BI32" s="324">
        <v>5.9706950000000001</v>
      </c>
      <c r="BJ32" s="324">
        <v>6.3832019999999998</v>
      </c>
      <c r="BK32" s="324">
        <v>6.0586919999999997</v>
      </c>
      <c r="BL32" s="324">
        <v>6.5084939999999998</v>
      </c>
      <c r="BM32" s="324">
        <v>6.2419399999999996</v>
      </c>
      <c r="BN32" s="324">
        <v>6.1236629999999996</v>
      </c>
      <c r="BO32" s="324">
        <v>6.0579479999999997</v>
      </c>
      <c r="BP32" s="324">
        <v>6.5425250000000004</v>
      </c>
      <c r="BQ32" s="324">
        <v>6.7941570000000002</v>
      </c>
      <c r="BR32" s="324">
        <v>6.4182610000000002</v>
      </c>
      <c r="BS32" s="324">
        <v>6.7160739999999999</v>
      </c>
      <c r="BT32" s="324">
        <v>6.2310499999999998</v>
      </c>
      <c r="BU32" s="324">
        <v>5.9329190000000001</v>
      </c>
      <c r="BV32" s="324">
        <v>6.3409259999999996</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5.4854086309000003</v>
      </c>
      <c r="AZ33" s="208">
        <v>6.1556302030000003</v>
      </c>
      <c r="BA33" s="208">
        <v>5.65</v>
      </c>
      <c r="BB33" s="208">
        <v>5.82</v>
      </c>
      <c r="BC33" s="208">
        <v>5.7856170000000002</v>
      </c>
      <c r="BD33" s="208">
        <v>5.9633440000000002</v>
      </c>
      <c r="BE33" s="324">
        <v>5.8966940000000001</v>
      </c>
      <c r="BF33" s="324">
        <v>5.8211500000000003</v>
      </c>
      <c r="BG33" s="324">
        <v>5.7938000000000001</v>
      </c>
      <c r="BH33" s="324">
        <v>5.6810689999999999</v>
      </c>
      <c r="BI33" s="324">
        <v>5.6212260000000001</v>
      </c>
      <c r="BJ33" s="324">
        <v>5.469881</v>
      </c>
      <c r="BK33" s="324">
        <v>5.5532620000000001</v>
      </c>
      <c r="BL33" s="324">
        <v>5.8410019999999996</v>
      </c>
      <c r="BM33" s="324">
        <v>5.6745700000000001</v>
      </c>
      <c r="BN33" s="324">
        <v>5.8339869999999996</v>
      </c>
      <c r="BO33" s="324">
        <v>5.7636279999999998</v>
      </c>
      <c r="BP33" s="324">
        <v>5.8594109999999997</v>
      </c>
      <c r="BQ33" s="324">
        <v>5.8958459999999997</v>
      </c>
      <c r="BR33" s="324">
        <v>5.8175140000000001</v>
      </c>
      <c r="BS33" s="324">
        <v>5.772621</v>
      </c>
      <c r="BT33" s="324">
        <v>5.6507839999999998</v>
      </c>
      <c r="BU33" s="324">
        <v>5.5825560000000003</v>
      </c>
      <c r="BV33" s="324">
        <v>5.4343219999999999</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4.9230951266999998</v>
      </c>
      <c r="AZ34" s="208">
        <v>11.429673629</v>
      </c>
      <c r="BA34" s="208">
        <v>7.12</v>
      </c>
      <c r="BB34" s="208">
        <v>5.93</v>
      </c>
      <c r="BC34" s="208">
        <v>5.5579289999999997</v>
      </c>
      <c r="BD34" s="208">
        <v>5.6316470000000001</v>
      </c>
      <c r="BE34" s="324">
        <v>5.3518860000000004</v>
      </c>
      <c r="BF34" s="324">
        <v>5.1537100000000002</v>
      </c>
      <c r="BG34" s="324">
        <v>5.1967590000000001</v>
      </c>
      <c r="BH34" s="324">
        <v>5.025728</v>
      </c>
      <c r="BI34" s="324">
        <v>4.9692429999999996</v>
      </c>
      <c r="BJ34" s="324">
        <v>4.915896</v>
      </c>
      <c r="BK34" s="324">
        <v>4.892131</v>
      </c>
      <c r="BL34" s="324">
        <v>8.3684239999999992</v>
      </c>
      <c r="BM34" s="324">
        <v>7.0382670000000003</v>
      </c>
      <c r="BN34" s="324">
        <v>5.6704749999999997</v>
      </c>
      <c r="BO34" s="324">
        <v>5.4495060000000004</v>
      </c>
      <c r="BP34" s="324">
        <v>5.3423990000000003</v>
      </c>
      <c r="BQ34" s="324">
        <v>5.2022339999999998</v>
      </c>
      <c r="BR34" s="324">
        <v>5.1860670000000004</v>
      </c>
      <c r="BS34" s="324">
        <v>5.1870640000000003</v>
      </c>
      <c r="BT34" s="324">
        <v>4.9674529999999999</v>
      </c>
      <c r="BU34" s="324">
        <v>4.7768110000000004</v>
      </c>
      <c r="BV34" s="324">
        <v>4.8353640000000002</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5.9159693331999996</v>
      </c>
      <c r="AZ35" s="208">
        <v>6.5328062806</v>
      </c>
      <c r="BA35" s="208">
        <v>6.28</v>
      </c>
      <c r="BB35" s="208">
        <v>6.22</v>
      </c>
      <c r="BC35" s="208">
        <v>6.5053190000000001</v>
      </c>
      <c r="BD35" s="208">
        <v>7.036232</v>
      </c>
      <c r="BE35" s="324">
        <v>7.1348399999999996</v>
      </c>
      <c r="BF35" s="324">
        <v>6.9873000000000003</v>
      </c>
      <c r="BG35" s="324">
        <v>6.8550570000000004</v>
      </c>
      <c r="BH35" s="324">
        <v>6.1574400000000002</v>
      </c>
      <c r="BI35" s="324">
        <v>5.9786640000000002</v>
      </c>
      <c r="BJ35" s="324">
        <v>5.8517239999999999</v>
      </c>
      <c r="BK35" s="324">
        <v>5.9825460000000001</v>
      </c>
      <c r="BL35" s="324">
        <v>6.4724740000000001</v>
      </c>
      <c r="BM35" s="324">
        <v>6.3577830000000004</v>
      </c>
      <c r="BN35" s="324">
        <v>6.2935449999999999</v>
      </c>
      <c r="BO35" s="324">
        <v>6.5842669999999996</v>
      </c>
      <c r="BP35" s="324">
        <v>6.9145820000000002</v>
      </c>
      <c r="BQ35" s="324">
        <v>7.1313500000000003</v>
      </c>
      <c r="BR35" s="324">
        <v>6.9723139999999999</v>
      </c>
      <c r="BS35" s="324">
        <v>6.8590350000000004</v>
      </c>
      <c r="BT35" s="324">
        <v>6.1749489999999998</v>
      </c>
      <c r="BU35" s="324">
        <v>6.0050330000000001</v>
      </c>
      <c r="BV35" s="324">
        <v>5.8748810000000002</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9.4461498442000007</v>
      </c>
      <c r="AZ36" s="208">
        <v>9.7669996727000008</v>
      </c>
      <c r="BA36" s="208">
        <v>9.6999999999999993</v>
      </c>
      <c r="BB36" s="208">
        <v>9.76</v>
      </c>
      <c r="BC36" s="208">
        <v>10.88368</v>
      </c>
      <c r="BD36" s="208">
        <v>12.931240000000001</v>
      </c>
      <c r="BE36" s="324">
        <v>13.15441</v>
      </c>
      <c r="BF36" s="324">
        <v>12.30308</v>
      </c>
      <c r="BG36" s="324">
        <v>12.96274</v>
      </c>
      <c r="BH36" s="324">
        <v>12.35018</v>
      </c>
      <c r="BI36" s="324">
        <v>11.33135</v>
      </c>
      <c r="BJ36" s="324">
        <v>10.131209999999999</v>
      </c>
      <c r="BK36" s="324">
        <v>9.8190270000000002</v>
      </c>
      <c r="BL36" s="324">
        <v>9.9212070000000008</v>
      </c>
      <c r="BM36" s="324">
        <v>10.0932</v>
      </c>
      <c r="BN36" s="324">
        <v>10.155760000000001</v>
      </c>
      <c r="BO36" s="324">
        <v>11.33648</v>
      </c>
      <c r="BP36" s="324">
        <v>13.074540000000001</v>
      </c>
      <c r="BQ36" s="324">
        <v>13.51111</v>
      </c>
      <c r="BR36" s="324">
        <v>12.613720000000001</v>
      </c>
      <c r="BS36" s="324">
        <v>13.333019999999999</v>
      </c>
      <c r="BT36" s="324">
        <v>12.72836</v>
      </c>
      <c r="BU36" s="324">
        <v>11.692220000000001</v>
      </c>
      <c r="BV36" s="324">
        <v>10.451840000000001</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7.01</v>
      </c>
      <c r="BB37" s="208">
        <v>6.77</v>
      </c>
      <c r="BC37" s="208">
        <v>6.8605799999999997</v>
      </c>
      <c r="BD37" s="208">
        <v>7.3549470000000001</v>
      </c>
      <c r="BE37" s="324">
        <v>7.3439860000000001</v>
      </c>
      <c r="BF37" s="324">
        <v>7.086195</v>
      </c>
      <c r="BG37" s="324">
        <v>7.1576829999999996</v>
      </c>
      <c r="BH37" s="324">
        <v>6.7830560000000002</v>
      </c>
      <c r="BI37" s="324">
        <v>6.5686929999999997</v>
      </c>
      <c r="BJ37" s="324">
        <v>6.4700230000000003</v>
      </c>
      <c r="BK37" s="324">
        <v>6.4170889999999998</v>
      </c>
      <c r="BL37" s="324">
        <v>7.4059609999999996</v>
      </c>
      <c r="BM37" s="324">
        <v>7.0864390000000004</v>
      </c>
      <c r="BN37" s="324">
        <v>6.7702419999999996</v>
      </c>
      <c r="BO37" s="324">
        <v>6.877999</v>
      </c>
      <c r="BP37" s="324">
        <v>7.236955</v>
      </c>
      <c r="BQ37" s="324">
        <v>7.3401870000000002</v>
      </c>
      <c r="BR37" s="324">
        <v>7.117343</v>
      </c>
      <c r="BS37" s="324">
        <v>7.1850719999999999</v>
      </c>
      <c r="BT37" s="324">
        <v>6.7931949999999999</v>
      </c>
      <c r="BU37" s="324">
        <v>6.5441269999999996</v>
      </c>
      <c r="BV37" s="324">
        <v>6.4651540000000001</v>
      </c>
    </row>
    <row r="38" spans="1:74" ht="11.1" customHeight="1" x14ac:dyDescent="0.2">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2"/>
      <c r="BF38" s="442"/>
      <c r="BG38" s="442"/>
      <c r="BH38" s="442"/>
      <c r="BI38" s="442"/>
      <c r="BJ38" s="442"/>
      <c r="BK38" s="442"/>
      <c r="BL38" s="442"/>
      <c r="BM38" s="442"/>
      <c r="BN38" s="442"/>
      <c r="BO38" s="442"/>
      <c r="BP38" s="442"/>
      <c r="BQ38" s="442"/>
      <c r="BR38" s="442"/>
      <c r="BS38" s="442"/>
      <c r="BT38" s="442"/>
      <c r="BU38" s="442"/>
      <c r="BV38" s="442"/>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17.911134838999999</v>
      </c>
      <c r="AZ39" s="253">
        <v>18.463487136000001</v>
      </c>
      <c r="BA39" s="253">
        <v>18.22</v>
      </c>
      <c r="BB39" s="253">
        <v>17.829999999999998</v>
      </c>
      <c r="BC39" s="253">
        <v>17.62745</v>
      </c>
      <c r="BD39" s="253">
        <v>17.46331</v>
      </c>
      <c r="BE39" s="348">
        <v>18.25909</v>
      </c>
      <c r="BF39" s="348">
        <v>18.689160000000001</v>
      </c>
      <c r="BG39" s="348">
        <v>18.36627</v>
      </c>
      <c r="BH39" s="348">
        <v>18.2364</v>
      </c>
      <c r="BI39" s="348">
        <v>18.307590000000001</v>
      </c>
      <c r="BJ39" s="348">
        <v>18.541879999999999</v>
      </c>
      <c r="BK39" s="348">
        <v>19.198879999999999</v>
      </c>
      <c r="BL39" s="348">
        <v>19.75976</v>
      </c>
      <c r="BM39" s="348">
        <v>19.506959999999999</v>
      </c>
      <c r="BN39" s="348">
        <v>19.128170000000001</v>
      </c>
      <c r="BO39" s="348">
        <v>18.90127</v>
      </c>
      <c r="BP39" s="348">
        <v>18.645050000000001</v>
      </c>
      <c r="BQ39" s="348">
        <v>19.43778</v>
      </c>
      <c r="BR39" s="348">
        <v>19.85033</v>
      </c>
      <c r="BS39" s="348">
        <v>19.407360000000001</v>
      </c>
      <c r="BT39" s="348">
        <v>19.204000000000001</v>
      </c>
      <c r="BU39" s="348">
        <v>19.225629999999999</v>
      </c>
      <c r="BV39" s="348">
        <v>19.386489999999998</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12.453985533000001</v>
      </c>
      <c r="AZ40" s="253">
        <v>12.759105155</v>
      </c>
      <c r="BA40" s="253">
        <v>12.46</v>
      </c>
      <c r="BB40" s="253">
        <v>12.7</v>
      </c>
      <c r="BC40" s="253">
        <v>13.018380000000001</v>
      </c>
      <c r="BD40" s="253">
        <v>13.718920000000001</v>
      </c>
      <c r="BE40" s="348">
        <v>13.794779999999999</v>
      </c>
      <c r="BF40" s="348">
        <v>13.62482</v>
      </c>
      <c r="BG40" s="348">
        <v>13.70518</v>
      </c>
      <c r="BH40" s="348">
        <v>13.16601</v>
      </c>
      <c r="BI40" s="348">
        <v>12.98211</v>
      </c>
      <c r="BJ40" s="348">
        <v>12.79218</v>
      </c>
      <c r="BK40" s="348">
        <v>12.91502</v>
      </c>
      <c r="BL40" s="348">
        <v>12.99921</v>
      </c>
      <c r="BM40" s="348">
        <v>12.80491</v>
      </c>
      <c r="BN40" s="348">
        <v>12.962529999999999</v>
      </c>
      <c r="BO40" s="348">
        <v>13.21888</v>
      </c>
      <c r="BP40" s="348">
        <v>13.799810000000001</v>
      </c>
      <c r="BQ40" s="348">
        <v>13.83198</v>
      </c>
      <c r="BR40" s="348">
        <v>13.602959999999999</v>
      </c>
      <c r="BS40" s="348">
        <v>13.663119999999999</v>
      </c>
      <c r="BT40" s="348">
        <v>13.11736</v>
      </c>
      <c r="BU40" s="348">
        <v>12.91347</v>
      </c>
      <c r="BV40" s="348">
        <v>12.73212</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10.152606240000001</v>
      </c>
      <c r="AZ41" s="253">
        <v>10.480974314999999</v>
      </c>
      <c r="BA41" s="253">
        <v>10.43</v>
      </c>
      <c r="BB41" s="253">
        <v>10.39</v>
      </c>
      <c r="BC41" s="253">
        <v>10.51205</v>
      </c>
      <c r="BD41" s="253">
        <v>10.775510000000001</v>
      </c>
      <c r="BE41" s="348">
        <v>10.61749</v>
      </c>
      <c r="BF41" s="348">
        <v>10.50902</v>
      </c>
      <c r="BG41" s="348">
        <v>10.508089999999999</v>
      </c>
      <c r="BH41" s="348">
        <v>10.52088</v>
      </c>
      <c r="BI41" s="348">
        <v>10.55804</v>
      </c>
      <c r="BJ41" s="348">
        <v>10.532959999999999</v>
      </c>
      <c r="BK41" s="348">
        <v>10.4222</v>
      </c>
      <c r="BL41" s="348">
        <v>10.47743</v>
      </c>
      <c r="BM41" s="348">
        <v>10.618270000000001</v>
      </c>
      <c r="BN41" s="348">
        <v>10.55147</v>
      </c>
      <c r="BO41" s="348">
        <v>10.665850000000001</v>
      </c>
      <c r="BP41" s="348">
        <v>10.855259999999999</v>
      </c>
      <c r="BQ41" s="348">
        <v>10.73296</v>
      </c>
      <c r="BR41" s="348">
        <v>10.613490000000001</v>
      </c>
      <c r="BS41" s="348">
        <v>10.606669999999999</v>
      </c>
      <c r="BT41" s="348">
        <v>10.61656</v>
      </c>
      <c r="BU41" s="348">
        <v>10.65171</v>
      </c>
      <c r="BV41" s="348">
        <v>10.63072</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8.8659405339999999</v>
      </c>
      <c r="AZ42" s="253">
        <v>9.4221292982999998</v>
      </c>
      <c r="BA42" s="253">
        <v>9.19</v>
      </c>
      <c r="BB42" s="253">
        <v>9.4499999999999993</v>
      </c>
      <c r="BC42" s="253">
        <v>10.258229999999999</v>
      </c>
      <c r="BD42" s="253">
        <v>11.038919999999999</v>
      </c>
      <c r="BE42" s="348">
        <v>11.35604</v>
      </c>
      <c r="BF42" s="348">
        <v>11.199630000000001</v>
      </c>
      <c r="BG42" s="348">
        <v>10.605639999999999</v>
      </c>
      <c r="BH42" s="348">
        <v>9.7730309999999996</v>
      </c>
      <c r="BI42" s="348">
        <v>9.4723659999999992</v>
      </c>
      <c r="BJ42" s="348">
        <v>9.0552069999999993</v>
      </c>
      <c r="BK42" s="348">
        <v>8.8017319999999994</v>
      </c>
      <c r="BL42" s="348">
        <v>9.0022909999999996</v>
      </c>
      <c r="BM42" s="348">
        <v>9.1257769999999994</v>
      </c>
      <c r="BN42" s="348">
        <v>9.2345260000000007</v>
      </c>
      <c r="BO42" s="348">
        <v>9.9385300000000001</v>
      </c>
      <c r="BP42" s="348">
        <v>10.65035</v>
      </c>
      <c r="BQ42" s="348">
        <v>11.022930000000001</v>
      </c>
      <c r="BR42" s="348">
        <v>10.83764</v>
      </c>
      <c r="BS42" s="348">
        <v>10.238250000000001</v>
      </c>
      <c r="BT42" s="348">
        <v>9.5041200000000003</v>
      </c>
      <c r="BU42" s="348">
        <v>9.2579469999999997</v>
      </c>
      <c r="BV42" s="348">
        <v>8.9873999999999992</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9.6738457714999999</v>
      </c>
      <c r="AZ43" s="253">
        <v>10.128852831</v>
      </c>
      <c r="BA43" s="253">
        <v>9.9499999999999993</v>
      </c>
      <c r="BB43" s="253">
        <v>9.7200000000000006</v>
      </c>
      <c r="BC43" s="253">
        <v>9.3218680000000003</v>
      </c>
      <c r="BD43" s="253">
        <v>10.177630000000001</v>
      </c>
      <c r="BE43" s="348">
        <v>10.31573</v>
      </c>
      <c r="BF43" s="348">
        <v>10.36374</v>
      </c>
      <c r="BG43" s="348">
        <v>10.4802</v>
      </c>
      <c r="BH43" s="348">
        <v>10.21059</v>
      </c>
      <c r="BI43" s="348">
        <v>10.05228</v>
      </c>
      <c r="BJ43" s="348">
        <v>10.292730000000001</v>
      </c>
      <c r="BK43" s="348">
        <v>10.067489999999999</v>
      </c>
      <c r="BL43" s="348">
        <v>10.50665</v>
      </c>
      <c r="BM43" s="348">
        <v>10.316610000000001</v>
      </c>
      <c r="BN43" s="348">
        <v>10.01601</v>
      </c>
      <c r="BO43" s="348">
        <v>9.5577529999999999</v>
      </c>
      <c r="BP43" s="348">
        <v>10.37965</v>
      </c>
      <c r="BQ43" s="348">
        <v>10.51031</v>
      </c>
      <c r="BR43" s="348">
        <v>10.500629999999999</v>
      </c>
      <c r="BS43" s="348">
        <v>10.57469</v>
      </c>
      <c r="BT43" s="348">
        <v>10.24208</v>
      </c>
      <c r="BU43" s="348">
        <v>10.04405</v>
      </c>
      <c r="BV43" s="348">
        <v>10.24227</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9.2947408128000006</v>
      </c>
      <c r="AZ44" s="253">
        <v>9.6776312630000003</v>
      </c>
      <c r="BA44" s="253">
        <v>9.4600000000000009</v>
      </c>
      <c r="BB44" s="253">
        <v>9.65</v>
      </c>
      <c r="BC44" s="253">
        <v>9.6950610000000008</v>
      </c>
      <c r="BD44" s="253">
        <v>9.9980639999999994</v>
      </c>
      <c r="BE44" s="348">
        <v>10.019209999999999</v>
      </c>
      <c r="BF44" s="348">
        <v>9.9090109999999996</v>
      </c>
      <c r="BG44" s="348">
        <v>9.9084409999999998</v>
      </c>
      <c r="BH44" s="348">
        <v>9.6911090000000009</v>
      </c>
      <c r="BI44" s="348">
        <v>9.7134750000000007</v>
      </c>
      <c r="BJ44" s="348">
        <v>9.3984220000000001</v>
      </c>
      <c r="BK44" s="348">
        <v>9.5832820000000005</v>
      </c>
      <c r="BL44" s="348">
        <v>9.7868019999999998</v>
      </c>
      <c r="BM44" s="348">
        <v>9.6519169999999992</v>
      </c>
      <c r="BN44" s="348">
        <v>9.8053489999999996</v>
      </c>
      <c r="BO44" s="348">
        <v>9.8060980000000004</v>
      </c>
      <c r="BP44" s="348">
        <v>10.06901</v>
      </c>
      <c r="BQ44" s="348">
        <v>10.101749999999999</v>
      </c>
      <c r="BR44" s="348">
        <v>9.9585050000000006</v>
      </c>
      <c r="BS44" s="348">
        <v>9.9658700000000007</v>
      </c>
      <c r="BT44" s="348">
        <v>9.7417429999999996</v>
      </c>
      <c r="BU44" s="348">
        <v>9.7656030000000005</v>
      </c>
      <c r="BV44" s="348">
        <v>9.4503939999999993</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8.0182591185999996</v>
      </c>
      <c r="AZ45" s="253">
        <v>13.998028958000001</v>
      </c>
      <c r="BA45" s="253">
        <v>9.48</v>
      </c>
      <c r="BB45" s="253">
        <v>9.07</v>
      </c>
      <c r="BC45" s="253">
        <v>8.4008509999999994</v>
      </c>
      <c r="BD45" s="253">
        <v>8.8223140000000004</v>
      </c>
      <c r="BE45" s="348">
        <v>8.8740389999999998</v>
      </c>
      <c r="BF45" s="348">
        <v>8.9114090000000008</v>
      </c>
      <c r="BG45" s="348">
        <v>8.9866329999999994</v>
      </c>
      <c r="BH45" s="348">
        <v>8.442005</v>
      </c>
      <c r="BI45" s="348">
        <v>8.3035320000000006</v>
      </c>
      <c r="BJ45" s="348">
        <v>8.1952459999999991</v>
      </c>
      <c r="BK45" s="348">
        <v>8.1368849999999995</v>
      </c>
      <c r="BL45" s="348">
        <v>13.264570000000001</v>
      </c>
      <c r="BM45" s="348">
        <v>9.5467460000000006</v>
      </c>
      <c r="BN45" s="348">
        <v>8.9969660000000005</v>
      </c>
      <c r="BO45" s="348">
        <v>8.3502569999999992</v>
      </c>
      <c r="BP45" s="348">
        <v>8.6913920000000005</v>
      </c>
      <c r="BQ45" s="348">
        <v>8.7642039999999994</v>
      </c>
      <c r="BR45" s="348">
        <v>8.8461879999999997</v>
      </c>
      <c r="BS45" s="348">
        <v>8.8918630000000007</v>
      </c>
      <c r="BT45" s="348">
        <v>8.3642260000000004</v>
      </c>
      <c r="BU45" s="348">
        <v>8.1858690000000003</v>
      </c>
      <c r="BV45" s="348">
        <v>8.1406559999999999</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9.0013451414999999</v>
      </c>
      <c r="AZ46" s="253">
        <v>9.2963481155000007</v>
      </c>
      <c r="BA46" s="253">
        <v>9.16</v>
      </c>
      <c r="BB46" s="253">
        <v>9.24</v>
      </c>
      <c r="BC46" s="253">
        <v>9.6678650000000008</v>
      </c>
      <c r="BD46" s="253">
        <v>10.261950000000001</v>
      </c>
      <c r="BE46" s="348">
        <v>10.376250000000001</v>
      </c>
      <c r="BF46" s="348">
        <v>10.18812</v>
      </c>
      <c r="BG46" s="348">
        <v>10.150320000000001</v>
      </c>
      <c r="BH46" s="348">
        <v>9.4516629999999999</v>
      </c>
      <c r="BI46" s="348">
        <v>9.1905359999999998</v>
      </c>
      <c r="BJ46" s="348">
        <v>9.2072380000000003</v>
      </c>
      <c r="BK46" s="348">
        <v>9.1462489999999992</v>
      </c>
      <c r="BL46" s="348">
        <v>9.3602340000000002</v>
      </c>
      <c r="BM46" s="348">
        <v>9.2719550000000002</v>
      </c>
      <c r="BN46" s="348">
        <v>9.3465059999999998</v>
      </c>
      <c r="BO46" s="348">
        <v>9.7910260000000005</v>
      </c>
      <c r="BP46" s="348">
        <v>10.269880000000001</v>
      </c>
      <c r="BQ46" s="348">
        <v>10.426220000000001</v>
      </c>
      <c r="BR46" s="348">
        <v>10.22767</v>
      </c>
      <c r="BS46" s="348">
        <v>10.193669999999999</v>
      </c>
      <c r="BT46" s="348">
        <v>9.4825060000000008</v>
      </c>
      <c r="BU46" s="348">
        <v>9.2173809999999996</v>
      </c>
      <c r="BV46" s="348">
        <v>9.2336559999999999</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14.213250252</v>
      </c>
      <c r="AZ47" s="253">
        <v>14.443029872</v>
      </c>
      <c r="BA47" s="253">
        <v>14.83</v>
      </c>
      <c r="BB47" s="253">
        <v>14.83</v>
      </c>
      <c r="BC47" s="253">
        <v>14.966419999999999</v>
      </c>
      <c r="BD47" s="253">
        <v>16.450530000000001</v>
      </c>
      <c r="BE47" s="348">
        <v>16.86271</v>
      </c>
      <c r="BF47" s="348">
        <v>16.934329999999999</v>
      </c>
      <c r="BG47" s="348">
        <v>17.033049999999999</v>
      </c>
      <c r="BH47" s="348">
        <v>16.032319999999999</v>
      </c>
      <c r="BI47" s="348">
        <v>15.09299</v>
      </c>
      <c r="BJ47" s="348">
        <v>14.699450000000001</v>
      </c>
      <c r="BK47" s="348">
        <v>14.638400000000001</v>
      </c>
      <c r="BL47" s="348">
        <v>14.750019999999999</v>
      </c>
      <c r="BM47" s="348">
        <v>15.28919</v>
      </c>
      <c r="BN47" s="348">
        <v>15.774850000000001</v>
      </c>
      <c r="BO47" s="348">
        <v>15.644819999999999</v>
      </c>
      <c r="BP47" s="348">
        <v>17.08004</v>
      </c>
      <c r="BQ47" s="348">
        <v>17.478169999999999</v>
      </c>
      <c r="BR47" s="348">
        <v>17.6325</v>
      </c>
      <c r="BS47" s="348">
        <v>17.752089999999999</v>
      </c>
      <c r="BT47" s="348">
        <v>16.428899999999999</v>
      </c>
      <c r="BU47" s="348">
        <v>15.691800000000001</v>
      </c>
      <c r="BV47" s="348">
        <v>15.29893</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10.9</v>
      </c>
      <c r="BB48" s="209">
        <v>10.73</v>
      </c>
      <c r="BC48" s="209">
        <v>10.674149999999999</v>
      </c>
      <c r="BD48" s="209">
        <v>11.306010000000001</v>
      </c>
      <c r="BE48" s="350">
        <v>11.46496</v>
      </c>
      <c r="BF48" s="350">
        <v>11.3779</v>
      </c>
      <c r="BG48" s="350">
        <v>11.39303</v>
      </c>
      <c r="BH48" s="350">
        <v>11.02173</v>
      </c>
      <c r="BI48" s="350">
        <v>10.79213</v>
      </c>
      <c r="BJ48" s="350">
        <v>10.77495</v>
      </c>
      <c r="BK48" s="350">
        <v>10.64185</v>
      </c>
      <c r="BL48" s="350">
        <v>11.63388</v>
      </c>
      <c r="BM48" s="350">
        <v>11.14762</v>
      </c>
      <c r="BN48" s="350">
        <v>10.95547</v>
      </c>
      <c r="BO48" s="350">
        <v>10.84029</v>
      </c>
      <c r="BP48" s="350">
        <v>11.378259999999999</v>
      </c>
      <c r="BQ48" s="350">
        <v>11.540509999999999</v>
      </c>
      <c r="BR48" s="350">
        <v>11.461360000000001</v>
      </c>
      <c r="BS48" s="350">
        <v>11.467689999999999</v>
      </c>
      <c r="BT48" s="350">
        <v>11.06406</v>
      </c>
      <c r="BU48" s="350">
        <v>10.83503</v>
      </c>
      <c r="BV48" s="350">
        <v>10.838089999999999</v>
      </c>
    </row>
    <row r="49" spans="1:74" s="422" customFormat="1" ht="12" customHeight="1" x14ac:dyDescent="0.25">
      <c r="A49" s="421"/>
      <c r="B49" s="817" t="s">
        <v>876</v>
      </c>
      <c r="C49" s="759"/>
      <c r="D49" s="759"/>
      <c r="E49" s="759"/>
      <c r="F49" s="759"/>
      <c r="G49" s="759"/>
      <c r="H49" s="759"/>
      <c r="I49" s="759"/>
      <c r="J49" s="759"/>
      <c r="K49" s="759"/>
      <c r="L49" s="759"/>
      <c r="M49" s="759"/>
      <c r="N49" s="759"/>
      <c r="O49" s="759"/>
      <c r="P49" s="759"/>
      <c r="Q49" s="759"/>
      <c r="AY49" s="463"/>
      <c r="AZ49" s="463"/>
      <c r="BA49" s="463"/>
      <c r="BB49" s="463"/>
      <c r="BC49" s="463"/>
      <c r="BD49" s="614"/>
      <c r="BE49" s="614"/>
      <c r="BF49" s="614"/>
      <c r="BG49" s="463"/>
      <c r="BH49" s="463"/>
      <c r="BI49" s="463"/>
      <c r="BJ49" s="463"/>
    </row>
    <row r="50" spans="1:74" s="422" customFormat="1" ht="12" customHeight="1" x14ac:dyDescent="0.25">
      <c r="A50" s="421"/>
      <c r="B50" s="752" t="s">
        <v>815</v>
      </c>
      <c r="C50" s="744"/>
      <c r="D50" s="744"/>
      <c r="E50" s="744"/>
      <c r="F50" s="744"/>
      <c r="G50" s="744"/>
      <c r="H50" s="744"/>
      <c r="I50" s="744"/>
      <c r="J50" s="744"/>
      <c r="K50" s="744"/>
      <c r="L50" s="744"/>
      <c r="M50" s="744"/>
      <c r="N50" s="744"/>
      <c r="O50" s="744"/>
      <c r="P50" s="744"/>
      <c r="Q50" s="744"/>
      <c r="AY50" s="463"/>
      <c r="AZ50" s="463"/>
      <c r="BA50" s="463"/>
      <c r="BB50" s="463"/>
      <c r="BC50" s="463"/>
      <c r="BD50" s="614"/>
      <c r="BE50" s="614"/>
      <c r="BF50" s="614"/>
      <c r="BG50" s="463"/>
      <c r="BH50" s="463"/>
      <c r="BI50" s="463"/>
      <c r="BJ50" s="463"/>
    </row>
    <row r="51" spans="1:74" s="422" customFormat="1" ht="12" customHeight="1" x14ac:dyDescent="0.25">
      <c r="A51" s="423"/>
      <c r="B51" s="780" t="str">
        <f>"Notes: "&amp;"EIA completed modeling and analysis for this report on " &amp;Dates!D2&amp;"."</f>
        <v>Notes: EIA completed modeling and analysis for this report on Thursday July 1, 2021.</v>
      </c>
      <c r="C51" s="803"/>
      <c r="D51" s="803"/>
      <c r="E51" s="803"/>
      <c r="F51" s="803"/>
      <c r="G51" s="803"/>
      <c r="H51" s="803"/>
      <c r="I51" s="803"/>
      <c r="J51" s="803"/>
      <c r="K51" s="803"/>
      <c r="L51" s="803"/>
      <c r="M51" s="803"/>
      <c r="N51" s="803"/>
      <c r="O51" s="803"/>
      <c r="P51" s="803"/>
      <c r="Q51" s="781"/>
      <c r="AY51" s="463"/>
      <c r="AZ51" s="463"/>
      <c r="BA51" s="463"/>
      <c r="BB51" s="463"/>
      <c r="BC51" s="463"/>
      <c r="BD51" s="614"/>
      <c r="BE51" s="614"/>
      <c r="BF51" s="614"/>
      <c r="BG51" s="463"/>
      <c r="BH51" s="463"/>
      <c r="BI51" s="463"/>
      <c r="BJ51" s="463"/>
    </row>
    <row r="52" spans="1:74" s="422" customFormat="1" ht="12" customHeight="1" x14ac:dyDescent="0.25">
      <c r="A52" s="423"/>
      <c r="B52" s="770" t="s">
        <v>353</v>
      </c>
      <c r="C52" s="769"/>
      <c r="D52" s="769"/>
      <c r="E52" s="769"/>
      <c r="F52" s="769"/>
      <c r="G52" s="769"/>
      <c r="H52" s="769"/>
      <c r="I52" s="769"/>
      <c r="J52" s="769"/>
      <c r="K52" s="769"/>
      <c r="L52" s="769"/>
      <c r="M52" s="769"/>
      <c r="N52" s="769"/>
      <c r="O52" s="769"/>
      <c r="P52" s="769"/>
      <c r="Q52" s="769"/>
      <c r="AY52" s="463"/>
      <c r="AZ52" s="463"/>
      <c r="BA52" s="463"/>
      <c r="BB52" s="463"/>
      <c r="BC52" s="463"/>
      <c r="BD52" s="614"/>
      <c r="BE52" s="614"/>
      <c r="BF52" s="614"/>
      <c r="BG52" s="463"/>
      <c r="BH52" s="463"/>
      <c r="BI52" s="463"/>
      <c r="BJ52" s="463"/>
    </row>
    <row r="53" spans="1:74" s="422" customFormat="1" ht="12" customHeight="1" x14ac:dyDescent="0.25">
      <c r="A53" s="423"/>
      <c r="B53" s="753" t="s">
        <v>129</v>
      </c>
      <c r="C53" s="744"/>
      <c r="D53" s="744"/>
      <c r="E53" s="744"/>
      <c r="F53" s="744"/>
      <c r="G53" s="744"/>
      <c r="H53" s="744"/>
      <c r="I53" s="744"/>
      <c r="J53" s="744"/>
      <c r="K53" s="744"/>
      <c r="L53" s="744"/>
      <c r="M53" s="744"/>
      <c r="N53" s="744"/>
      <c r="O53" s="744"/>
      <c r="P53" s="744"/>
      <c r="Q53" s="744"/>
      <c r="AY53" s="463"/>
      <c r="AZ53" s="463"/>
      <c r="BA53" s="463"/>
      <c r="BB53" s="463"/>
      <c r="BC53" s="463"/>
      <c r="BD53" s="614"/>
      <c r="BE53" s="614"/>
      <c r="BF53" s="614"/>
      <c r="BG53" s="463"/>
      <c r="BH53" s="463"/>
      <c r="BI53" s="463"/>
      <c r="BJ53" s="463"/>
    </row>
    <row r="54" spans="1:74" s="422" customFormat="1" ht="12" customHeight="1" x14ac:dyDescent="0.25">
      <c r="A54" s="423"/>
      <c r="B54" s="765" t="s">
        <v>865</v>
      </c>
      <c r="C54" s="762"/>
      <c r="D54" s="762"/>
      <c r="E54" s="762"/>
      <c r="F54" s="762"/>
      <c r="G54" s="762"/>
      <c r="H54" s="762"/>
      <c r="I54" s="762"/>
      <c r="J54" s="762"/>
      <c r="K54" s="762"/>
      <c r="L54" s="762"/>
      <c r="M54" s="762"/>
      <c r="N54" s="762"/>
      <c r="O54" s="762"/>
      <c r="P54" s="762"/>
      <c r="Q54" s="759"/>
      <c r="AY54" s="463"/>
      <c r="AZ54" s="463"/>
      <c r="BA54" s="463"/>
      <c r="BB54" s="463"/>
      <c r="BC54" s="463"/>
      <c r="BD54" s="614"/>
      <c r="BE54" s="614"/>
      <c r="BF54" s="614"/>
      <c r="BG54" s="463"/>
      <c r="BH54" s="463"/>
      <c r="BI54" s="463"/>
      <c r="BJ54" s="463"/>
    </row>
    <row r="55" spans="1:74" s="422" customFormat="1" ht="12" customHeight="1" x14ac:dyDescent="0.25">
      <c r="A55" s="423"/>
      <c r="B55" s="800" t="s">
        <v>866</v>
      </c>
      <c r="C55" s="759"/>
      <c r="D55" s="759"/>
      <c r="E55" s="759"/>
      <c r="F55" s="759"/>
      <c r="G55" s="759"/>
      <c r="H55" s="759"/>
      <c r="I55" s="759"/>
      <c r="J55" s="759"/>
      <c r="K55" s="759"/>
      <c r="L55" s="759"/>
      <c r="M55" s="759"/>
      <c r="N55" s="759"/>
      <c r="O55" s="759"/>
      <c r="P55" s="759"/>
      <c r="Q55" s="759"/>
      <c r="AY55" s="463"/>
      <c r="AZ55" s="463"/>
      <c r="BA55" s="463"/>
      <c r="BB55" s="463"/>
      <c r="BC55" s="463"/>
      <c r="BD55" s="614"/>
      <c r="BE55" s="614"/>
      <c r="BF55" s="614"/>
      <c r="BG55" s="463"/>
      <c r="BH55" s="463"/>
      <c r="BI55" s="463"/>
      <c r="BJ55" s="463"/>
    </row>
    <row r="56" spans="1:74" s="422" customFormat="1" ht="12" customHeight="1" x14ac:dyDescent="0.25">
      <c r="A56" s="423"/>
      <c r="B56" s="763" t="s">
        <v>872</v>
      </c>
      <c r="C56" s="762"/>
      <c r="D56" s="762"/>
      <c r="E56" s="762"/>
      <c r="F56" s="762"/>
      <c r="G56" s="762"/>
      <c r="H56" s="762"/>
      <c r="I56" s="762"/>
      <c r="J56" s="762"/>
      <c r="K56" s="762"/>
      <c r="L56" s="762"/>
      <c r="M56" s="762"/>
      <c r="N56" s="762"/>
      <c r="O56" s="762"/>
      <c r="P56" s="762"/>
      <c r="Q56" s="759"/>
      <c r="AY56" s="463"/>
      <c r="AZ56" s="463"/>
      <c r="BA56" s="463"/>
      <c r="BB56" s="463"/>
      <c r="BC56" s="463"/>
      <c r="BD56" s="614"/>
      <c r="BE56" s="614"/>
      <c r="BF56" s="614"/>
      <c r="BG56" s="463"/>
      <c r="BH56" s="463"/>
      <c r="BI56" s="463"/>
      <c r="BJ56" s="463"/>
    </row>
    <row r="57" spans="1:74" s="422" customFormat="1" ht="12" customHeight="1" x14ac:dyDescent="0.25">
      <c r="A57" s="423"/>
      <c r="B57" s="765" t="s">
        <v>838</v>
      </c>
      <c r="C57" s="766"/>
      <c r="D57" s="766"/>
      <c r="E57" s="766"/>
      <c r="F57" s="766"/>
      <c r="G57" s="766"/>
      <c r="H57" s="766"/>
      <c r="I57" s="766"/>
      <c r="J57" s="766"/>
      <c r="K57" s="766"/>
      <c r="L57" s="766"/>
      <c r="M57" s="766"/>
      <c r="N57" s="766"/>
      <c r="O57" s="766"/>
      <c r="P57" s="766"/>
      <c r="Q57" s="759"/>
      <c r="AY57" s="463"/>
      <c r="AZ57" s="463"/>
      <c r="BA57" s="463"/>
      <c r="BB57" s="463"/>
      <c r="BC57" s="463"/>
      <c r="BD57" s="614"/>
      <c r="BE57" s="614"/>
      <c r="BF57" s="614"/>
      <c r="BG57" s="463"/>
      <c r="BH57" s="463"/>
      <c r="BI57" s="463"/>
      <c r="BJ57" s="463"/>
    </row>
    <row r="58" spans="1:74" s="418" customFormat="1" ht="12" customHeight="1" x14ac:dyDescent="0.25">
      <c r="A58" s="393"/>
      <c r="B58" s="771" t="s">
        <v>1384</v>
      </c>
      <c r="C58" s="759"/>
      <c r="D58" s="759"/>
      <c r="E58" s="759"/>
      <c r="F58" s="759"/>
      <c r="G58" s="759"/>
      <c r="H58" s="759"/>
      <c r="I58" s="759"/>
      <c r="J58" s="759"/>
      <c r="K58" s="759"/>
      <c r="L58" s="759"/>
      <c r="M58" s="759"/>
      <c r="N58" s="759"/>
      <c r="O58" s="759"/>
      <c r="P58" s="759"/>
      <c r="Q58" s="759"/>
      <c r="AY58" s="462"/>
      <c r="AZ58" s="462"/>
      <c r="BA58" s="462"/>
      <c r="BB58" s="462"/>
      <c r="BC58" s="462"/>
      <c r="BD58" s="610"/>
      <c r="BE58" s="610"/>
      <c r="BF58" s="610"/>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199999999999999" x14ac:dyDescent="0.2"/>
  <cols>
    <col min="1" max="1" width="10.5546875" style="491" customWidth="1"/>
    <col min="2" max="2" width="27" style="491" customWidth="1"/>
    <col min="3" max="55" width="6.5546875" style="491" customWidth="1"/>
    <col min="56" max="58" width="6.5546875" style="627" customWidth="1"/>
    <col min="59" max="74" width="6.5546875" style="491" customWidth="1"/>
    <col min="75" max="238" width="11" style="491"/>
    <col min="239" max="239" width="1.5546875" style="491" customWidth="1"/>
    <col min="240" max="16384" width="11" style="491"/>
  </cols>
  <sheetData>
    <row r="1" spans="1:74" ht="12.75" customHeight="1" x14ac:dyDescent="0.25">
      <c r="A1" s="741" t="s">
        <v>798</v>
      </c>
      <c r="B1" s="490" t="s">
        <v>1331</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July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1205</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97.691295132999997</v>
      </c>
      <c r="BB6" s="702">
        <v>99.520974656000007</v>
      </c>
      <c r="BC6" s="702">
        <v>106.1134</v>
      </c>
      <c r="BD6" s="702">
        <v>135.61799999999999</v>
      </c>
      <c r="BE6" s="703">
        <v>149.636</v>
      </c>
      <c r="BF6" s="703">
        <v>143.8143</v>
      </c>
      <c r="BG6" s="703">
        <v>122.9618</v>
      </c>
      <c r="BH6" s="703">
        <v>112.4714</v>
      </c>
      <c r="BI6" s="703">
        <v>97.329530000000005</v>
      </c>
      <c r="BJ6" s="703">
        <v>112.95140000000001</v>
      </c>
      <c r="BK6" s="703">
        <v>108.2856</v>
      </c>
      <c r="BL6" s="703">
        <v>101.0587</v>
      </c>
      <c r="BM6" s="703">
        <v>97.652360000000002</v>
      </c>
      <c r="BN6" s="703">
        <v>98.987669999999994</v>
      </c>
      <c r="BO6" s="703">
        <v>109.3479</v>
      </c>
      <c r="BP6" s="703">
        <v>129.8647</v>
      </c>
      <c r="BQ6" s="703">
        <v>159.23220000000001</v>
      </c>
      <c r="BR6" s="703">
        <v>153.7474</v>
      </c>
      <c r="BS6" s="703">
        <v>128.8802</v>
      </c>
      <c r="BT6" s="703">
        <v>117.51309999999999</v>
      </c>
      <c r="BU6" s="703">
        <v>103.11839999999999</v>
      </c>
      <c r="BV6" s="703">
        <v>119.31780000000001</v>
      </c>
    </row>
    <row r="7" spans="1:74" ht="11.1" customHeight="1" x14ac:dyDescent="0.2">
      <c r="A7" s="499" t="s">
        <v>1206</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61.560816938999999</v>
      </c>
      <c r="BB7" s="702">
        <v>53.494241563000003</v>
      </c>
      <c r="BC7" s="702">
        <v>62.52026</v>
      </c>
      <c r="BD7" s="702">
        <v>80.931060000000002</v>
      </c>
      <c r="BE7" s="703">
        <v>108.64790000000001</v>
      </c>
      <c r="BF7" s="703">
        <v>101.7244</v>
      </c>
      <c r="BG7" s="703">
        <v>75.82217</v>
      </c>
      <c r="BH7" s="703">
        <v>64.580609999999993</v>
      </c>
      <c r="BI7" s="703">
        <v>62.936149999999998</v>
      </c>
      <c r="BJ7" s="703">
        <v>89.104579999999999</v>
      </c>
      <c r="BK7" s="703">
        <v>91.063760000000002</v>
      </c>
      <c r="BL7" s="703">
        <v>73.39734</v>
      </c>
      <c r="BM7" s="703">
        <v>60.848570000000002</v>
      </c>
      <c r="BN7" s="703">
        <v>50.768340000000002</v>
      </c>
      <c r="BO7" s="703">
        <v>57.023139999999998</v>
      </c>
      <c r="BP7" s="703">
        <v>74.61421</v>
      </c>
      <c r="BQ7" s="703">
        <v>96.352050000000006</v>
      </c>
      <c r="BR7" s="703">
        <v>91.960470000000001</v>
      </c>
      <c r="BS7" s="703">
        <v>68.64461</v>
      </c>
      <c r="BT7" s="703">
        <v>60.179020000000001</v>
      </c>
      <c r="BU7" s="703">
        <v>55.284619999999997</v>
      </c>
      <c r="BV7" s="703">
        <v>81.131169999999997</v>
      </c>
    </row>
    <row r="8" spans="1:74" ht="11.1" customHeight="1" x14ac:dyDescent="0.2">
      <c r="A8" s="501" t="s">
        <v>1207</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63.708238000000001</v>
      </c>
      <c r="BB8" s="702">
        <v>57.092024000000002</v>
      </c>
      <c r="BC8" s="702">
        <v>63.747689999999999</v>
      </c>
      <c r="BD8" s="702">
        <v>66.41601</v>
      </c>
      <c r="BE8" s="703">
        <v>69.529759999999996</v>
      </c>
      <c r="BF8" s="703">
        <v>70.035049999999998</v>
      </c>
      <c r="BG8" s="703">
        <v>64.436570000000003</v>
      </c>
      <c r="BH8" s="703">
        <v>58.455460000000002</v>
      </c>
      <c r="BI8" s="703">
        <v>61.392569999999999</v>
      </c>
      <c r="BJ8" s="703">
        <v>66.436199999999999</v>
      </c>
      <c r="BK8" s="703">
        <v>67.828890000000001</v>
      </c>
      <c r="BL8" s="703">
        <v>58.908349999999999</v>
      </c>
      <c r="BM8" s="703">
        <v>61.966230000000003</v>
      </c>
      <c r="BN8" s="703">
        <v>54.706020000000002</v>
      </c>
      <c r="BO8" s="703">
        <v>64.7697</v>
      </c>
      <c r="BP8" s="703">
        <v>65.594449999999995</v>
      </c>
      <c r="BQ8" s="703">
        <v>67.238759999999999</v>
      </c>
      <c r="BR8" s="703">
        <v>67.247550000000004</v>
      </c>
      <c r="BS8" s="703">
        <v>62.634230000000002</v>
      </c>
      <c r="BT8" s="703">
        <v>56.705919999999999</v>
      </c>
      <c r="BU8" s="703">
        <v>61.018540000000002</v>
      </c>
      <c r="BV8" s="703">
        <v>68.070790000000002</v>
      </c>
    </row>
    <row r="9" spans="1:74" ht="11.1" customHeight="1" x14ac:dyDescent="0.2">
      <c r="A9" s="501" t="s">
        <v>1208</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73.632609273</v>
      </c>
      <c r="BB9" s="702">
        <v>69.072716091000004</v>
      </c>
      <c r="BC9" s="702">
        <v>74.926599999999993</v>
      </c>
      <c r="BD9" s="702">
        <v>74.675970000000007</v>
      </c>
      <c r="BE9" s="703">
        <v>67.236540000000005</v>
      </c>
      <c r="BF9" s="703">
        <v>61.918579999999999</v>
      </c>
      <c r="BG9" s="703">
        <v>58.731029999999997</v>
      </c>
      <c r="BH9" s="703">
        <v>64.176789999999997</v>
      </c>
      <c r="BI9" s="703">
        <v>69.812049999999999</v>
      </c>
      <c r="BJ9" s="703">
        <v>69.72578</v>
      </c>
      <c r="BK9" s="703">
        <v>70.715590000000006</v>
      </c>
      <c r="BL9" s="703">
        <v>63.735340000000001</v>
      </c>
      <c r="BM9" s="703">
        <v>83.311920000000001</v>
      </c>
      <c r="BN9" s="703">
        <v>80.326160000000002</v>
      </c>
      <c r="BO9" s="703">
        <v>83.718339999999998</v>
      </c>
      <c r="BP9" s="703">
        <v>83.898660000000007</v>
      </c>
      <c r="BQ9" s="703">
        <v>75.639780000000002</v>
      </c>
      <c r="BR9" s="703">
        <v>67.947950000000006</v>
      </c>
      <c r="BS9" s="703">
        <v>65.52346</v>
      </c>
      <c r="BT9" s="703">
        <v>69.296270000000007</v>
      </c>
      <c r="BU9" s="703">
        <v>75.138080000000002</v>
      </c>
      <c r="BV9" s="703">
        <v>73.451509999999999</v>
      </c>
    </row>
    <row r="10" spans="1:74" ht="11.1" customHeight="1" x14ac:dyDescent="0.2">
      <c r="A10" s="501" t="s">
        <v>1209</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21.246738585999999</v>
      </c>
      <c r="BB10" s="702">
        <v>19.157790687999999</v>
      </c>
      <c r="BC10" s="702">
        <v>25.676829999999999</v>
      </c>
      <c r="BD10" s="702">
        <v>24.985140000000001</v>
      </c>
      <c r="BE10" s="703">
        <v>22.567730000000001</v>
      </c>
      <c r="BF10" s="703">
        <v>19.59432</v>
      </c>
      <c r="BG10" s="703">
        <v>16.552350000000001</v>
      </c>
      <c r="BH10" s="703">
        <v>16.555820000000001</v>
      </c>
      <c r="BI10" s="703">
        <v>18.631239999999998</v>
      </c>
      <c r="BJ10" s="703">
        <v>20.8079</v>
      </c>
      <c r="BK10" s="703">
        <v>23.162960000000002</v>
      </c>
      <c r="BL10" s="703">
        <v>20.65136</v>
      </c>
      <c r="BM10" s="703">
        <v>23.395620000000001</v>
      </c>
      <c r="BN10" s="703">
        <v>23.666679999999999</v>
      </c>
      <c r="BO10" s="703">
        <v>27.819489999999998</v>
      </c>
      <c r="BP10" s="703">
        <v>27.738219999999998</v>
      </c>
      <c r="BQ10" s="703">
        <v>25.628609999999998</v>
      </c>
      <c r="BR10" s="703">
        <v>21.388020000000001</v>
      </c>
      <c r="BS10" s="703">
        <v>17.661660000000001</v>
      </c>
      <c r="BT10" s="703">
        <v>17.48451</v>
      </c>
      <c r="BU10" s="703">
        <v>19.354420000000001</v>
      </c>
      <c r="BV10" s="703">
        <v>21.723479999999999</v>
      </c>
    </row>
    <row r="11" spans="1:74" ht="11.1" customHeight="1" x14ac:dyDescent="0.2">
      <c r="A11" s="499" t="s">
        <v>1210</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39.466184376999998</v>
      </c>
      <c r="BB11" s="702">
        <v>35.809225687000001</v>
      </c>
      <c r="BC11" s="702">
        <v>32.723959999999998</v>
      </c>
      <c r="BD11" s="702">
        <v>33.247570000000003</v>
      </c>
      <c r="BE11" s="703">
        <v>26.596959999999999</v>
      </c>
      <c r="BF11" s="703">
        <v>25.94219</v>
      </c>
      <c r="BG11" s="703">
        <v>27.806090000000001</v>
      </c>
      <c r="BH11" s="703">
        <v>33.846290000000003</v>
      </c>
      <c r="BI11" s="703">
        <v>39.759509999999999</v>
      </c>
      <c r="BJ11" s="703">
        <v>36.84628</v>
      </c>
      <c r="BK11" s="703">
        <v>35.025979999999997</v>
      </c>
      <c r="BL11" s="703">
        <v>31.6922</v>
      </c>
      <c r="BM11" s="703">
        <v>44.13006</v>
      </c>
      <c r="BN11" s="703">
        <v>39.425759999999997</v>
      </c>
      <c r="BO11" s="703">
        <v>36.259039999999999</v>
      </c>
      <c r="BP11" s="703">
        <v>36.652419999999999</v>
      </c>
      <c r="BQ11" s="703">
        <v>29.053719999999998</v>
      </c>
      <c r="BR11" s="703">
        <v>27.23254</v>
      </c>
      <c r="BS11" s="703">
        <v>30.91525</v>
      </c>
      <c r="BT11" s="703">
        <v>36.097850000000001</v>
      </c>
      <c r="BU11" s="703">
        <v>42.745519999999999</v>
      </c>
      <c r="BV11" s="703">
        <v>38.321689999999997</v>
      </c>
    </row>
    <row r="12" spans="1:74" ht="11.1" customHeight="1" x14ac:dyDescent="0.2">
      <c r="A12" s="499" t="s">
        <v>1211</v>
      </c>
      <c r="B12" s="500" t="s">
        <v>1321</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9.2673329689999999</v>
      </c>
      <c r="BB12" s="702">
        <v>10.836963150000001</v>
      </c>
      <c r="BC12" s="702">
        <v>12.28009</v>
      </c>
      <c r="BD12" s="702">
        <v>12.14528</v>
      </c>
      <c r="BE12" s="703">
        <v>13.165800000000001</v>
      </c>
      <c r="BF12" s="703">
        <v>11.99799</v>
      </c>
      <c r="BG12" s="703">
        <v>10.248390000000001</v>
      </c>
      <c r="BH12" s="703">
        <v>9.4612239999999996</v>
      </c>
      <c r="BI12" s="703">
        <v>7.5520250000000004</v>
      </c>
      <c r="BJ12" s="703">
        <v>6.9649809999999999</v>
      </c>
      <c r="BK12" s="703">
        <v>7.6506670000000003</v>
      </c>
      <c r="BL12" s="703">
        <v>8.6583559999999995</v>
      </c>
      <c r="BM12" s="703">
        <v>12.11172</v>
      </c>
      <c r="BN12" s="703">
        <v>13.972429999999999</v>
      </c>
      <c r="BO12" s="703">
        <v>15.512790000000001</v>
      </c>
      <c r="BP12" s="703">
        <v>15.71875</v>
      </c>
      <c r="BQ12" s="703">
        <v>16.622979999999998</v>
      </c>
      <c r="BR12" s="703">
        <v>15.17976</v>
      </c>
      <c r="BS12" s="703">
        <v>13.06016</v>
      </c>
      <c r="BT12" s="703">
        <v>11.73577</v>
      </c>
      <c r="BU12" s="703">
        <v>9.3346409999999995</v>
      </c>
      <c r="BV12" s="703">
        <v>8.6236049999999995</v>
      </c>
    </row>
    <row r="13" spans="1:74" ht="11.1" customHeight="1" x14ac:dyDescent="0.2">
      <c r="A13" s="499" t="s">
        <v>1212</v>
      </c>
      <c r="B13" s="500" t="s">
        <v>1061</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2.4045006400000002</v>
      </c>
      <c r="BB13" s="702">
        <v>2.0017786019999999</v>
      </c>
      <c r="BC13" s="702">
        <v>2.8030750000000002</v>
      </c>
      <c r="BD13" s="702">
        <v>2.8802880000000002</v>
      </c>
      <c r="BE13" s="703">
        <v>3.4882110000000002</v>
      </c>
      <c r="BF13" s="703">
        <v>2.9525990000000002</v>
      </c>
      <c r="BG13" s="703">
        <v>2.754283</v>
      </c>
      <c r="BH13" s="703">
        <v>2.9474339999999999</v>
      </c>
      <c r="BI13" s="703">
        <v>2.4186420000000002</v>
      </c>
      <c r="BJ13" s="703">
        <v>3.6379440000000001</v>
      </c>
      <c r="BK13" s="703">
        <v>3.3555190000000001</v>
      </c>
      <c r="BL13" s="703">
        <v>1.4131119999999999</v>
      </c>
      <c r="BM13" s="703">
        <v>2.5085120000000001</v>
      </c>
      <c r="BN13" s="703">
        <v>2.2818779999999999</v>
      </c>
      <c r="BO13" s="703">
        <v>2.7831100000000002</v>
      </c>
      <c r="BP13" s="703">
        <v>2.4606409999999999</v>
      </c>
      <c r="BQ13" s="703">
        <v>2.9195470000000001</v>
      </c>
      <c r="BR13" s="703">
        <v>2.7188859999999999</v>
      </c>
      <c r="BS13" s="703">
        <v>2.4834269999999998</v>
      </c>
      <c r="BT13" s="703">
        <v>2.5802360000000002</v>
      </c>
      <c r="BU13" s="703">
        <v>2.2974839999999999</v>
      </c>
      <c r="BV13" s="703">
        <v>3.2733500000000002</v>
      </c>
    </row>
    <row r="14" spans="1:74" ht="11.1" customHeight="1" x14ac:dyDescent="0.2">
      <c r="A14" s="499" t="s">
        <v>1213</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1.247852701</v>
      </c>
      <c r="BB14" s="702">
        <v>1.2669579639999999</v>
      </c>
      <c r="BC14" s="702">
        <v>1.442645</v>
      </c>
      <c r="BD14" s="702">
        <v>1.417689</v>
      </c>
      <c r="BE14" s="703">
        <v>1.4178310000000001</v>
      </c>
      <c r="BF14" s="703">
        <v>1.4314789999999999</v>
      </c>
      <c r="BG14" s="703">
        <v>1.3699239999999999</v>
      </c>
      <c r="BH14" s="703">
        <v>1.3660129999999999</v>
      </c>
      <c r="BI14" s="703">
        <v>1.450637</v>
      </c>
      <c r="BJ14" s="703">
        <v>1.468674</v>
      </c>
      <c r="BK14" s="703">
        <v>1.5204690000000001</v>
      </c>
      <c r="BL14" s="703">
        <v>1.3203199999999999</v>
      </c>
      <c r="BM14" s="703">
        <v>1.1660090000000001</v>
      </c>
      <c r="BN14" s="703">
        <v>0.97940110000000002</v>
      </c>
      <c r="BO14" s="703">
        <v>1.3439110000000001</v>
      </c>
      <c r="BP14" s="703">
        <v>1.328627</v>
      </c>
      <c r="BQ14" s="703">
        <v>1.4149229999999999</v>
      </c>
      <c r="BR14" s="703">
        <v>1.4287479999999999</v>
      </c>
      <c r="BS14" s="703">
        <v>1.4029739999999999</v>
      </c>
      <c r="BT14" s="703">
        <v>1.397894</v>
      </c>
      <c r="BU14" s="703">
        <v>1.4060079999999999</v>
      </c>
      <c r="BV14" s="703">
        <v>1.5093909999999999</v>
      </c>
    </row>
    <row r="15" spans="1:74" ht="11.1" customHeight="1" x14ac:dyDescent="0.2">
      <c r="A15" s="499" t="s">
        <v>1214</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-0.19721900000000001</v>
      </c>
      <c r="BC15" s="702">
        <v>-0.37098300000000001</v>
      </c>
      <c r="BD15" s="702">
        <v>-0.72323409999999999</v>
      </c>
      <c r="BE15" s="703">
        <v>-0.92522970000000004</v>
      </c>
      <c r="BF15" s="703">
        <v>-0.88777609999999996</v>
      </c>
      <c r="BG15" s="703">
        <v>-0.68313089999999999</v>
      </c>
      <c r="BH15" s="703">
        <v>-0.43590590000000001</v>
      </c>
      <c r="BI15" s="703">
        <v>-0.394119</v>
      </c>
      <c r="BJ15" s="703">
        <v>-0.3666143</v>
      </c>
      <c r="BK15" s="703">
        <v>-0.42441980000000001</v>
      </c>
      <c r="BL15" s="703">
        <v>-0.36074659999999997</v>
      </c>
      <c r="BM15" s="703">
        <v>-0.2307708</v>
      </c>
      <c r="BN15" s="703">
        <v>-0.20995469999999999</v>
      </c>
      <c r="BO15" s="703">
        <v>-0.3320495</v>
      </c>
      <c r="BP15" s="703">
        <v>-0.71463140000000003</v>
      </c>
      <c r="BQ15" s="703">
        <v>-0.84985359999999999</v>
      </c>
      <c r="BR15" s="703">
        <v>-0.87460559999999998</v>
      </c>
      <c r="BS15" s="703">
        <v>-0.67782149999999997</v>
      </c>
      <c r="BT15" s="703">
        <v>-0.42712939999999999</v>
      </c>
      <c r="BU15" s="703">
        <v>-0.3690097</v>
      </c>
      <c r="BV15" s="703">
        <v>-0.33500350000000001</v>
      </c>
    </row>
    <row r="16" spans="1:74" ht="11.1" customHeight="1" x14ac:dyDescent="0.2">
      <c r="A16" s="499" t="s">
        <v>1215</v>
      </c>
      <c r="B16" s="500" t="s">
        <v>1322</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1.5679573579999999</v>
      </c>
      <c r="BB16" s="702">
        <v>1.0652157710000001</v>
      </c>
      <c r="BC16" s="702">
        <v>0.87920640000000005</v>
      </c>
      <c r="BD16" s="702">
        <v>1.3713660000000001</v>
      </c>
      <c r="BE16" s="703">
        <v>1.420037</v>
      </c>
      <c r="BF16" s="703">
        <v>1.3837010000000001</v>
      </c>
      <c r="BG16" s="703">
        <v>1.0200560000000001</v>
      </c>
      <c r="BH16" s="703">
        <v>0.94351189999999996</v>
      </c>
      <c r="BI16" s="703">
        <v>1.304535</v>
      </c>
      <c r="BJ16" s="703">
        <v>1.7956399999999999</v>
      </c>
      <c r="BK16" s="703">
        <v>1.7205079999999999</v>
      </c>
      <c r="BL16" s="703">
        <v>1.7043379999999999</v>
      </c>
      <c r="BM16" s="703">
        <v>1.743895</v>
      </c>
      <c r="BN16" s="703">
        <v>1.168377</v>
      </c>
      <c r="BO16" s="703">
        <v>0.9743676</v>
      </c>
      <c r="BP16" s="703">
        <v>1.4836419999999999</v>
      </c>
      <c r="BQ16" s="703">
        <v>1.525444</v>
      </c>
      <c r="BR16" s="703">
        <v>1.5005740000000001</v>
      </c>
      <c r="BS16" s="703">
        <v>1.076902</v>
      </c>
      <c r="BT16" s="703">
        <v>0.67378649999999995</v>
      </c>
      <c r="BU16" s="703">
        <v>1.679813</v>
      </c>
      <c r="BV16" s="703">
        <v>1.889473</v>
      </c>
    </row>
    <row r="17" spans="1:74" ht="11.1" customHeight="1" x14ac:dyDescent="0.2">
      <c r="A17" s="499" t="s">
        <v>1216</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0.19587627099999999</v>
      </c>
      <c r="BB17" s="702">
        <v>0.24610449500000001</v>
      </c>
      <c r="BC17" s="702">
        <v>0.1496265</v>
      </c>
      <c r="BD17" s="702">
        <v>0.19395709999999999</v>
      </c>
      <c r="BE17" s="703">
        <v>0.1150316</v>
      </c>
      <c r="BF17" s="703">
        <v>0.27355469999999998</v>
      </c>
      <c r="BG17" s="703">
        <v>0.28311150000000002</v>
      </c>
      <c r="BH17" s="703">
        <v>0.25308910000000001</v>
      </c>
      <c r="BI17" s="703">
        <v>0.17996039999999999</v>
      </c>
      <c r="BJ17" s="703">
        <v>0.34111219999999998</v>
      </c>
      <c r="BK17" s="703">
        <v>0.32572279999999998</v>
      </c>
      <c r="BL17" s="703">
        <v>0.13302700000000001</v>
      </c>
      <c r="BM17" s="703">
        <v>0.16319310000000001</v>
      </c>
      <c r="BN17" s="703">
        <v>0.27216669999999998</v>
      </c>
      <c r="BO17" s="703">
        <v>0.14681230000000001</v>
      </c>
      <c r="BP17" s="703">
        <v>0.121416</v>
      </c>
      <c r="BQ17" s="703">
        <v>0.13422100000000001</v>
      </c>
      <c r="BR17" s="703">
        <v>0.29430630000000002</v>
      </c>
      <c r="BS17" s="703">
        <v>0.30777280000000001</v>
      </c>
      <c r="BT17" s="703">
        <v>0.27361730000000001</v>
      </c>
      <c r="BU17" s="703">
        <v>0.30608920000000001</v>
      </c>
      <c r="BV17" s="703">
        <v>0.3448541</v>
      </c>
    </row>
    <row r="18" spans="1:74" ht="11.1" customHeight="1" x14ac:dyDescent="0.2">
      <c r="A18" s="499" t="s">
        <v>1334</v>
      </c>
      <c r="B18" s="502" t="s">
        <v>1323</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0.63550973799999999</v>
      </c>
      <c r="BB18" s="702">
        <v>0.58312181799999996</v>
      </c>
      <c r="BC18" s="702">
        <v>0.63834340000000001</v>
      </c>
      <c r="BD18" s="702">
        <v>0.5123337</v>
      </c>
      <c r="BE18" s="703">
        <v>0.52271069999999997</v>
      </c>
      <c r="BF18" s="703">
        <v>0.54952650000000003</v>
      </c>
      <c r="BG18" s="703">
        <v>0.54885320000000004</v>
      </c>
      <c r="BH18" s="703">
        <v>0.57586599999999999</v>
      </c>
      <c r="BI18" s="703">
        <v>0.60364899999999999</v>
      </c>
      <c r="BJ18" s="703">
        <v>0.65984140000000002</v>
      </c>
      <c r="BK18" s="703">
        <v>0.63352940000000002</v>
      </c>
      <c r="BL18" s="703">
        <v>0.51376379999999999</v>
      </c>
      <c r="BM18" s="703">
        <v>0.63693710000000003</v>
      </c>
      <c r="BN18" s="703">
        <v>0.61058939999999995</v>
      </c>
      <c r="BO18" s="703">
        <v>0.6451074</v>
      </c>
      <c r="BP18" s="703">
        <v>0.52245620000000004</v>
      </c>
      <c r="BQ18" s="703">
        <v>0.53314740000000005</v>
      </c>
      <c r="BR18" s="703">
        <v>0.5692159</v>
      </c>
      <c r="BS18" s="703">
        <v>0.55640230000000002</v>
      </c>
      <c r="BT18" s="703">
        <v>0.58863200000000004</v>
      </c>
      <c r="BU18" s="703">
        <v>0.61546849999999997</v>
      </c>
      <c r="BV18" s="703">
        <v>0.66938730000000002</v>
      </c>
    </row>
    <row r="19" spans="1:74" ht="11.1" customHeight="1" x14ac:dyDescent="0.2">
      <c r="A19" s="499" t="s">
        <v>1217</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298.75672171000002</v>
      </c>
      <c r="BB19" s="702">
        <v>280.87717938999998</v>
      </c>
      <c r="BC19" s="702">
        <v>308.60419999999999</v>
      </c>
      <c r="BD19" s="702">
        <v>358.99540000000002</v>
      </c>
      <c r="BE19" s="703">
        <v>396.18279999999999</v>
      </c>
      <c r="BF19" s="703">
        <v>378.81139999999999</v>
      </c>
      <c r="BG19" s="703">
        <v>323.12049999999999</v>
      </c>
      <c r="BH19" s="703">
        <v>301.02080000000001</v>
      </c>
      <c r="BI19" s="703">
        <v>293.16430000000003</v>
      </c>
      <c r="BJ19" s="703">
        <v>340.64789999999999</v>
      </c>
      <c r="BK19" s="703">
        <v>340.14920000000001</v>
      </c>
      <c r="BL19" s="703">
        <v>299.09019999999998</v>
      </c>
      <c r="BM19" s="703">
        <v>306.09230000000002</v>
      </c>
      <c r="BN19" s="703">
        <v>286.62939999999998</v>
      </c>
      <c r="BO19" s="703">
        <v>316.29329999999999</v>
      </c>
      <c r="BP19" s="703">
        <v>355.38490000000002</v>
      </c>
      <c r="BQ19" s="703">
        <v>399.80579999999998</v>
      </c>
      <c r="BR19" s="703">
        <v>382.39280000000002</v>
      </c>
      <c r="BS19" s="703">
        <v>326.94580000000002</v>
      </c>
      <c r="BT19" s="703">
        <v>304.8032</v>
      </c>
      <c r="BU19" s="703">
        <v>296.79199999999997</v>
      </c>
      <c r="BV19" s="703">
        <v>344.53989999999999</v>
      </c>
    </row>
    <row r="20" spans="1:74" ht="11.1" customHeight="1" x14ac:dyDescent="0.2">
      <c r="A20" s="493"/>
      <c r="B20" s="131" t="s">
        <v>1324</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333"/>
      <c r="BF20" s="333"/>
      <c r="BG20" s="333"/>
      <c r="BH20" s="333"/>
      <c r="BI20" s="333"/>
      <c r="BJ20" s="333"/>
      <c r="BK20" s="333"/>
      <c r="BL20" s="333"/>
      <c r="BM20" s="333"/>
      <c r="BN20" s="333"/>
      <c r="BO20" s="333"/>
      <c r="BP20" s="333"/>
      <c r="BQ20" s="333"/>
      <c r="BR20" s="333"/>
      <c r="BS20" s="333"/>
      <c r="BT20" s="333"/>
      <c r="BU20" s="333"/>
      <c r="BV20" s="333"/>
    </row>
    <row r="21" spans="1:74" ht="11.1" customHeight="1" x14ac:dyDescent="0.2">
      <c r="A21" s="499" t="s">
        <v>1218</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3.470428761</v>
      </c>
      <c r="BB21" s="702">
        <v>2.6833857239999999</v>
      </c>
      <c r="BC21" s="702">
        <v>3.2319290000000001</v>
      </c>
      <c r="BD21" s="702">
        <v>4.596298</v>
      </c>
      <c r="BE21" s="703">
        <v>7.1022280000000002</v>
      </c>
      <c r="BF21" s="703">
        <v>5.6427269999999998</v>
      </c>
      <c r="BG21" s="703">
        <v>4.3738919999999997</v>
      </c>
      <c r="BH21" s="703">
        <v>4.1613129999999998</v>
      </c>
      <c r="BI21" s="703">
        <v>4.7188150000000002</v>
      </c>
      <c r="BJ21" s="703">
        <v>3.455219</v>
      </c>
      <c r="BK21" s="703">
        <v>3.3497859999999999</v>
      </c>
      <c r="BL21" s="703">
        <v>2.1065130000000001</v>
      </c>
      <c r="BM21" s="703">
        <v>3.546017</v>
      </c>
      <c r="BN21" s="703">
        <v>4.0423229999999997</v>
      </c>
      <c r="BO21" s="703">
        <v>3.3563260000000001</v>
      </c>
      <c r="BP21" s="703">
        <v>4.755134</v>
      </c>
      <c r="BQ21" s="703">
        <v>7.24587</v>
      </c>
      <c r="BR21" s="703">
        <v>5.8575860000000004</v>
      </c>
      <c r="BS21" s="703">
        <v>4.4404269999999997</v>
      </c>
      <c r="BT21" s="703">
        <v>3.4936560000000001</v>
      </c>
      <c r="BU21" s="703">
        <v>4.5229379999999999</v>
      </c>
      <c r="BV21" s="703">
        <v>3.5873189999999999</v>
      </c>
    </row>
    <row r="22" spans="1:74" ht="11.1" customHeight="1" x14ac:dyDescent="0.2">
      <c r="A22" s="499" t="s">
        <v>1219</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4.7849251000000002E-2</v>
      </c>
      <c r="BB22" s="702">
        <v>-2.5993000000000001E-4</v>
      </c>
      <c r="BC22" s="702">
        <v>1.3916200000000001E-3</v>
      </c>
      <c r="BD22" s="702">
        <v>6.2023800000000004E-3</v>
      </c>
      <c r="BE22" s="703">
        <v>3.1684700000000001E-3</v>
      </c>
      <c r="BF22" s="703">
        <v>2.1350000000000002E-3</v>
      </c>
      <c r="BG22" s="703">
        <v>2.3138500000000001E-3</v>
      </c>
      <c r="BH22" s="703">
        <v>6.8073999999999999E-3</v>
      </c>
      <c r="BI22" s="703">
        <v>8.1290600000000005E-3</v>
      </c>
      <c r="BJ22" s="703">
        <v>6.6456100000000004E-2</v>
      </c>
      <c r="BK22" s="703">
        <v>0.17456959999999999</v>
      </c>
      <c r="BL22" s="703">
        <v>0.21469830000000001</v>
      </c>
      <c r="BM22" s="703">
        <v>4.7849299999999997E-2</v>
      </c>
      <c r="BN22" s="703">
        <v>-2.5993000000000001E-4</v>
      </c>
      <c r="BO22" s="703">
        <v>1.3916200000000001E-3</v>
      </c>
      <c r="BP22" s="703">
        <v>6.2023800000000004E-3</v>
      </c>
      <c r="BQ22" s="703">
        <v>3.1684700000000001E-3</v>
      </c>
      <c r="BR22" s="703">
        <v>2.1350000000000002E-3</v>
      </c>
      <c r="BS22" s="703">
        <v>2.3138500000000001E-3</v>
      </c>
      <c r="BT22" s="703">
        <v>6.8073999999999999E-3</v>
      </c>
      <c r="BU22" s="703">
        <v>8.1290600000000005E-3</v>
      </c>
      <c r="BV22" s="703">
        <v>6.6456100000000004E-2</v>
      </c>
    </row>
    <row r="23" spans="1:74" ht="11.1" customHeight="1" x14ac:dyDescent="0.2">
      <c r="A23" s="499" t="s">
        <v>1220</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2.4123830000000002</v>
      </c>
      <c r="BC23" s="702">
        <v>2.5257100000000001</v>
      </c>
      <c r="BD23" s="702">
        <v>2.1852200000000002</v>
      </c>
      <c r="BE23" s="703">
        <v>2.4245100000000002</v>
      </c>
      <c r="BF23" s="703">
        <v>2.4245100000000002</v>
      </c>
      <c r="BG23" s="703">
        <v>2.3462999999999998</v>
      </c>
      <c r="BH23" s="703">
        <v>1.3605799999999999</v>
      </c>
      <c r="BI23" s="703">
        <v>1.7942100000000001</v>
      </c>
      <c r="BJ23" s="703">
        <v>2.4245100000000002</v>
      </c>
      <c r="BK23" s="703">
        <v>2.4245100000000002</v>
      </c>
      <c r="BL23" s="703">
        <v>2.18988</v>
      </c>
      <c r="BM23" s="703">
        <v>2.4245100000000002</v>
      </c>
      <c r="BN23" s="703">
        <v>1.51105</v>
      </c>
      <c r="BO23" s="703">
        <v>2.3069000000000002</v>
      </c>
      <c r="BP23" s="703">
        <v>2.3610799999999998</v>
      </c>
      <c r="BQ23" s="703">
        <v>2.4397799999999998</v>
      </c>
      <c r="BR23" s="703">
        <v>2.4397799999999998</v>
      </c>
      <c r="BS23" s="703">
        <v>2.3610799999999998</v>
      </c>
      <c r="BT23" s="703">
        <v>2.4397799999999998</v>
      </c>
      <c r="BU23" s="703">
        <v>2.3610799999999998</v>
      </c>
      <c r="BV23" s="703">
        <v>2.4397799999999998</v>
      </c>
    </row>
    <row r="24" spans="1:74" ht="11.1" customHeight="1" x14ac:dyDescent="0.2">
      <c r="A24" s="499" t="s">
        <v>1221</v>
      </c>
      <c r="B24" s="502" t="s">
        <v>1222</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0.68148657199999996</v>
      </c>
      <c r="BB24" s="702">
        <v>0.61191859199999998</v>
      </c>
      <c r="BC24" s="702">
        <v>0.68408910000000001</v>
      </c>
      <c r="BD24" s="702">
        <v>0.57262999999999997</v>
      </c>
      <c r="BE24" s="703">
        <v>0.47026190000000001</v>
      </c>
      <c r="BF24" s="703">
        <v>0.39474599999999999</v>
      </c>
      <c r="BG24" s="703">
        <v>0.37019550000000001</v>
      </c>
      <c r="BH24" s="703">
        <v>0.51294329999999999</v>
      </c>
      <c r="BI24" s="703">
        <v>0.5806481</v>
      </c>
      <c r="BJ24" s="703">
        <v>0.68570249999999999</v>
      </c>
      <c r="BK24" s="703">
        <v>0.68528100000000003</v>
      </c>
      <c r="BL24" s="703">
        <v>0.61077400000000004</v>
      </c>
      <c r="BM24" s="703">
        <v>0.72313000000000005</v>
      </c>
      <c r="BN24" s="703">
        <v>0.84027269999999998</v>
      </c>
      <c r="BO24" s="703">
        <v>0.79840990000000001</v>
      </c>
      <c r="BP24" s="703">
        <v>0.62772799999999995</v>
      </c>
      <c r="BQ24" s="703">
        <v>0.49828480000000003</v>
      </c>
      <c r="BR24" s="703">
        <v>0.40872199999999997</v>
      </c>
      <c r="BS24" s="703">
        <v>0.3771911</v>
      </c>
      <c r="BT24" s="703">
        <v>0.51722950000000001</v>
      </c>
      <c r="BU24" s="703">
        <v>0.58347159999999998</v>
      </c>
      <c r="BV24" s="703">
        <v>0.68806120000000004</v>
      </c>
    </row>
    <row r="25" spans="1:74" ht="11.1" customHeight="1" x14ac:dyDescent="0.2">
      <c r="A25" s="499" t="s">
        <v>1223</v>
      </c>
      <c r="B25" s="502" t="s">
        <v>1325</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1.097389255</v>
      </c>
      <c r="BB25" s="702">
        <v>0.92511838000000002</v>
      </c>
      <c r="BC25" s="702">
        <v>1.145877</v>
      </c>
      <c r="BD25" s="702">
        <v>0.9187748</v>
      </c>
      <c r="BE25" s="703">
        <v>0.91561840000000005</v>
      </c>
      <c r="BF25" s="703">
        <v>0.88474280000000005</v>
      </c>
      <c r="BG25" s="703">
        <v>0.87213969999999996</v>
      </c>
      <c r="BH25" s="703">
        <v>0.927898</v>
      </c>
      <c r="BI25" s="703">
        <v>1.0392889999999999</v>
      </c>
      <c r="BJ25" s="703">
        <v>1.2104889999999999</v>
      </c>
      <c r="BK25" s="703">
        <v>1.1408609999999999</v>
      </c>
      <c r="BL25" s="703">
        <v>0.92039360000000003</v>
      </c>
      <c r="BM25" s="703">
        <v>1.2366699999999999</v>
      </c>
      <c r="BN25" s="703">
        <v>1.04491</v>
      </c>
      <c r="BO25" s="703">
        <v>1.189659</v>
      </c>
      <c r="BP25" s="703">
        <v>0.97682009999999997</v>
      </c>
      <c r="BQ25" s="703">
        <v>0.95950970000000002</v>
      </c>
      <c r="BR25" s="703">
        <v>0.94455199999999995</v>
      </c>
      <c r="BS25" s="703">
        <v>0.90706699999999996</v>
      </c>
      <c r="BT25" s="703">
        <v>0.98204740000000001</v>
      </c>
      <c r="BU25" s="703">
        <v>1.099173</v>
      </c>
      <c r="BV25" s="703">
        <v>1.2289909999999999</v>
      </c>
    </row>
    <row r="26" spans="1:74" ht="11.1" customHeight="1" x14ac:dyDescent="0.2">
      <c r="A26" s="499" t="s">
        <v>1224</v>
      </c>
      <c r="B26" s="500" t="s">
        <v>1326</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9.6836194E-2</v>
      </c>
      <c r="BB26" s="702">
        <v>8.9584122000000002E-2</v>
      </c>
      <c r="BC26" s="702">
        <v>0.120148</v>
      </c>
      <c r="BD26" s="702">
        <v>8.6530499999999996E-2</v>
      </c>
      <c r="BE26" s="703">
        <v>8.2787700000000006E-2</v>
      </c>
      <c r="BF26" s="703">
        <v>7.5282600000000005E-2</v>
      </c>
      <c r="BG26" s="703">
        <v>9.2874499999999999E-2</v>
      </c>
      <c r="BH26" s="703">
        <v>0.1182996</v>
      </c>
      <c r="BI26" s="703">
        <v>0.1136018</v>
      </c>
      <c r="BJ26" s="703">
        <v>0.15047940000000001</v>
      </c>
      <c r="BK26" s="703">
        <v>0.1245392</v>
      </c>
      <c r="BL26" s="703">
        <v>0.100013</v>
      </c>
      <c r="BM26" s="703">
        <v>9.9266400000000005E-2</v>
      </c>
      <c r="BN26" s="703">
        <v>0.1015433</v>
      </c>
      <c r="BO26" s="703">
        <v>0.1185186</v>
      </c>
      <c r="BP26" s="703">
        <v>8.5170800000000005E-2</v>
      </c>
      <c r="BQ26" s="703">
        <v>8.0467200000000003E-2</v>
      </c>
      <c r="BR26" s="703">
        <v>8.3981899999999998E-2</v>
      </c>
      <c r="BS26" s="703">
        <v>9.5417000000000002E-2</v>
      </c>
      <c r="BT26" s="703">
        <v>0.12490519999999999</v>
      </c>
      <c r="BU26" s="703">
        <v>0.12010700000000001</v>
      </c>
      <c r="BV26" s="703">
        <v>0.1530628</v>
      </c>
    </row>
    <row r="27" spans="1:74" ht="11.1" customHeight="1" x14ac:dyDescent="0.2">
      <c r="A27" s="499" t="s">
        <v>1225</v>
      </c>
      <c r="B27" s="502" t="s">
        <v>1226</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7.887149033</v>
      </c>
      <c r="BB27" s="702">
        <v>6.7221298880000004</v>
      </c>
      <c r="BC27" s="702">
        <v>7.7091450000000004</v>
      </c>
      <c r="BD27" s="702">
        <v>8.3656559999999995</v>
      </c>
      <c r="BE27" s="703">
        <v>10.998570000000001</v>
      </c>
      <c r="BF27" s="703">
        <v>9.4241440000000001</v>
      </c>
      <c r="BG27" s="703">
        <v>8.057715</v>
      </c>
      <c r="BH27" s="703">
        <v>7.0878420000000002</v>
      </c>
      <c r="BI27" s="703">
        <v>8.2546940000000006</v>
      </c>
      <c r="BJ27" s="703">
        <v>7.9928559999999997</v>
      </c>
      <c r="BK27" s="703">
        <v>7.899546</v>
      </c>
      <c r="BL27" s="703">
        <v>6.1422720000000002</v>
      </c>
      <c r="BM27" s="703">
        <v>8.0774419999999996</v>
      </c>
      <c r="BN27" s="703">
        <v>7.5398379999999996</v>
      </c>
      <c r="BO27" s="703">
        <v>7.7712050000000001</v>
      </c>
      <c r="BP27" s="703">
        <v>8.8121360000000006</v>
      </c>
      <c r="BQ27" s="703">
        <v>11.227080000000001</v>
      </c>
      <c r="BR27" s="703">
        <v>9.7367570000000008</v>
      </c>
      <c r="BS27" s="703">
        <v>8.1834959999999999</v>
      </c>
      <c r="BT27" s="703">
        <v>7.5644260000000001</v>
      </c>
      <c r="BU27" s="703">
        <v>8.6948980000000002</v>
      </c>
      <c r="BV27" s="703">
        <v>8.1636699999999998</v>
      </c>
    </row>
    <row r="28" spans="1:74" ht="11.1" customHeight="1" x14ac:dyDescent="0.2">
      <c r="A28" s="499" t="s">
        <v>1227</v>
      </c>
      <c r="B28" s="500" t="s">
        <v>1327</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9.5544854610000005</v>
      </c>
      <c r="AS28" s="702">
        <v>12.057798328000001</v>
      </c>
      <c r="AT28" s="702">
        <v>11.220176714999999</v>
      </c>
      <c r="AU28" s="702">
        <v>9.0448631038999991</v>
      </c>
      <c r="AV28" s="702">
        <v>8.5882202355999997</v>
      </c>
      <c r="AW28" s="702">
        <v>8.8472947281999996</v>
      </c>
      <c r="AX28" s="702">
        <v>10.169105913999999</v>
      </c>
      <c r="AY28" s="702">
        <v>10.3987005</v>
      </c>
      <c r="AZ28" s="702">
        <v>9.6940234233999991</v>
      </c>
      <c r="BA28" s="702">
        <v>9.2312466329999996</v>
      </c>
      <c r="BB28" s="702">
        <v>8.1043271166000004</v>
      </c>
      <c r="BC28" s="702">
        <v>8.7266150000000007</v>
      </c>
      <c r="BD28" s="702">
        <v>10.277559999999999</v>
      </c>
      <c r="BE28" s="703">
        <v>11.771050000000001</v>
      </c>
      <c r="BF28" s="703">
        <v>11.0589</v>
      </c>
      <c r="BG28" s="703">
        <v>9.2626139999999992</v>
      </c>
      <c r="BH28" s="703">
        <v>8.869745</v>
      </c>
      <c r="BI28" s="703">
        <v>9.0084250000000008</v>
      </c>
      <c r="BJ28" s="703">
        <v>10.407500000000001</v>
      </c>
      <c r="BK28" s="703">
        <v>10.670500000000001</v>
      </c>
      <c r="BL28" s="703">
        <v>9.2026219999999999</v>
      </c>
      <c r="BM28" s="703">
        <v>9.5556800000000006</v>
      </c>
      <c r="BN28" s="703">
        <v>8.6101290000000006</v>
      </c>
      <c r="BO28" s="703">
        <v>8.9848529999999993</v>
      </c>
      <c r="BP28" s="703">
        <v>9.8228069999999992</v>
      </c>
      <c r="BQ28" s="703">
        <v>11.44674</v>
      </c>
      <c r="BR28" s="703">
        <v>10.91047</v>
      </c>
      <c r="BS28" s="703">
        <v>9.2521730000000009</v>
      </c>
      <c r="BT28" s="703">
        <v>8.9110169999999993</v>
      </c>
      <c r="BU28" s="703">
        <v>9.0462939999999996</v>
      </c>
      <c r="BV28" s="703">
        <v>10.45501</v>
      </c>
    </row>
    <row r="29" spans="1:74" ht="11.1" customHeight="1" x14ac:dyDescent="0.2">
      <c r="A29" s="493"/>
      <c r="B29" s="131" t="s">
        <v>1328</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333"/>
      <c r="BF29" s="333"/>
      <c r="BG29" s="333"/>
      <c r="BH29" s="333"/>
      <c r="BI29" s="333"/>
      <c r="BJ29" s="333"/>
      <c r="BK29" s="333"/>
      <c r="BL29" s="333"/>
      <c r="BM29" s="333"/>
      <c r="BN29" s="333"/>
      <c r="BO29" s="333"/>
      <c r="BP29" s="333"/>
      <c r="BQ29" s="333"/>
      <c r="BR29" s="333"/>
      <c r="BS29" s="333"/>
      <c r="BT29" s="333"/>
      <c r="BU29" s="333"/>
      <c r="BV29" s="333"/>
    </row>
    <row r="30" spans="1:74" ht="11.1" customHeight="1" x14ac:dyDescent="0.2">
      <c r="A30" s="499" t="s">
        <v>1228</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3.9118796840000001</v>
      </c>
      <c r="BB30" s="702">
        <v>3.4221361300000002</v>
      </c>
      <c r="BC30" s="702">
        <v>3.958564</v>
      </c>
      <c r="BD30" s="702">
        <v>6.3584509999999996</v>
      </c>
      <c r="BE30" s="703">
        <v>7.6169989999999999</v>
      </c>
      <c r="BF30" s="703">
        <v>6.736459</v>
      </c>
      <c r="BG30" s="703">
        <v>5.8457410000000003</v>
      </c>
      <c r="BH30" s="703">
        <v>4.9331579999999997</v>
      </c>
      <c r="BI30" s="703">
        <v>4.6988700000000003</v>
      </c>
      <c r="BJ30" s="703">
        <v>5.8797930000000003</v>
      </c>
      <c r="BK30" s="703">
        <v>6.50115</v>
      </c>
      <c r="BL30" s="703">
        <v>3.3102290000000001</v>
      </c>
      <c r="BM30" s="703">
        <v>5.0761659999999997</v>
      </c>
      <c r="BN30" s="703">
        <v>4.27339</v>
      </c>
      <c r="BO30" s="703">
        <v>4.3438850000000002</v>
      </c>
      <c r="BP30" s="703">
        <v>6.2577369999999997</v>
      </c>
      <c r="BQ30" s="703">
        <v>7.8845289999999997</v>
      </c>
      <c r="BR30" s="703">
        <v>7.0678109999999998</v>
      </c>
      <c r="BS30" s="703">
        <v>6.2420650000000002</v>
      </c>
      <c r="BT30" s="703">
        <v>4.841405</v>
      </c>
      <c r="BU30" s="703">
        <v>5.1205889999999998</v>
      </c>
      <c r="BV30" s="703">
        <v>6.5771610000000003</v>
      </c>
    </row>
    <row r="31" spans="1:74" ht="11.1" customHeight="1" x14ac:dyDescent="0.2">
      <c r="A31" s="499" t="s">
        <v>1229</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2">
        <v>0</v>
      </c>
      <c r="BE31" s="703">
        <v>0</v>
      </c>
      <c r="BF31" s="703">
        <v>0</v>
      </c>
      <c r="BG31" s="703">
        <v>0</v>
      </c>
      <c r="BH31" s="703">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 customHeight="1" x14ac:dyDescent="0.2">
      <c r="A32" s="499" t="s">
        <v>1230</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2.830031</v>
      </c>
      <c r="BC32" s="702">
        <v>2.5399699999999998</v>
      </c>
      <c r="BD32" s="702">
        <v>2.42842</v>
      </c>
      <c r="BE32" s="703">
        <v>2.3964300000000001</v>
      </c>
      <c r="BF32" s="703">
        <v>2.3964300000000001</v>
      </c>
      <c r="BG32" s="703">
        <v>2.3191299999999999</v>
      </c>
      <c r="BH32" s="703">
        <v>2.06636</v>
      </c>
      <c r="BI32" s="703">
        <v>2.3191299999999999</v>
      </c>
      <c r="BJ32" s="703">
        <v>2.3964300000000001</v>
      </c>
      <c r="BK32" s="703">
        <v>2.3964300000000001</v>
      </c>
      <c r="BL32" s="703">
        <v>2.16452</v>
      </c>
      <c r="BM32" s="703">
        <v>1.9719199999999999</v>
      </c>
      <c r="BN32" s="703">
        <v>2.3191299999999999</v>
      </c>
      <c r="BO32" s="703">
        <v>2.3964300000000001</v>
      </c>
      <c r="BP32" s="703">
        <v>2.3191299999999999</v>
      </c>
      <c r="BQ32" s="703">
        <v>2.3964300000000001</v>
      </c>
      <c r="BR32" s="703">
        <v>2.3964300000000001</v>
      </c>
      <c r="BS32" s="703">
        <v>1.90567</v>
      </c>
      <c r="BT32" s="703">
        <v>2.2766999999999999</v>
      </c>
      <c r="BU32" s="703">
        <v>2.3191299999999999</v>
      </c>
      <c r="BV32" s="703">
        <v>2.3964300000000001</v>
      </c>
    </row>
    <row r="33" spans="1:74" ht="11.1" customHeight="1" x14ac:dyDescent="0.2">
      <c r="A33" s="499" t="s">
        <v>1231</v>
      </c>
      <c r="B33" s="502" t="s">
        <v>1222</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2.531086277</v>
      </c>
      <c r="BB33" s="702">
        <v>2.3791961609999999</v>
      </c>
      <c r="BC33" s="702">
        <v>2.4978609999999999</v>
      </c>
      <c r="BD33" s="702">
        <v>2.40863</v>
      </c>
      <c r="BE33" s="703">
        <v>2.4985750000000002</v>
      </c>
      <c r="BF33" s="703">
        <v>2.4223720000000002</v>
      </c>
      <c r="BG33" s="703">
        <v>2.2537060000000002</v>
      </c>
      <c r="BH33" s="703">
        <v>2.2934299999999999</v>
      </c>
      <c r="BI33" s="703">
        <v>2.462348</v>
      </c>
      <c r="BJ33" s="703">
        <v>2.5404810000000002</v>
      </c>
      <c r="BK33" s="703">
        <v>2.3963130000000001</v>
      </c>
      <c r="BL33" s="703">
        <v>2.169025</v>
      </c>
      <c r="BM33" s="703">
        <v>2.4975580000000002</v>
      </c>
      <c r="BN33" s="703">
        <v>2.2947030000000002</v>
      </c>
      <c r="BO33" s="703">
        <v>2.4198770000000001</v>
      </c>
      <c r="BP33" s="703">
        <v>2.3412220000000001</v>
      </c>
      <c r="BQ33" s="703">
        <v>2.4363600000000001</v>
      </c>
      <c r="BR33" s="703">
        <v>2.3668019999999999</v>
      </c>
      <c r="BS33" s="703">
        <v>2.205673</v>
      </c>
      <c r="BT33" s="703">
        <v>2.2490969999999999</v>
      </c>
      <c r="BU33" s="703">
        <v>2.4240279999999998</v>
      </c>
      <c r="BV33" s="703">
        <v>2.5051130000000001</v>
      </c>
    </row>
    <row r="34" spans="1:74" ht="11.1" customHeight="1" x14ac:dyDescent="0.2">
      <c r="A34" s="499" t="s">
        <v>1232</v>
      </c>
      <c r="B34" s="502" t="s">
        <v>1325</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0.78485373400000003</v>
      </c>
      <c r="BB34" s="702">
        <v>0.66319821899999998</v>
      </c>
      <c r="BC34" s="702">
        <v>0.67854510000000001</v>
      </c>
      <c r="BD34" s="702">
        <v>0.63846519999999995</v>
      </c>
      <c r="BE34" s="703">
        <v>0.58752709999999997</v>
      </c>
      <c r="BF34" s="703">
        <v>0.57128380000000001</v>
      </c>
      <c r="BG34" s="703">
        <v>0.62695999999999996</v>
      </c>
      <c r="BH34" s="703">
        <v>0.69045639999999997</v>
      </c>
      <c r="BI34" s="703">
        <v>0.80379860000000003</v>
      </c>
      <c r="BJ34" s="703">
        <v>0.70824279999999995</v>
      </c>
      <c r="BK34" s="703">
        <v>0.60292330000000005</v>
      </c>
      <c r="BL34" s="703">
        <v>0.56895439999999997</v>
      </c>
      <c r="BM34" s="703">
        <v>0.85343999999999998</v>
      </c>
      <c r="BN34" s="703">
        <v>0.73391490000000004</v>
      </c>
      <c r="BO34" s="703">
        <v>0.72271750000000001</v>
      </c>
      <c r="BP34" s="703">
        <v>0.72649889999999995</v>
      </c>
      <c r="BQ34" s="703">
        <v>0.67174630000000002</v>
      </c>
      <c r="BR34" s="703">
        <v>0.64847429999999995</v>
      </c>
      <c r="BS34" s="703">
        <v>0.72333289999999995</v>
      </c>
      <c r="BT34" s="703">
        <v>0.81423319999999999</v>
      </c>
      <c r="BU34" s="703">
        <v>0.97772769999999998</v>
      </c>
      <c r="BV34" s="703">
        <v>0.8243897</v>
      </c>
    </row>
    <row r="35" spans="1:74" ht="11.1" customHeight="1" x14ac:dyDescent="0.2">
      <c r="A35" s="499" t="s">
        <v>1233</v>
      </c>
      <c r="B35" s="500" t="s">
        <v>1326</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5.2048679E-2</v>
      </c>
      <c r="BB35" s="702">
        <v>4.9520290000000002E-2</v>
      </c>
      <c r="BC35" s="702">
        <v>4.9075100000000003E-2</v>
      </c>
      <c r="BD35" s="702">
        <v>2.54167E-2</v>
      </c>
      <c r="BE35" s="703">
        <v>2.7989799999999999E-2</v>
      </c>
      <c r="BF35" s="703">
        <v>3.83212E-2</v>
      </c>
      <c r="BG35" s="703">
        <v>1.33753E-2</v>
      </c>
      <c r="BH35" s="703">
        <v>3.7793199999999999E-2</v>
      </c>
      <c r="BI35" s="703">
        <v>2.6248299999999999E-2</v>
      </c>
      <c r="BJ35" s="703">
        <v>7.41261E-2</v>
      </c>
      <c r="BK35" s="703">
        <v>0.15970090000000001</v>
      </c>
      <c r="BL35" s="703">
        <v>0.1841392</v>
      </c>
      <c r="BM35" s="703">
        <v>5.2670700000000001E-2</v>
      </c>
      <c r="BN35" s="703">
        <v>5.5696700000000002E-2</v>
      </c>
      <c r="BO35" s="703">
        <v>5.74379E-2</v>
      </c>
      <c r="BP35" s="703">
        <v>2.23771E-2</v>
      </c>
      <c r="BQ35" s="703">
        <v>2.9076600000000001E-2</v>
      </c>
      <c r="BR35" s="703">
        <v>4.5533799999999999E-2</v>
      </c>
      <c r="BS35" s="703">
        <v>1.53133E-2</v>
      </c>
      <c r="BT35" s="703">
        <v>3.7854800000000001E-2</v>
      </c>
      <c r="BU35" s="703">
        <v>2.8600500000000001E-2</v>
      </c>
      <c r="BV35" s="703">
        <v>8.0908400000000005E-2</v>
      </c>
    </row>
    <row r="36" spans="1:74" ht="11.1" customHeight="1" x14ac:dyDescent="0.2">
      <c r="A36" s="499" t="s">
        <v>1234</v>
      </c>
      <c r="B36" s="502" t="s">
        <v>1226</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10.350531373999999</v>
      </c>
      <c r="BB36" s="702">
        <v>9.3440817999999997</v>
      </c>
      <c r="BC36" s="702">
        <v>9.7240160000000007</v>
      </c>
      <c r="BD36" s="702">
        <v>11.85938</v>
      </c>
      <c r="BE36" s="703">
        <v>13.127520000000001</v>
      </c>
      <c r="BF36" s="703">
        <v>12.164870000000001</v>
      </c>
      <c r="BG36" s="703">
        <v>11.058909999999999</v>
      </c>
      <c r="BH36" s="703">
        <v>10.0212</v>
      </c>
      <c r="BI36" s="703">
        <v>10.31039</v>
      </c>
      <c r="BJ36" s="703">
        <v>11.599069999999999</v>
      </c>
      <c r="BK36" s="703">
        <v>12.056520000000001</v>
      </c>
      <c r="BL36" s="703">
        <v>8.3968679999999996</v>
      </c>
      <c r="BM36" s="703">
        <v>10.451750000000001</v>
      </c>
      <c r="BN36" s="703">
        <v>9.6768350000000005</v>
      </c>
      <c r="BO36" s="703">
        <v>9.9403469999999992</v>
      </c>
      <c r="BP36" s="703">
        <v>11.666969999999999</v>
      </c>
      <c r="BQ36" s="703">
        <v>13.418139999999999</v>
      </c>
      <c r="BR36" s="703">
        <v>12.52505</v>
      </c>
      <c r="BS36" s="703">
        <v>11.09205</v>
      </c>
      <c r="BT36" s="703">
        <v>10.219290000000001</v>
      </c>
      <c r="BU36" s="703">
        <v>10.87007</v>
      </c>
      <c r="BV36" s="703">
        <v>12.384</v>
      </c>
    </row>
    <row r="37" spans="1:74" ht="11.1" customHeight="1" x14ac:dyDescent="0.2">
      <c r="A37" s="499" t="s">
        <v>1235</v>
      </c>
      <c r="B37" s="500" t="s">
        <v>1327</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12.500378674</v>
      </c>
      <c r="AS37" s="702">
        <v>16.109324679</v>
      </c>
      <c r="AT37" s="702">
        <v>14.807063196</v>
      </c>
      <c r="AU37" s="702">
        <v>11.980174673</v>
      </c>
      <c r="AV37" s="702">
        <v>11.033226132999999</v>
      </c>
      <c r="AW37" s="702">
        <v>11.106147922</v>
      </c>
      <c r="AX37" s="702">
        <v>12.532042326999999</v>
      </c>
      <c r="AY37" s="702">
        <v>12.875382800000001</v>
      </c>
      <c r="AZ37" s="702">
        <v>12.106009958</v>
      </c>
      <c r="BA37" s="702">
        <v>11.611731492000001</v>
      </c>
      <c r="BB37" s="702">
        <v>10.329436607</v>
      </c>
      <c r="BC37" s="702">
        <v>11.44523</v>
      </c>
      <c r="BD37" s="702">
        <v>13.681649999999999</v>
      </c>
      <c r="BE37" s="703">
        <v>16.112629999999999</v>
      </c>
      <c r="BF37" s="703">
        <v>14.63809</v>
      </c>
      <c r="BG37" s="703">
        <v>12.367990000000001</v>
      </c>
      <c r="BH37" s="703">
        <v>11.43792</v>
      </c>
      <c r="BI37" s="703">
        <v>11.669700000000001</v>
      </c>
      <c r="BJ37" s="703">
        <v>13.329549999999999</v>
      </c>
      <c r="BK37" s="703">
        <v>13.250209999999999</v>
      </c>
      <c r="BL37" s="703">
        <v>11.915430000000001</v>
      </c>
      <c r="BM37" s="703">
        <v>12.179180000000001</v>
      </c>
      <c r="BN37" s="703">
        <v>11.103730000000001</v>
      </c>
      <c r="BO37" s="703">
        <v>11.62171</v>
      </c>
      <c r="BP37" s="703">
        <v>13.39509</v>
      </c>
      <c r="BQ37" s="703">
        <v>15.73804</v>
      </c>
      <c r="BR37" s="703">
        <v>14.58667</v>
      </c>
      <c r="BS37" s="703">
        <v>12.381270000000001</v>
      </c>
      <c r="BT37" s="703">
        <v>11.562060000000001</v>
      </c>
      <c r="BU37" s="703">
        <v>11.801080000000001</v>
      </c>
      <c r="BV37" s="703">
        <v>13.47481</v>
      </c>
    </row>
    <row r="38" spans="1:74" ht="11.1" customHeight="1" x14ac:dyDescent="0.2">
      <c r="A38" s="493"/>
      <c r="B38" s="131" t="s">
        <v>1329</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333"/>
      <c r="BF38" s="333"/>
      <c r="BG38" s="333"/>
      <c r="BH38" s="333"/>
      <c r="BI38" s="333"/>
      <c r="BJ38" s="333"/>
      <c r="BK38" s="333"/>
      <c r="BL38" s="333"/>
      <c r="BM38" s="333"/>
      <c r="BN38" s="333"/>
      <c r="BO38" s="333"/>
      <c r="BP38" s="333"/>
      <c r="BQ38" s="333"/>
      <c r="BR38" s="333"/>
      <c r="BS38" s="333"/>
      <c r="BT38" s="333"/>
      <c r="BU38" s="333"/>
      <c r="BV38" s="333"/>
    </row>
    <row r="39" spans="1:74" ht="11.1" customHeight="1" x14ac:dyDescent="0.2">
      <c r="A39" s="499" t="s">
        <v>1236</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23.461525069</v>
      </c>
      <c r="BB39" s="702">
        <v>21.420615239</v>
      </c>
      <c r="BC39" s="702">
        <v>24.795136335999999</v>
      </c>
      <c r="BD39" s="702">
        <v>29.111233495</v>
      </c>
      <c r="BE39" s="703">
        <v>30.175149999999999</v>
      </c>
      <c r="BF39" s="703">
        <v>28.57311</v>
      </c>
      <c r="BG39" s="703">
        <v>24.686540000000001</v>
      </c>
      <c r="BH39" s="703">
        <v>23.468540000000001</v>
      </c>
      <c r="BI39" s="703">
        <v>22.48742</v>
      </c>
      <c r="BJ39" s="703">
        <v>25.443200000000001</v>
      </c>
      <c r="BK39" s="703">
        <v>27.73368</v>
      </c>
      <c r="BL39" s="703">
        <v>26.299150000000001</v>
      </c>
      <c r="BM39" s="703">
        <v>25.849519999999998</v>
      </c>
      <c r="BN39" s="703">
        <v>23.518319999999999</v>
      </c>
      <c r="BO39" s="703">
        <v>26.52862</v>
      </c>
      <c r="BP39" s="703">
        <v>29.628419999999998</v>
      </c>
      <c r="BQ39" s="703">
        <v>35.618169999999999</v>
      </c>
      <c r="BR39" s="703">
        <v>34.34357</v>
      </c>
      <c r="BS39" s="703">
        <v>29.238520000000001</v>
      </c>
      <c r="BT39" s="703">
        <v>27.817630000000001</v>
      </c>
      <c r="BU39" s="703">
        <v>26.03238</v>
      </c>
      <c r="BV39" s="703">
        <v>29.655470000000001</v>
      </c>
    </row>
    <row r="40" spans="1:74" ht="11.1" customHeight="1" x14ac:dyDescent="0.2">
      <c r="A40" s="499" t="s">
        <v>1237</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12.758798435999999</v>
      </c>
      <c r="BB40" s="702">
        <v>10.472532534000001</v>
      </c>
      <c r="BC40" s="702">
        <v>13.06917</v>
      </c>
      <c r="BD40" s="702">
        <v>16.478860000000001</v>
      </c>
      <c r="BE40" s="703">
        <v>23.989059999999998</v>
      </c>
      <c r="BF40" s="703">
        <v>20.62171</v>
      </c>
      <c r="BG40" s="703">
        <v>13.6854</v>
      </c>
      <c r="BH40" s="703">
        <v>11.96119</v>
      </c>
      <c r="BI40" s="703">
        <v>11.75454</v>
      </c>
      <c r="BJ40" s="703">
        <v>20.623000000000001</v>
      </c>
      <c r="BK40" s="703">
        <v>20.001349999999999</v>
      </c>
      <c r="BL40" s="703">
        <v>17.31972</v>
      </c>
      <c r="BM40" s="703">
        <v>13.842169999999999</v>
      </c>
      <c r="BN40" s="703">
        <v>9.6707439999999991</v>
      </c>
      <c r="BO40" s="703">
        <v>11.059889999999999</v>
      </c>
      <c r="BP40" s="703">
        <v>14.607570000000001</v>
      </c>
      <c r="BQ40" s="703">
        <v>17.889040000000001</v>
      </c>
      <c r="BR40" s="703">
        <v>15.9152</v>
      </c>
      <c r="BS40" s="703">
        <v>10.496169999999999</v>
      </c>
      <c r="BT40" s="703">
        <v>9.4874530000000004</v>
      </c>
      <c r="BU40" s="703">
        <v>9.0990990000000007</v>
      </c>
      <c r="BV40" s="703">
        <v>15.84587</v>
      </c>
    </row>
    <row r="41" spans="1:74" ht="11.1" customHeight="1" x14ac:dyDescent="0.2">
      <c r="A41" s="499" t="s">
        <v>1238</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21.140552</v>
      </c>
      <c r="BB41" s="702">
        <v>19.603925</v>
      </c>
      <c r="BC41" s="702">
        <v>21.695720000000001</v>
      </c>
      <c r="BD41" s="702">
        <v>23.309249999999999</v>
      </c>
      <c r="BE41" s="703">
        <v>24.398230000000002</v>
      </c>
      <c r="BF41" s="703">
        <v>24.398230000000002</v>
      </c>
      <c r="BG41" s="703">
        <v>23.611180000000001</v>
      </c>
      <c r="BH41" s="703">
        <v>20.623529999999999</v>
      </c>
      <c r="BI41" s="703">
        <v>20.497949999999999</v>
      </c>
      <c r="BJ41" s="703">
        <v>21.234660000000002</v>
      </c>
      <c r="BK41" s="703">
        <v>21.328389999999999</v>
      </c>
      <c r="BL41" s="703">
        <v>18.460149999999999</v>
      </c>
      <c r="BM41" s="703">
        <v>19.22334</v>
      </c>
      <c r="BN41" s="703">
        <v>17.49221</v>
      </c>
      <c r="BO41" s="703">
        <v>21.07169</v>
      </c>
      <c r="BP41" s="703">
        <v>20.640370000000001</v>
      </c>
      <c r="BQ41" s="703">
        <v>21.328389999999999</v>
      </c>
      <c r="BR41" s="703">
        <v>21.328389999999999</v>
      </c>
      <c r="BS41" s="703">
        <v>20.22411</v>
      </c>
      <c r="BT41" s="703">
        <v>18.125610000000002</v>
      </c>
      <c r="BU41" s="703">
        <v>18.276769999999999</v>
      </c>
      <c r="BV41" s="703">
        <v>21.328389999999999</v>
      </c>
    </row>
    <row r="42" spans="1:74" ht="11.1" customHeight="1" x14ac:dyDescent="0.2">
      <c r="A42" s="499" t="s">
        <v>1239</v>
      </c>
      <c r="B42" s="502" t="s">
        <v>1222</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1.0554981809999999</v>
      </c>
      <c r="BB42" s="702">
        <v>0.850564557</v>
      </c>
      <c r="BC42" s="702">
        <v>0.87908129999999995</v>
      </c>
      <c r="BD42" s="702">
        <v>0.66976820000000004</v>
      </c>
      <c r="BE42" s="703">
        <v>0.60299119999999995</v>
      </c>
      <c r="BF42" s="703">
        <v>0.52804589999999996</v>
      </c>
      <c r="BG42" s="703">
        <v>0.46521370000000001</v>
      </c>
      <c r="BH42" s="703">
        <v>0.60903839999999998</v>
      </c>
      <c r="BI42" s="703">
        <v>0.64583120000000005</v>
      </c>
      <c r="BJ42" s="703">
        <v>0.84460829999999998</v>
      </c>
      <c r="BK42" s="703">
        <v>0.87305759999999999</v>
      </c>
      <c r="BL42" s="703">
        <v>0.77768130000000002</v>
      </c>
      <c r="BM42" s="703">
        <v>0.98040859999999996</v>
      </c>
      <c r="BN42" s="703">
        <v>0.99348029999999998</v>
      </c>
      <c r="BO42" s="703">
        <v>0.96150729999999995</v>
      </c>
      <c r="BP42" s="703">
        <v>0.71449620000000003</v>
      </c>
      <c r="BQ42" s="703">
        <v>0.62890769999999996</v>
      </c>
      <c r="BR42" s="703">
        <v>0.54257809999999995</v>
      </c>
      <c r="BS42" s="703">
        <v>0.47309950000000001</v>
      </c>
      <c r="BT42" s="703">
        <v>0.61360760000000003</v>
      </c>
      <c r="BU42" s="703">
        <v>0.64831059999999996</v>
      </c>
      <c r="BV42" s="703">
        <v>0.84646509999999997</v>
      </c>
    </row>
    <row r="43" spans="1:74" ht="11.1" customHeight="1" x14ac:dyDescent="0.2">
      <c r="A43" s="499" t="s">
        <v>1240</v>
      </c>
      <c r="B43" s="502" t="s">
        <v>1325</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3.31965734</v>
      </c>
      <c r="AZ43" s="702">
        <v>3.3498781499999999</v>
      </c>
      <c r="BA43" s="702">
        <v>4.4758188470000002</v>
      </c>
      <c r="BB43" s="702">
        <v>4.0213823099999999</v>
      </c>
      <c r="BC43" s="702">
        <v>3.9870390000000002</v>
      </c>
      <c r="BD43" s="702">
        <v>3.7500439999999999</v>
      </c>
      <c r="BE43" s="703">
        <v>2.945665</v>
      </c>
      <c r="BF43" s="703">
        <v>2.8469959999999999</v>
      </c>
      <c r="BG43" s="703">
        <v>3.1465190000000001</v>
      </c>
      <c r="BH43" s="703">
        <v>3.7219009999999999</v>
      </c>
      <c r="BI43" s="703">
        <v>4.583691</v>
      </c>
      <c r="BJ43" s="703">
        <v>3.873262</v>
      </c>
      <c r="BK43" s="703">
        <v>3.62609</v>
      </c>
      <c r="BL43" s="703">
        <v>3.4743149999999998</v>
      </c>
      <c r="BM43" s="703">
        <v>4.9557880000000001</v>
      </c>
      <c r="BN43" s="703">
        <v>4.3345279999999997</v>
      </c>
      <c r="BO43" s="703">
        <v>4.4885029999999997</v>
      </c>
      <c r="BP43" s="703">
        <v>4.100104</v>
      </c>
      <c r="BQ43" s="703">
        <v>3.1583230000000002</v>
      </c>
      <c r="BR43" s="703">
        <v>2.9458690000000001</v>
      </c>
      <c r="BS43" s="703">
        <v>3.4578350000000002</v>
      </c>
      <c r="BT43" s="703">
        <v>3.908083</v>
      </c>
      <c r="BU43" s="703">
        <v>4.7498719999999999</v>
      </c>
      <c r="BV43" s="703">
        <v>4.2383930000000003</v>
      </c>
    </row>
    <row r="44" spans="1:74" ht="11.1" customHeight="1" x14ac:dyDescent="0.2">
      <c r="A44" s="499" t="s">
        <v>1241</v>
      </c>
      <c r="B44" s="500" t="s">
        <v>1326</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0.49854689699999999</v>
      </c>
      <c r="BB44" s="702">
        <v>0.23077265899999999</v>
      </c>
      <c r="BC44" s="702">
        <v>8.8831199999999999E-2</v>
      </c>
      <c r="BD44" s="702">
        <v>-1.0402899999999999E-3</v>
      </c>
      <c r="BE44" s="703">
        <v>-5.8844500000000001E-2</v>
      </c>
      <c r="BF44" s="703">
        <v>-4.1537900000000003E-2</v>
      </c>
      <c r="BG44" s="703">
        <v>5.7793499999999998E-2</v>
      </c>
      <c r="BH44" s="703">
        <v>0.1722022</v>
      </c>
      <c r="BI44" s="703">
        <v>0.2840338</v>
      </c>
      <c r="BJ44" s="703">
        <v>0.35094740000000002</v>
      </c>
      <c r="BK44" s="703">
        <v>0.3178127</v>
      </c>
      <c r="BL44" s="703">
        <v>0.30371730000000002</v>
      </c>
      <c r="BM44" s="703">
        <v>0.58623369999999997</v>
      </c>
      <c r="BN44" s="703">
        <v>0.25719720000000001</v>
      </c>
      <c r="BO44" s="703">
        <v>7.8926700000000002E-2</v>
      </c>
      <c r="BP44" s="703">
        <v>4.7034300000000001E-2</v>
      </c>
      <c r="BQ44" s="703">
        <v>1.05922E-2</v>
      </c>
      <c r="BR44" s="703">
        <v>2.7616700000000001E-2</v>
      </c>
      <c r="BS44" s="703">
        <v>8.2933999999999994E-2</v>
      </c>
      <c r="BT44" s="703">
        <v>0.2467538</v>
      </c>
      <c r="BU44" s="703">
        <v>0.36855300000000002</v>
      </c>
      <c r="BV44" s="703">
        <v>0.36372989999999999</v>
      </c>
    </row>
    <row r="45" spans="1:74" ht="11.1" customHeight="1" x14ac:dyDescent="0.2">
      <c r="A45" s="499" t="s">
        <v>1242</v>
      </c>
      <c r="B45" s="502" t="s">
        <v>1226</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72.366729071999998</v>
      </c>
      <c r="AZ45" s="702">
        <v>70.431629670999996</v>
      </c>
      <c r="BA45" s="702">
        <v>63.390739429999996</v>
      </c>
      <c r="BB45" s="702">
        <v>56.599792299000001</v>
      </c>
      <c r="BC45" s="702">
        <v>64.514978303999996</v>
      </c>
      <c r="BD45" s="702">
        <v>73.318115285000005</v>
      </c>
      <c r="BE45" s="703">
        <v>82.052239999999998</v>
      </c>
      <c r="BF45" s="703">
        <v>76.926550000000006</v>
      </c>
      <c r="BG45" s="703">
        <v>65.652640000000005</v>
      </c>
      <c r="BH45" s="703">
        <v>60.556399999999996</v>
      </c>
      <c r="BI45" s="703">
        <v>60.253459999999997</v>
      </c>
      <c r="BJ45" s="703">
        <v>72.369680000000002</v>
      </c>
      <c r="BK45" s="703">
        <v>73.880380000000002</v>
      </c>
      <c r="BL45" s="703">
        <v>66.634730000000005</v>
      </c>
      <c r="BM45" s="703">
        <v>65.437460000000002</v>
      </c>
      <c r="BN45" s="703">
        <v>56.266480000000001</v>
      </c>
      <c r="BO45" s="703">
        <v>64.189139999999995</v>
      </c>
      <c r="BP45" s="703">
        <v>69.737989999999996</v>
      </c>
      <c r="BQ45" s="703">
        <v>78.633420000000001</v>
      </c>
      <c r="BR45" s="703">
        <v>75.103219999999993</v>
      </c>
      <c r="BS45" s="703">
        <v>63.972670000000001</v>
      </c>
      <c r="BT45" s="703">
        <v>60.199129999999997</v>
      </c>
      <c r="BU45" s="703">
        <v>59.174990000000001</v>
      </c>
      <c r="BV45" s="703">
        <v>72.278319999999994</v>
      </c>
    </row>
    <row r="46" spans="1:74" ht="11.1" customHeight="1" x14ac:dyDescent="0.2">
      <c r="A46" s="499" t="s">
        <v>1243</v>
      </c>
      <c r="B46" s="500" t="s">
        <v>1327</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62.745287320999999</v>
      </c>
      <c r="AS46" s="702">
        <v>78.682587498000004</v>
      </c>
      <c r="AT46" s="702">
        <v>72.111191074000004</v>
      </c>
      <c r="AU46" s="702">
        <v>58.551916312000003</v>
      </c>
      <c r="AV46" s="702">
        <v>54.440513352000004</v>
      </c>
      <c r="AW46" s="702">
        <v>56.042851745999997</v>
      </c>
      <c r="AX46" s="702">
        <v>66.550813654999999</v>
      </c>
      <c r="AY46" s="702">
        <v>68.881401706000005</v>
      </c>
      <c r="AZ46" s="702">
        <v>65.932120052000002</v>
      </c>
      <c r="BA46" s="702">
        <v>59.606939797000003</v>
      </c>
      <c r="BB46" s="702">
        <v>53.544373577000002</v>
      </c>
      <c r="BC46" s="702">
        <v>59.211530000000003</v>
      </c>
      <c r="BD46" s="702">
        <v>67.669730000000001</v>
      </c>
      <c r="BE46" s="703">
        <v>76.183019999999999</v>
      </c>
      <c r="BF46" s="703">
        <v>71.169449999999998</v>
      </c>
      <c r="BG46" s="703">
        <v>59.726950000000002</v>
      </c>
      <c r="BH46" s="703">
        <v>55.855530000000002</v>
      </c>
      <c r="BI46" s="703">
        <v>57.776429999999998</v>
      </c>
      <c r="BJ46" s="703">
        <v>68.597120000000004</v>
      </c>
      <c r="BK46" s="703">
        <v>70.933250000000001</v>
      </c>
      <c r="BL46" s="703">
        <v>62.654769999999999</v>
      </c>
      <c r="BM46" s="703">
        <v>61.787149999999997</v>
      </c>
      <c r="BN46" s="703">
        <v>54.891100000000002</v>
      </c>
      <c r="BO46" s="703">
        <v>57.897239999999996</v>
      </c>
      <c r="BP46" s="703">
        <v>66.289510000000007</v>
      </c>
      <c r="BQ46" s="703">
        <v>75.264139999999998</v>
      </c>
      <c r="BR46" s="703">
        <v>71.434640000000002</v>
      </c>
      <c r="BS46" s="703">
        <v>59.96199</v>
      </c>
      <c r="BT46" s="703">
        <v>56.450060000000001</v>
      </c>
      <c r="BU46" s="703">
        <v>58.397730000000003</v>
      </c>
      <c r="BV46" s="703">
        <v>69.314930000000004</v>
      </c>
    </row>
    <row r="47" spans="1:74" ht="11.1" customHeight="1" x14ac:dyDescent="0.2">
      <c r="A47" s="493"/>
      <c r="B47" s="131" t="s">
        <v>1244</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333"/>
      <c r="BF47" s="333"/>
      <c r="BG47" s="333"/>
      <c r="BH47" s="333"/>
      <c r="BI47" s="333"/>
      <c r="BJ47" s="333"/>
      <c r="BK47" s="333"/>
      <c r="BL47" s="333"/>
      <c r="BM47" s="333"/>
      <c r="BN47" s="333"/>
      <c r="BO47" s="333"/>
      <c r="BP47" s="333"/>
      <c r="BQ47" s="333"/>
      <c r="BR47" s="333"/>
      <c r="BS47" s="333"/>
      <c r="BT47" s="333"/>
      <c r="BU47" s="333"/>
      <c r="BV47" s="333"/>
    </row>
    <row r="48" spans="1:74" ht="11.1" customHeight="1" x14ac:dyDescent="0.2">
      <c r="A48" s="499" t="s">
        <v>1245</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16.200114055</v>
      </c>
      <c r="BB48" s="702">
        <v>16.317689392999998</v>
      </c>
      <c r="BC48" s="702">
        <v>18.659210000000002</v>
      </c>
      <c r="BD48" s="702">
        <v>22.266739999999999</v>
      </c>
      <c r="BE48" s="703">
        <v>23.959890000000001</v>
      </c>
      <c r="BF48" s="703">
        <v>23.084050000000001</v>
      </c>
      <c r="BG48" s="703">
        <v>19.602150000000002</v>
      </c>
      <c r="BH48" s="703">
        <v>18.605270000000001</v>
      </c>
      <c r="BI48" s="703">
        <v>17.423089999999998</v>
      </c>
      <c r="BJ48" s="703">
        <v>20.11947</v>
      </c>
      <c r="BK48" s="703">
        <v>19.013110000000001</v>
      </c>
      <c r="BL48" s="703">
        <v>18.231349999999999</v>
      </c>
      <c r="BM48" s="703">
        <v>16.29899</v>
      </c>
      <c r="BN48" s="703">
        <v>16.425740000000001</v>
      </c>
      <c r="BO48" s="703">
        <v>19.863320000000002</v>
      </c>
      <c r="BP48" s="703">
        <v>23.166180000000001</v>
      </c>
      <c r="BQ48" s="703">
        <v>25.715610000000002</v>
      </c>
      <c r="BR48" s="703">
        <v>25.054680000000001</v>
      </c>
      <c r="BS48" s="703">
        <v>20.926649999999999</v>
      </c>
      <c r="BT48" s="703">
        <v>19.728680000000001</v>
      </c>
      <c r="BU48" s="703">
        <v>17.836749999999999</v>
      </c>
      <c r="BV48" s="703">
        <v>21.102340000000002</v>
      </c>
    </row>
    <row r="49" spans="1:74" ht="11.1" customHeight="1" x14ac:dyDescent="0.2">
      <c r="A49" s="499" t="s">
        <v>1246</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9.4838345190000002</v>
      </c>
      <c r="BB49" s="702">
        <v>8.8773339379999996</v>
      </c>
      <c r="BC49" s="702">
        <v>9.0229680000000005</v>
      </c>
      <c r="BD49" s="702">
        <v>13.09008</v>
      </c>
      <c r="BE49" s="703">
        <v>18.206890000000001</v>
      </c>
      <c r="BF49" s="703">
        <v>16.363130000000002</v>
      </c>
      <c r="BG49" s="703">
        <v>12.353820000000001</v>
      </c>
      <c r="BH49" s="703">
        <v>8.0786689999999997</v>
      </c>
      <c r="BI49" s="703">
        <v>10.730510000000001</v>
      </c>
      <c r="BJ49" s="703">
        <v>13.74119</v>
      </c>
      <c r="BK49" s="703">
        <v>15.48621</v>
      </c>
      <c r="BL49" s="703">
        <v>9.9456810000000004</v>
      </c>
      <c r="BM49" s="703">
        <v>10.067830000000001</v>
      </c>
      <c r="BN49" s="703">
        <v>8.3833640000000003</v>
      </c>
      <c r="BO49" s="703">
        <v>9.556832</v>
      </c>
      <c r="BP49" s="703">
        <v>15.13883</v>
      </c>
      <c r="BQ49" s="703">
        <v>17.900069999999999</v>
      </c>
      <c r="BR49" s="703">
        <v>16.487449999999999</v>
      </c>
      <c r="BS49" s="703">
        <v>11.92193</v>
      </c>
      <c r="BT49" s="703">
        <v>8.8125339999999994</v>
      </c>
      <c r="BU49" s="703">
        <v>10.26599</v>
      </c>
      <c r="BV49" s="703">
        <v>13.05007</v>
      </c>
    </row>
    <row r="50" spans="1:74" ht="11.1" customHeight="1" x14ac:dyDescent="0.2">
      <c r="A50" s="499" t="s">
        <v>1247</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15.76116</v>
      </c>
      <c r="BC50" s="702">
        <v>18.204840000000001</v>
      </c>
      <c r="BD50" s="702">
        <v>18.514410000000002</v>
      </c>
      <c r="BE50" s="703">
        <v>19.003260000000001</v>
      </c>
      <c r="BF50" s="703">
        <v>19.003260000000001</v>
      </c>
      <c r="BG50" s="703">
        <v>17.4026</v>
      </c>
      <c r="BH50" s="703">
        <v>17.32263</v>
      </c>
      <c r="BI50" s="703">
        <v>16.101769999999998</v>
      </c>
      <c r="BJ50" s="703">
        <v>18.567979999999999</v>
      </c>
      <c r="BK50" s="703">
        <v>19.86694</v>
      </c>
      <c r="BL50" s="703">
        <v>16.63964</v>
      </c>
      <c r="BM50" s="703">
        <v>17.550709999999999</v>
      </c>
      <c r="BN50" s="703">
        <v>17.554970000000001</v>
      </c>
      <c r="BO50" s="703">
        <v>18.464310000000001</v>
      </c>
      <c r="BP50" s="703">
        <v>19.16489</v>
      </c>
      <c r="BQ50" s="703">
        <v>19.832850000000001</v>
      </c>
      <c r="BR50" s="703">
        <v>19.841640000000002</v>
      </c>
      <c r="BS50" s="703">
        <v>18.757429999999999</v>
      </c>
      <c r="BT50" s="703">
        <v>16.83128</v>
      </c>
      <c r="BU50" s="703">
        <v>18.938839999999999</v>
      </c>
      <c r="BV50" s="703">
        <v>20.66488</v>
      </c>
    </row>
    <row r="51" spans="1:74" ht="11.1" customHeight="1" x14ac:dyDescent="0.2">
      <c r="A51" s="499" t="s">
        <v>1248</v>
      </c>
      <c r="B51" s="502" t="s">
        <v>1222</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3.4502830449999999</v>
      </c>
      <c r="BB51" s="702">
        <v>3.0090879130000001</v>
      </c>
      <c r="BC51" s="702">
        <v>2.813291</v>
      </c>
      <c r="BD51" s="702">
        <v>2.4359869999999999</v>
      </c>
      <c r="BE51" s="703">
        <v>2.4496720000000001</v>
      </c>
      <c r="BF51" s="703">
        <v>2.4207740000000002</v>
      </c>
      <c r="BG51" s="703">
        <v>2.0347469999999999</v>
      </c>
      <c r="BH51" s="703">
        <v>2.206391</v>
      </c>
      <c r="BI51" s="703">
        <v>2.4761880000000001</v>
      </c>
      <c r="BJ51" s="703">
        <v>3.1885349999999999</v>
      </c>
      <c r="BK51" s="703">
        <v>3.763741</v>
      </c>
      <c r="BL51" s="703">
        <v>3.2148370000000002</v>
      </c>
      <c r="BM51" s="703">
        <v>3.1986050000000001</v>
      </c>
      <c r="BN51" s="703">
        <v>2.6877800000000001</v>
      </c>
      <c r="BO51" s="703">
        <v>2.590598</v>
      </c>
      <c r="BP51" s="703">
        <v>2.2916029999999998</v>
      </c>
      <c r="BQ51" s="703">
        <v>2.3501249999999998</v>
      </c>
      <c r="BR51" s="703">
        <v>2.354679</v>
      </c>
      <c r="BS51" s="703">
        <v>1.9949520000000001</v>
      </c>
      <c r="BT51" s="703">
        <v>2.180742</v>
      </c>
      <c r="BU51" s="703">
        <v>2.462154</v>
      </c>
      <c r="BV51" s="703">
        <v>3.1825519999999998</v>
      </c>
    </row>
    <row r="52" spans="1:74" ht="11.1" customHeight="1" x14ac:dyDescent="0.2">
      <c r="A52" s="499" t="s">
        <v>1249</v>
      </c>
      <c r="B52" s="502" t="s">
        <v>1325</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1.1782669729999999</v>
      </c>
      <c r="AZ52" s="702">
        <v>1.186275177</v>
      </c>
      <c r="BA52" s="702">
        <v>1.6352309620000001</v>
      </c>
      <c r="BB52" s="702">
        <v>1.858856684</v>
      </c>
      <c r="BC52" s="702">
        <v>2.0605980000000002</v>
      </c>
      <c r="BD52" s="702">
        <v>2.0602230000000001</v>
      </c>
      <c r="BE52" s="703">
        <v>2.191535</v>
      </c>
      <c r="BF52" s="703">
        <v>1.967838</v>
      </c>
      <c r="BG52" s="703">
        <v>1.7313080000000001</v>
      </c>
      <c r="BH52" s="703">
        <v>1.6132329999999999</v>
      </c>
      <c r="BI52" s="703">
        <v>1.5350360000000001</v>
      </c>
      <c r="BJ52" s="703">
        <v>1.426798</v>
      </c>
      <c r="BK52" s="703">
        <v>1.4677039999999999</v>
      </c>
      <c r="BL52" s="703">
        <v>1.131956</v>
      </c>
      <c r="BM52" s="703">
        <v>1.9802169999999999</v>
      </c>
      <c r="BN52" s="703">
        <v>2.2185950000000001</v>
      </c>
      <c r="BO52" s="703">
        <v>2.5052590000000001</v>
      </c>
      <c r="BP52" s="703">
        <v>2.7427480000000002</v>
      </c>
      <c r="BQ52" s="703">
        <v>2.8474979999999999</v>
      </c>
      <c r="BR52" s="703">
        <v>2.5718740000000002</v>
      </c>
      <c r="BS52" s="703">
        <v>2.2454450000000001</v>
      </c>
      <c r="BT52" s="703">
        <v>2.0519810000000001</v>
      </c>
      <c r="BU52" s="703">
        <v>1.7834810000000001</v>
      </c>
      <c r="BV52" s="703">
        <v>1.6527499999999999</v>
      </c>
    </row>
    <row r="53" spans="1:74" ht="11.1" customHeight="1" x14ac:dyDescent="0.2">
      <c r="A53" s="499" t="s">
        <v>1250</v>
      </c>
      <c r="B53" s="500" t="s">
        <v>1326</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-1.214148E-3</v>
      </c>
      <c r="BB53" s="702">
        <v>-8.2850790000000007E-3</v>
      </c>
      <c r="BC53" s="702">
        <v>-0.1008655</v>
      </c>
      <c r="BD53" s="702">
        <v>-0.26797349999999998</v>
      </c>
      <c r="BE53" s="703">
        <v>-0.29922850000000001</v>
      </c>
      <c r="BF53" s="703">
        <v>-0.23652090000000001</v>
      </c>
      <c r="BG53" s="703">
        <v>-0.19085579999999999</v>
      </c>
      <c r="BH53" s="703">
        <v>-0.11090170000000001</v>
      </c>
      <c r="BI53" s="703">
        <v>-3.7587299999999997E-2</v>
      </c>
      <c r="BJ53" s="703">
        <v>-5.4337000000000003E-2</v>
      </c>
      <c r="BK53" s="703">
        <v>-5.3771800000000002E-2</v>
      </c>
      <c r="BL53" s="703">
        <v>2.3691400000000001E-2</v>
      </c>
      <c r="BM53" s="703">
        <v>6.0265900000000001E-3</v>
      </c>
      <c r="BN53" s="703">
        <v>-7.3040900000000001E-3</v>
      </c>
      <c r="BO53" s="703">
        <v>-7.0486199999999999E-2</v>
      </c>
      <c r="BP53" s="703">
        <v>-0.25735859999999999</v>
      </c>
      <c r="BQ53" s="703">
        <v>-0.26892480000000002</v>
      </c>
      <c r="BR53" s="703">
        <v>-0.24782370000000001</v>
      </c>
      <c r="BS53" s="703">
        <v>-0.17791979999999999</v>
      </c>
      <c r="BT53" s="703">
        <v>-0.10290829999999999</v>
      </c>
      <c r="BU53" s="703">
        <v>-2.22236E-2</v>
      </c>
      <c r="BV53" s="703">
        <v>-4.6167199999999999E-2</v>
      </c>
    </row>
    <row r="54" spans="1:74" ht="11.1" customHeight="1" x14ac:dyDescent="0.2">
      <c r="A54" s="499" t="s">
        <v>1251</v>
      </c>
      <c r="B54" s="502" t="s">
        <v>1226</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58.685573431999998</v>
      </c>
      <c r="AZ54" s="702">
        <v>54.648395004999998</v>
      </c>
      <c r="BA54" s="702">
        <v>48.092638432999998</v>
      </c>
      <c r="BB54" s="702">
        <v>45.815842848999999</v>
      </c>
      <c r="BC54" s="702">
        <v>50.660040000000002</v>
      </c>
      <c r="BD54" s="702">
        <v>58.099469999999997</v>
      </c>
      <c r="BE54" s="703">
        <v>65.512020000000007</v>
      </c>
      <c r="BF54" s="703">
        <v>62.602530000000002</v>
      </c>
      <c r="BG54" s="703">
        <v>52.933770000000003</v>
      </c>
      <c r="BH54" s="703">
        <v>47.715299999999999</v>
      </c>
      <c r="BI54" s="703">
        <v>48.229010000000002</v>
      </c>
      <c r="BJ54" s="703">
        <v>56.989629999999998</v>
      </c>
      <c r="BK54" s="703">
        <v>59.543930000000003</v>
      </c>
      <c r="BL54" s="703">
        <v>49.187159999999999</v>
      </c>
      <c r="BM54" s="703">
        <v>49.102370000000001</v>
      </c>
      <c r="BN54" s="703">
        <v>47.263150000000003</v>
      </c>
      <c r="BO54" s="703">
        <v>52.909829999999999</v>
      </c>
      <c r="BP54" s="703">
        <v>62.24689</v>
      </c>
      <c r="BQ54" s="703">
        <v>68.377229999999997</v>
      </c>
      <c r="BR54" s="703">
        <v>66.0625</v>
      </c>
      <c r="BS54" s="703">
        <v>55.668489999999998</v>
      </c>
      <c r="BT54" s="703">
        <v>49.502310000000001</v>
      </c>
      <c r="BU54" s="703">
        <v>51.264989999999997</v>
      </c>
      <c r="BV54" s="703">
        <v>59.606430000000003</v>
      </c>
    </row>
    <row r="55" spans="1:74" ht="11.1" customHeight="1" x14ac:dyDescent="0.2">
      <c r="A55" s="499" t="s">
        <v>1252</v>
      </c>
      <c r="B55" s="500" t="s">
        <v>1327</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59.443186492000002</v>
      </c>
      <c r="AZ55" s="702">
        <v>54.393739566999997</v>
      </c>
      <c r="BA55" s="702">
        <v>49.213942592000002</v>
      </c>
      <c r="BB55" s="702">
        <v>45.241630000000001</v>
      </c>
      <c r="BC55" s="702">
        <v>51.038200000000003</v>
      </c>
      <c r="BD55" s="702">
        <v>57.048749999999998</v>
      </c>
      <c r="BE55" s="703">
        <v>65.530789999999996</v>
      </c>
      <c r="BF55" s="703">
        <v>62.353090000000002</v>
      </c>
      <c r="BG55" s="703">
        <v>53.167209999999997</v>
      </c>
      <c r="BH55" s="703">
        <v>47.852400000000003</v>
      </c>
      <c r="BI55" s="703">
        <v>48.961570000000002</v>
      </c>
      <c r="BJ55" s="703">
        <v>57.494959999999999</v>
      </c>
      <c r="BK55" s="703">
        <v>59.731050000000003</v>
      </c>
      <c r="BL55" s="703">
        <v>50.884180000000001</v>
      </c>
      <c r="BM55" s="703">
        <v>49.778739999999999</v>
      </c>
      <c r="BN55" s="703">
        <v>47.460369999999998</v>
      </c>
      <c r="BO55" s="703">
        <v>53.758569999999999</v>
      </c>
      <c r="BP55" s="703">
        <v>60.200369999999999</v>
      </c>
      <c r="BQ55" s="703">
        <v>67.653130000000004</v>
      </c>
      <c r="BR55" s="703">
        <v>64.725999999999999</v>
      </c>
      <c r="BS55" s="703">
        <v>54.80988</v>
      </c>
      <c r="BT55" s="703">
        <v>49.389769999999999</v>
      </c>
      <c r="BU55" s="703">
        <v>50.417949999999998</v>
      </c>
      <c r="BV55" s="703">
        <v>58.960099999999997</v>
      </c>
    </row>
    <row r="56" spans="1:74" ht="11.1" customHeight="1" x14ac:dyDescent="0.2">
      <c r="A56" s="493"/>
      <c r="B56" s="131" t="s">
        <v>1253</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333"/>
      <c r="BF56" s="333"/>
      <c r="BG56" s="333"/>
      <c r="BH56" s="333"/>
      <c r="BI56" s="333"/>
      <c r="BJ56" s="333"/>
      <c r="BK56" s="333"/>
      <c r="BL56" s="333"/>
      <c r="BM56" s="333"/>
      <c r="BN56" s="333"/>
      <c r="BO56" s="333"/>
      <c r="BP56" s="333"/>
      <c r="BQ56" s="333"/>
      <c r="BR56" s="333"/>
      <c r="BS56" s="333"/>
      <c r="BT56" s="333"/>
      <c r="BU56" s="333"/>
      <c r="BV56" s="333"/>
    </row>
    <row r="57" spans="1:74" ht="11.1" customHeight="1" x14ac:dyDescent="0.2">
      <c r="A57" s="499" t="s">
        <v>1254</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12.005725030000001</v>
      </c>
      <c r="BB57" s="702">
        <v>12.86857322</v>
      </c>
      <c r="BC57" s="702">
        <v>13.784280000000001</v>
      </c>
      <c r="BD57" s="702">
        <v>14.944179999999999</v>
      </c>
      <c r="BE57" s="703">
        <v>14.65828</v>
      </c>
      <c r="BF57" s="703">
        <v>14.934559999999999</v>
      </c>
      <c r="BG57" s="703">
        <v>14.18615</v>
      </c>
      <c r="BH57" s="703">
        <v>13.25178</v>
      </c>
      <c r="BI57" s="703">
        <v>10.737069999999999</v>
      </c>
      <c r="BJ57" s="703">
        <v>10.10393</v>
      </c>
      <c r="BK57" s="703">
        <v>10.29101</v>
      </c>
      <c r="BL57" s="703">
        <v>10.29405</v>
      </c>
      <c r="BM57" s="703">
        <v>11.22705</v>
      </c>
      <c r="BN57" s="703">
        <v>12.79199</v>
      </c>
      <c r="BO57" s="703">
        <v>14.86148</v>
      </c>
      <c r="BP57" s="703">
        <v>15.961830000000001</v>
      </c>
      <c r="BQ57" s="703">
        <v>15.70255</v>
      </c>
      <c r="BR57" s="703">
        <v>16.047789999999999</v>
      </c>
      <c r="BS57" s="703">
        <v>14.92972</v>
      </c>
      <c r="BT57" s="703">
        <v>13.802429999999999</v>
      </c>
      <c r="BU57" s="703">
        <v>11.808960000000001</v>
      </c>
      <c r="BV57" s="703">
        <v>11.09835</v>
      </c>
    </row>
    <row r="58" spans="1:74" ht="11.1" customHeight="1" x14ac:dyDescent="0.2">
      <c r="A58" s="499" t="s">
        <v>1255</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1.5147541579999999</v>
      </c>
      <c r="BB58" s="702">
        <v>1.5006867740000001</v>
      </c>
      <c r="BC58" s="702">
        <v>1.698</v>
      </c>
      <c r="BD58" s="702">
        <v>1.8991549999999999</v>
      </c>
      <c r="BE58" s="703">
        <v>2.529064</v>
      </c>
      <c r="BF58" s="703">
        <v>2.3724259999999999</v>
      </c>
      <c r="BG58" s="703">
        <v>2.1423429999999999</v>
      </c>
      <c r="BH58" s="703">
        <v>1.7131689999999999</v>
      </c>
      <c r="BI58" s="703">
        <v>1.441173</v>
      </c>
      <c r="BJ58" s="703">
        <v>1.905626</v>
      </c>
      <c r="BK58" s="703">
        <v>1.749792</v>
      </c>
      <c r="BL58" s="703">
        <v>1.663359</v>
      </c>
      <c r="BM58" s="703">
        <v>0.94229090000000004</v>
      </c>
      <c r="BN58" s="703">
        <v>1.4064970000000001</v>
      </c>
      <c r="BO58" s="703">
        <v>1.141097</v>
      </c>
      <c r="BP58" s="703">
        <v>1.436528</v>
      </c>
      <c r="BQ58" s="703">
        <v>1.905321</v>
      </c>
      <c r="BR58" s="703">
        <v>1.590551</v>
      </c>
      <c r="BS58" s="703">
        <v>1.5279609999999999</v>
      </c>
      <c r="BT58" s="703">
        <v>1.0401279999999999</v>
      </c>
      <c r="BU58" s="703">
        <v>0.97588649999999999</v>
      </c>
      <c r="BV58" s="703">
        <v>1.5451140000000001</v>
      </c>
    </row>
    <row r="59" spans="1:74" ht="11.1" customHeight="1" x14ac:dyDescent="0.2">
      <c r="A59" s="499" t="s">
        <v>1256</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2.1834370000000001</v>
      </c>
      <c r="BC59" s="702">
        <v>2.35595</v>
      </c>
      <c r="BD59" s="702">
        <v>2.6713399999999998</v>
      </c>
      <c r="BE59" s="703">
        <v>2.7186900000000001</v>
      </c>
      <c r="BF59" s="703">
        <v>2.7186900000000001</v>
      </c>
      <c r="BG59" s="703">
        <v>2.4832299999999998</v>
      </c>
      <c r="BH59" s="703">
        <v>1.5178100000000001</v>
      </c>
      <c r="BI59" s="703">
        <v>2.6309900000000002</v>
      </c>
      <c r="BJ59" s="703">
        <v>2.7186900000000001</v>
      </c>
      <c r="BK59" s="703">
        <v>2.7186900000000001</v>
      </c>
      <c r="BL59" s="703">
        <v>2.4555899999999999</v>
      </c>
      <c r="BM59" s="703">
        <v>2.7186900000000001</v>
      </c>
      <c r="BN59" s="703">
        <v>2.02359</v>
      </c>
      <c r="BO59" s="703">
        <v>2.653</v>
      </c>
      <c r="BP59" s="703">
        <v>2.6309900000000002</v>
      </c>
      <c r="BQ59" s="703">
        <v>2.7186900000000001</v>
      </c>
      <c r="BR59" s="703">
        <v>2.7186900000000001</v>
      </c>
      <c r="BS59" s="703">
        <v>2.6309900000000002</v>
      </c>
      <c r="BT59" s="703">
        <v>2.1827800000000002</v>
      </c>
      <c r="BU59" s="703">
        <v>2.2265600000000001</v>
      </c>
      <c r="BV59" s="703">
        <v>2.7186900000000001</v>
      </c>
    </row>
    <row r="60" spans="1:74" ht="11.1" customHeight="1" x14ac:dyDescent="0.2">
      <c r="A60" s="499" t="s">
        <v>1257</v>
      </c>
      <c r="B60" s="502" t="s">
        <v>1222</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1.8068093E-2</v>
      </c>
      <c r="BB60" s="702">
        <v>1.6203108000000001E-2</v>
      </c>
      <c r="BC60" s="702">
        <v>1.5638699999999998E-2</v>
      </c>
      <c r="BD60" s="702">
        <v>1.27016E-2</v>
      </c>
      <c r="BE60" s="703">
        <v>1.24335E-2</v>
      </c>
      <c r="BF60" s="703">
        <v>1.14597E-2</v>
      </c>
      <c r="BG60" s="703">
        <v>9.8585700000000005E-3</v>
      </c>
      <c r="BH60" s="703">
        <v>1.16396E-2</v>
      </c>
      <c r="BI60" s="703">
        <v>1.2334400000000001E-2</v>
      </c>
      <c r="BJ60" s="703">
        <v>1.5781799999999999E-2</v>
      </c>
      <c r="BK60" s="703">
        <v>1.9059099999999999E-2</v>
      </c>
      <c r="BL60" s="703">
        <v>1.63226E-2</v>
      </c>
      <c r="BM60" s="703">
        <v>1.68348E-2</v>
      </c>
      <c r="BN60" s="703">
        <v>1.6490299999999999E-2</v>
      </c>
      <c r="BO60" s="703">
        <v>1.5852499999999999E-2</v>
      </c>
      <c r="BP60" s="703">
        <v>1.28506E-2</v>
      </c>
      <c r="BQ60" s="703">
        <v>1.25445E-2</v>
      </c>
      <c r="BR60" s="703">
        <v>1.1539600000000001E-2</v>
      </c>
      <c r="BS60" s="703">
        <v>9.9142799999999993E-3</v>
      </c>
      <c r="BT60" s="703">
        <v>1.16811E-2</v>
      </c>
      <c r="BU60" s="703">
        <v>1.2363300000000001E-2</v>
      </c>
      <c r="BV60" s="703">
        <v>1.5803299999999999E-2</v>
      </c>
    </row>
    <row r="61" spans="1:74" ht="11.1" customHeight="1" x14ac:dyDescent="0.2">
      <c r="A61" s="499" t="s">
        <v>1258</v>
      </c>
      <c r="B61" s="502" t="s">
        <v>1325</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0.92496622799999995</v>
      </c>
      <c r="BB61" s="702">
        <v>1.024373786</v>
      </c>
      <c r="BC61" s="702">
        <v>1.2800260000000001</v>
      </c>
      <c r="BD61" s="702">
        <v>1.1028770000000001</v>
      </c>
      <c r="BE61" s="703">
        <v>1.6479760000000001</v>
      </c>
      <c r="BF61" s="703">
        <v>1.2052799999999999</v>
      </c>
      <c r="BG61" s="703">
        <v>1.26315</v>
      </c>
      <c r="BH61" s="703">
        <v>1.596177</v>
      </c>
      <c r="BI61" s="703">
        <v>0.93353759999999997</v>
      </c>
      <c r="BJ61" s="703">
        <v>1.461096</v>
      </c>
      <c r="BK61" s="703">
        <v>1.31965</v>
      </c>
      <c r="BL61" s="703">
        <v>1.132495</v>
      </c>
      <c r="BM61" s="703">
        <v>1.1279490000000001</v>
      </c>
      <c r="BN61" s="703">
        <v>1.4005920000000001</v>
      </c>
      <c r="BO61" s="703">
        <v>1.294918</v>
      </c>
      <c r="BP61" s="703">
        <v>1.0775999999999999</v>
      </c>
      <c r="BQ61" s="703">
        <v>1.3309629999999999</v>
      </c>
      <c r="BR61" s="703">
        <v>1.158045</v>
      </c>
      <c r="BS61" s="703">
        <v>1.190158</v>
      </c>
      <c r="BT61" s="703">
        <v>1.314568</v>
      </c>
      <c r="BU61" s="703">
        <v>0.93679239999999997</v>
      </c>
      <c r="BV61" s="703">
        <v>1.2260089999999999</v>
      </c>
    </row>
    <row r="62" spans="1:74" ht="11.1" customHeight="1" x14ac:dyDescent="0.2">
      <c r="A62" s="499" t="s">
        <v>1259</v>
      </c>
      <c r="B62" s="500" t="s">
        <v>1326</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0.21883892899999999</v>
      </c>
      <c r="BB62" s="702">
        <v>0.252576939</v>
      </c>
      <c r="BC62" s="702">
        <v>0.1812416</v>
      </c>
      <c r="BD62" s="702">
        <v>0.29310370000000002</v>
      </c>
      <c r="BE62" s="703">
        <v>0.31835999999999998</v>
      </c>
      <c r="BF62" s="703">
        <v>0.28928290000000001</v>
      </c>
      <c r="BG62" s="703">
        <v>0.2188136</v>
      </c>
      <c r="BH62" s="703">
        <v>0.20149420000000001</v>
      </c>
      <c r="BI62" s="703">
        <v>0.18632660000000001</v>
      </c>
      <c r="BJ62" s="703">
        <v>0.24442990000000001</v>
      </c>
      <c r="BK62" s="703">
        <v>0.2393979</v>
      </c>
      <c r="BL62" s="703">
        <v>0.32541940000000003</v>
      </c>
      <c r="BM62" s="703">
        <v>0.2046645</v>
      </c>
      <c r="BN62" s="703">
        <v>0.25315530000000003</v>
      </c>
      <c r="BO62" s="703">
        <v>0.1890597</v>
      </c>
      <c r="BP62" s="703">
        <v>0.29999009999999998</v>
      </c>
      <c r="BQ62" s="703">
        <v>0.31989669999999998</v>
      </c>
      <c r="BR62" s="703">
        <v>0.2930874</v>
      </c>
      <c r="BS62" s="703">
        <v>0.22097739999999999</v>
      </c>
      <c r="BT62" s="703">
        <v>0.2043423</v>
      </c>
      <c r="BU62" s="703">
        <v>0.1889082</v>
      </c>
      <c r="BV62" s="703">
        <v>0.25060719999999997</v>
      </c>
    </row>
    <row r="63" spans="1:74" ht="11.1" customHeight="1" x14ac:dyDescent="0.2">
      <c r="A63" s="499" t="s">
        <v>1260</v>
      </c>
      <c r="B63" s="502" t="s">
        <v>1226</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17.355230438</v>
      </c>
      <c r="BB63" s="702">
        <v>17.845850827</v>
      </c>
      <c r="BC63" s="702">
        <v>19.31513</v>
      </c>
      <c r="BD63" s="702">
        <v>20.923349999999999</v>
      </c>
      <c r="BE63" s="703">
        <v>21.884799999999998</v>
      </c>
      <c r="BF63" s="703">
        <v>21.531700000000001</v>
      </c>
      <c r="BG63" s="703">
        <v>20.303540000000002</v>
      </c>
      <c r="BH63" s="703">
        <v>18.292069999999999</v>
      </c>
      <c r="BI63" s="703">
        <v>15.94143</v>
      </c>
      <c r="BJ63" s="703">
        <v>16.449560000000002</v>
      </c>
      <c r="BK63" s="703">
        <v>16.337599999999998</v>
      </c>
      <c r="BL63" s="703">
        <v>15.88724</v>
      </c>
      <c r="BM63" s="703">
        <v>16.237480000000001</v>
      </c>
      <c r="BN63" s="703">
        <v>17.892309999999998</v>
      </c>
      <c r="BO63" s="703">
        <v>20.1554</v>
      </c>
      <c r="BP63" s="703">
        <v>21.419779999999999</v>
      </c>
      <c r="BQ63" s="703">
        <v>21.98997</v>
      </c>
      <c r="BR63" s="703">
        <v>21.819700000000001</v>
      </c>
      <c r="BS63" s="703">
        <v>20.509720000000002</v>
      </c>
      <c r="BT63" s="703">
        <v>18.55593</v>
      </c>
      <c r="BU63" s="703">
        <v>16.149470000000001</v>
      </c>
      <c r="BV63" s="703">
        <v>16.854579999999999</v>
      </c>
    </row>
    <row r="64" spans="1:74" ht="11.1" customHeight="1" x14ac:dyDescent="0.2">
      <c r="A64" s="504" t="s">
        <v>1261</v>
      </c>
      <c r="B64" s="505" t="s">
        <v>1327</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16.868094831000001</v>
      </c>
      <c r="AZ64" s="521">
        <v>16.128588396000001</v>
      </c>
      <c r="BA64" s="521">
        <v>17.647501029000001</v>
      </c>
      <c r="BB64" s="521">
        <v>16.886849999999999</v>
      </c>
      <c r="BC64" s="521">
        <v>17.49982</v>
      </c>
      <c r="BD64" s="521">
        <v>21.267050000000001</v>
      </c>
      <c r="BE64" s="522">
        <v>23.099270000000001</v>
      </c>
      <c r="BF64" s="522">
        <v>22.54458</v>
      </c>
      <c r="BG64" s="522">
        <v>20.969639999999998</v>
      </c>
      <c r="BH64" s="522">
        <v>19.008980000000001</v>
      </c>
      <c r="BI64" s="522">
        <v>16.2225</v>
      </c>
      <c r="BJ64" s="522">
        <v>16.897459999999999</v>
      </c>
      <c r="BK64" s="522">
        <v>16.80302</v>
      </c>
      <c r="BL64" s="522">
        <v>14.797890000000001</v>
      </c>
      <c r="BM64" s="522">
        <v>16.395399999999999</v>
      </c>
      <c r="BN64" s="522">
        <v>17.085280000000001</v>
      </c>
      <c r="BO64" s="522">
        <v>20.175989999999999</v>
      </c>
      <c r="BP64" s="522">
        <v>21.719889999999999</v>
      </c>
      <c r="BQ64" s="522">
        <v>23.16189</v>
      </c>
      <c r="BR64" s="522">
        <v>22.82687</v>
      </c>
      <c r="BS64" s="522">
        <v>21.109590000000001</v>
      </c>
      <c r="BT64" s="522">
        <v>19.121849999999998</v>
      </c>
      <c r="BU64" s="522">
        <v>16.33126</v>
      </c>
      <c r="BV64" s="522">
        <v>17.028079999999999</v>
      </c>
    </row>
    <row r="65" spans="1:74" ht="12" customHeight="1" x14ac:dyDescent="0.25">
      <c r="A65" s="493"/>
      <c r="B65" s="821" t="s">
        <v>1388</v>
      </c>
      <c r="C65" s="822"/>
      <c r="D65" s="822"/>
      <c r="E65" s="822"/>
      <c r="F65" s="822"/>
      <c r="G65" s="822"/>
      <c r="H65" s="822"/>
      <c r="I65" s="822"/>
      <c r="J65" s="822"/>
      <c r="K65" s="822"/>
      <c r="L65" s="822"/>
      <c r="M65" s="822"/>
      <c r="N65" s="822"/>
      <c r="O65" s="822"/>
      <c r="P65" s="822"/>
      <c r="Q65" s="822"/>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 customHeight="1" x14ac:dyDescent="0.25">
      <c r="A66" s="493"/>
      <c r="B66" s="821" t="s">
        <v>1389</v>
      </c>
      <c r="C66" s="822"/>
      <c r="D66" s="822"/>
      <c r="E66" s="822"/>
      <c r="F66" s="822"/>
      <c r="G66" s="822"/>
      <c r="H66" s="822"/>
      <c r="I66" s="822"/>
      <c r="J66" s="822"/>
      <c r="K66" s="822"/>
      <c r="L66" s="822"/>
      <c r="M66" s="822"/>
      <c r="N66" s="822"/>
      <c r="O66" s="822"/>
      <c r="P66" s="822"/>
      <c r="Q66" s="822"/>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 customHeight="1" x14ac:dyDescent="0.25">
      <c r="A67" s="507"/>
      <c r="B67" s="821" t="s">
        <v>1390</v>
      </c>
      <c r="C67" s="822"/>
      <c r="D67" s="822"/>
      <c r="E67" s="822"/>
      <c r="F67" s="822"/>
      <c r="G67" s="822"/>
      <c r="H67" s="822"/>
      <c r="I67" s="822"/>
      <c r="J67" s="822"/>
      <c r="K67" s="822"/>
      <c r="L67" s="822"/>
      <c r="M67" s="822"/>
      <c r="N67" s="822"/>
      <c r="O67" s="822"/>
      <c r="P67" s="822"/>
      <c r="Q67" s="822"/>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 customHeight="1" x14ac:dyDescent="0.25">
      <c r="A68" s="507"/>
      <c r="B68" s="821" t="s">
        <v>1391</v>
      </c>
      <c r="C68" s="822"/>
      <c r="D68" s="822"/>
      <c r="E68" s="822"/>
      <c r="F68" s="822"/>
      <c r="G68" s="822"/>
      <c r="H68" s="822"/>
      <c r="I68" s="822"/>
      <c r="J68" s="822"/>
      <c r="K68" s="822"/>
      <c r="L68" s="822"/>
      <c r="M68" s="822"/>
      <c r="N68" s="822"/>
      <c r="O68" s="822"/>
      <c r="P68" s="822"/>
      <c r="Q68" s="822"/>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 customHeight="1" x14ac:dyDescent="0.25">
      <c r="A69" s="507"/>
      <c r="B69" s="821" t="s">
        <v>1392</v>
      </c>
      <c r="C69" s="822"/>
      <c r="D69" s="822"/>
      <c r="E69" s="822"/>
      <c r="F69" s="822"/>
      <c r="G69" s="822"/>
      <c r="H69" s="822"/>
      <c r="I69" s="822"/>
      <c r="J69" s="822"/>
      <c r="K69" s="822"/>
      <c r="L69" s="822"/>
      <c r="M69" s="822"/>
      <c r="N69" s="822"/>
      <c r="O69" s="822"/>
      <c r="P69" s="822"/>
      <c r="Q69" s="822"/>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 customHeight="1" x14ac:dyDescent="0.25">
      <c r="A70" s="507"/>
      <c r="B70" s="821" t="s">
        <v>1393</v>
      </c>
      <c r="C70" s="822"/>
      <c r="D70" s="822"/>
      <c r="E70" s="822"/>
      <c r="F70" s="822"/>
      <c r="G70" s="822"/>
      <c r="H70" s="822"/>
      <c r="I70" s="822"/>
      <c r="J70" s="822"/>
      <c r="K70" s="822"/>
      <c r="L70" s="822"/>
      <c r="M70" s="822"/>
      <c r="N70" s="822"/>
      <c r="O70" s="822"/>
      <c r="P70" s="822"/>
      <c r="Q70" s="822"/>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 customHeight="1" x14ac:dyDescent="0.25">
      <c r="A71" s="507"/>
      <c r="B71" s="823" t="str">
        <f>"Notes: "&amp;"EIA completed modeling and analysis for this report on " &amp;Dates!D2&amp;"."</f>
        <v>Notes: EIA completed modeling and analysis for this report on Thursday July 1,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 customHeight="1" x14ac:dyDescent="0.25">
      <c r="A72" s="507"/>
      <c r="B72" s="770" t="s">
        <v>353</v>
      </c>
      <c r="C72" s="744"/>
      <c r="D72" s="744"/>
      <c r="E72" s="744"/>
      <c r="F72" s="744"/>
      <c r="G72" s="744"/>
      <c r="H72" s="744"/>
      <c r="I72" s="744"/>
      <c r="J72" s="744"/>
      <c r="K72" s="744"/>
      <c r="L72" s="744"/>
      <c r="M72" s="744"/>
      <c r="N72" s="744"/>
      <c r="O72" s="744"/>
      <c r="P72" s="744"/>
      <c r="Q72" s="744"/>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 customHeight="1" x14ac:dyDescent="0.25">
      <c r="A73" s="507"/>
      <c r="B73" s="823" t="s">
        <v>1387</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 customHeight="1" x14ac:dyDescent="0.25">
      <c r="A74" s="507"/>
      <c r="B74" s="820" t="s">
        <v>1376</v>
      </c>
      <c r="C74" s="820"/>
      <c r="D74" s="820"/>
      <c r="E74" s="820"/>
      <c r="F74" s="820"/>
      <c r="G74" s="820"/>
      <c r="H74" s="820"/>
      <c r="I74" s="820"/>
      <c r="J74" s="820"/>
      <c r="K74" s="820"/>
      <c r="L74" s="820"/>
      <c r="M74" s="820"/>
      <c r="N74" s="820"/>
      <c r="O74" s="820"/>
      <c r="P74" s="820"/>
      <c r="Q74" s="820"/>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 customHeight="1" x14ac:dyDescent="0.25">
      <c r="A75" s="507"/>
      <c r="B75" s="820"/>
      <c r="C75" s="820"/>
      <c r="D75" s="820"/>
      <c r="E75" s="820"/>
      <c r="F75" s="820"/>
      <c r="G75" s="820"/>
      <c r="H75" s="820"/>
      <c r="I75" s="820"/>
      <c r="J75" s="820"/>
      <c r="K75" s="820"/>
      <c r="L75" s="820"/>
      <c r="M75" s="820"/>
      <c r="N75" s="820"/>
      <c r="O75" s="820"/>
      <c r="P75" s="820"/>
      <c r="Q75" s="820"/>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 customHeight="1" x14ac:dyDescent="0.2">
      <c r="A76" s="507"/>
      <c r="B76" s="771" t="s">
        <v>1384</v>
      </c>
      <c r="C76" s="759"/>
      <c r="D76" s="759"/>
      <c r="E76" s="759"/>
      <c r="F76" s="759"/>
      <c r="G76" s="759"/>
      <c r="H76" s="759"/>
      <c r="I76" s="759"/>
      <c r="J76" s="759"/>
      <c r="K76" s="759"/>
      <c r="L76" s="759"/>
      <c r="M76" s="759"/>
      <c r="N76" s="759"/>
      <c r="O76" s="759"/>
      <c r="P76" s="759"/>
      <c r="Q76" s="759"/>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B76:Q76"/>
    <mergeCell ref="B74:Q75"/>
    <mergeCell ref="B69:Q69"/>
    <mergeCell ref="B70:Q70"/>
    <mergeCell ref="BK3:BV3"/>
    <mergeCell ref="AY3:BJ3"/>
    <mergeCell ref="B71:Q71"/>
    <mergeCell ref="B73:Q73"/>
    <mergeCell ref="B65:Q65"/>
    <mergeCell ref="B66:Q66"/>
    <mergeCell ref="B67:Q67"/>
    <mergeCell ref="B68:Q68"/>
    <mergeCell ref="B72:Q72"/>
    <mergeCell ref="A1:A2"/>
    <mergeCell ref="C3:N3"/>
    <mergeCell ref="O3:Z3"/>
    <mergeCell ref="AA3:AL3"/>
    <mergeCell ref="AM3:AX3"/>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E9" sqref="BE9"/>
    </sheetView>
  </sheetViews>
  <sheetFormatPr defaultColWidth="11" defaultRowHeight="10.199999999999999" x14ac:dyDescent="0.2"/>
  <cols>
    <col min="1" max="1" width="11.5546875" style="491" customWidth="1"/>
    <col min="2" max="2" width="26.21875" style="491" customWidth="1"/>
    <col min="3" max="55" width="6.5546875" style="491" customWidth="1"/>
    <col min="56" max="58" width="6.5546875" style="627" customWidth="1"/>
    <col min="59" max="74" width="6.5546875" style="491" customWidth="1"/>
    <col min="75" max="249" width="11" style="491"/>
    <col min="250" max="250" width="1.5546875" style="491" customWidth="1"/>
    <col min="251" max="16384" width="11" style="491"/>
  </cols>
  <sheetData>
    <row r="1" spans="1:74" ht="12.75" customHeight="1" x14ac:dyDescent="0.25">
      <c r="A1" s="741" t="s">
        <v>798</v>
      </c>
      <c r="B1" s="490" t="s">
        <v>1366</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42"/>
      <c r="B2" s="486" t="str">
        <f>"U.S. Energy Information Administration  |  Short-Term Energy Outlook  - "&amp;Dates!D1</f>
        <v>U.S. Energy Information Administration  |  Short-Term Energy Outlook  - July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ht="12.75" customHeight="1" x14ac:dyDescent="0.2">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7"/>
      <c r="B5" s="131" t="s">
        <v>1345</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 customHeight="1" x14ac:dyDescent="0.2">
      <c r="A6" s="499" t="s">
        <v>1262</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10.581147273999999</v>
      </c>
      <c r="BB6" s="702">
        <v>12.458295809000001</v>
      </c>
      <c r="BC6" s="702">
        <v>11.58009</v>
      </c>
      <c r="BD6" s="702">
        <v>15.016260000000001</v>
      </c>
      <c r="BE6" s="703">
        <v>16.270489999999999</v>
      </c>
      <c r="BF6" s="703">
        <v>14.605359999999999</v>
      </c>
      <c r="BG6" s="703">
        <v>12.621549999999999</v>
      </c>
      <c r="BH6" s="703">
        <v>11.94472</v>
      </c>
      <c r="BI6" s="703">
        <v>10.075670000000001</v>
      </c>
      <c r="BJ6" s="703">
        <v>12.2919</v>
      </c>
      <c r="BK6" s="703">
        <v>11.578670000000001</v>
      </c>
      <c r="BL6" s="703">
        <v>12.089779999999999</v>
      </c>
      <c r="BM6" s="703">
        <v>12.20369</v>
      </c>
      <c r="BN6" s="703">
        <v>12.924020000000001</v>
      </c>
      <c r="BO6" s="703">
        <v>14.10492</v>
      </c>
      <c r="BP6" s="703">
        <v>16.149629999999998</v>
      </c>
      <c r="BQ6" s="703">
        <v>19.781210000000002</v>
      </c>
      <c r="BR6" s="703">
        <v>18.294119999999999</v>
      </c>
      <c r="BS6" s="703">
        <v>14.29576</v>
      </c>
      <c r="BT6" s="703">
        <v>13.843859999999999</v>
      </c>
      <c r="BU6" s="703">
        <v>11.36749</v>
      </c>
      <c r="BV6" s="703">
        <v>13.47246</v>
      </c>
    </row>
    <row r="7" spans="1:74" ht="11.1" customHeight="1" x14ac:dyDescent="0.2">
      <c r="A7" s="499" t="s">
        <v>1263</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18.773020913</v>
      </c>
      <c r="BB7" s="702">
        <v>16.109100493</v>
      </c>
      <c r="BC7" s="702">
        <v>19.132249999999999</v>
      </c>
      <c r="BD7" s="702">
        <v>23.459479999999999</v>
      </c>
      <c r="BE7" s="703">
        <v>31.625299999999999</v>
      </c>
      <c r="BF7" s="703">
        <v>28.619029999999999</v>
      </c>
      <c r="BG7" s="703">
        <v>20.589950000000002</v>
      </c>
      <c r="BH7" s="703">
        <v>19.86609</v>
      </c>
      <c r="BI7" s="703">
        <v>18.700900000000001</v>
      </c>
      <c r="BJ7" s="703">
        <v>25.37959</v>
      </c>
      <c r="BK7" s="703">
        <v>28.13176</v>
      </c>
      <c r="BL7" s="703">
        <v>24.224910000000001</v>
      </c>
      <c r="BM7" s="703">
        <v>17.475439999999999</v>
      </c>
      <c r="BN7" s="703">
        <v>18.232399999999998</v>
      </c>
      <c r="BO7" s="703">
        <v>17.19997</v>
      </c>
      <c r="BP7" s="703">
        <v>20.999389999999998</v>
      </c>
      <c r="BQ7" s="703">
        <v>28.284579999999998</v>
      </c>
      <c r="BR7" s="703">
        <v>26.203289999999999</v>
      </c>
      <c r="BS7" s="703">
        <v>18.548390000000001</v>
      </c>
      <c r="BT7" s="703">
        <v>17.960930000000001</v>
      </c>
      <c r="BU7" s="703">
        <v>16.726199999999999</v>
      </c>
      <c r="BV7" s="703">
        <v>23.707159999999998</v>
      </c>
    </row>
    <row r="8" spans="1:74" ht="11.1" customHeight="1" x14ac:dyDescent="0.2">
      <c r="A8" s="499" t="s">
        <v>1264</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6.8704140000000002</v>
      </c>
      <c r="BC8" s="702">
        <v>7.6199000000000003</v>
      </c>
      <c r="BD8" s="702">
        <v>8.1327599999999993</v>
      </c>
      <c r="BE8" s="703">
        <v>8.1256000000000004</v>
      </c>
      <c r="BF8" s="703">
        <v>8.6308900000000008</v>
      </c>
      <c r="BG8" s="703">
        <v>6.7974100000000002</v>
      </c>
      <c r="BH8" s="703">
        <v>7.0408799999999996</v>
      </c>
      <c r="BI8" s="703">
        <v>8.3524700000000003</v>
      </c>
      <c r="BJ8" s="703">
        <v>8.6308900000000008</v>
      </c>
      <c r="BK8" s="703">
        <v>8.6308900000000008</v>
      </c>
      <c r="BL8" s="703">
        <v>7.5480999999999998</v>
      </c>
      <c r="BM8" s="703">
        <v>7.61402</v>
      </c>
      <c r="BN8" s="703">
        <v>5.7604800000000003</v>
      </c>
      <c r="BO8" s="703">
        <v>8.0765499999999992</v>
      </c>
      <c r="BP8" s="703">
        <v>8.3524700000000003</v>
      </c>
      <c r="BQ8" s="703">
        <v>8.0595800000000004</v>
      </c>
      <c r="BR8" s="703">
        <v>8.0595800000000004</v>
      </c>
      <c r="BS8" s="703">
        <v>7.6071099999999996</v>
      </c>
      <c r="BT8" s="703">
        <v>7.3372599999999997</v>
      </c>
      <c r="BU8" s="703">
        <v>7.6225100000000001</v>
      </c>
      <c r="BV8" s="703">
        <v>8.0595800000000004</v>
      </c>
    </row>
    <row r="9" spans="1:74" ht="11.1" customHeight="1" x14ac:dyDescent="0.2">
      <c r="A9" s="499" t="s">
        <v>1265</v>
      </c>
      <c r="B9" s="502" t="s">
        <v>1222</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0.82950521899999996</v>
      </c>
      <c r="BB9" s="702">
        <v>0.79344189799999998</v>
      </c>
      <c r="BC9" s="702">
        <v>0.83675299999999997</v>
      </c>
      <c r="BD9" s="702">
        <v>0.88744840000000003</v>
      </c>
      <c r="BE9" s="703">
        <v>0.83472040000000003</v>
      </c>
      <c r="BF9" s="703">
        <v>0.744398</v>
      </c>
      <c r="BG9" s="703">
        <v>0.6503274</v>
      </c>
      <c r="BH9" s="703">
        <v>0.69065730000000003</v>
      </c>
      <c r="BI9" s="703">
        <v>0.69941240000000005</v>
      </c>
      <c r="BJ9" s="703">
        <v>0.72170769999999995</v>
      </c>
      <c r="BK9" s="703">
        <v>0.81322830000000002</v>
      </c>
      <c r="BL9" s="703">
        <v>0.72458359999999999</v>
      </c>
      <c r="BM9" s="703">
        <v>0.85344390000000003</v>
      </c>
      <c r="BN9" s="703">
        <v>0.93994100000000003</v>
      </c>
      <c r="BO9" s="703">
        <v>0.94086650000000005</v>
      </c>
      <c r="BP9" s="703">
        <v>0.95354410000000001</v>
      </c>
      <c r="BQ9" s="703">
        <v>0.88440280000000004</v>
      </c>
      <c r="BR9" s="703">
        <v>0.78062069999999995</v>
      </c>
      <c r="BS9" s="703">
        <v>0.67603310000000005</v>
      </c>
      <c r="BT9" s="703">
        <v>0.7106479</v>
      </c>
      <c r="BU9" s="703">
        <v>0.71429719999999997</v>
      </c>
      <c r="BV9" s="703">
        <v>0.73024750000000005</v>
      </c>
    </row>
    <row r="10" spans="1:74" ht="11.1" customHeight="1" x14ac:dyDescent="0.2">
      <c r="A10" s="499" t="s">
        <v>1266</v>
      </c>
      <c r="B10" s="502" t="s">
        <v>1325</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7.4425441450000003</v>
      </c>
      <c r="AZ10" s="702">
        <v>7.0594610380000002</v>
      </c>
      <c r="BA10" s="702">
        <v>9.7666404300000007</v>
      </c>
      <c r="BB10" s="702">
        <v>8.9395428219999999</v>
      </c>
      <c r="BC10" s="702">
        <v>7.6577029999999997</v>
      </c>
      <c r="BD10" s="702">
        <v>8.1695840000000004</v>
      </c>
      <c r="BE10" s="703">
        <v>5.4742350000000002</v>
      </c>
      <c r="BF10" s="703">
        <v>6.1390510000000003</v>
      </c>
      <c r="BG10" s="703">
        <v>7.5977740000000002</v>
      </c>
      <c r="BH10" s="703">
        <v>8.7118749999999991</v>
      </c>
      <c r="BI10" s="703">
        <v>10.37415</v>
      </c>
      <c r="BJ10" s="703">
        <v>8.7584090000000003</v>
      </c>
      <c r="BK10" s="703">
        <v>8.2044840000000008</v>
      </c>
      <c r="BL10" s="703">
        <v>7.4755760000000002</v>
      </c>
      <c r="BM10" s="703">
        <v>10.58609</v>
      </c>
      <c r="BN10" s="703">
        <v>9.5480499999999999</v>
      </c>
      <c r="BO10" s="703">
        <v>8.2569440000000007</v>
      </c>
      <c r="BP10" s="703">
        <v>8.6963349999999995</v>
      </c>
      <c r="BQ10" s="703">
        <v>5.9182750000000004</v>
      </c>
      <c r="BR10" s="703">
        <v>6.4689259999999997</v>
      </c>
      <c r="BS10" s="703">
        <v>8.0838929999999998</v>
      </c>
      <c r="BT10" s="703">
        <v>9.1558840000000004</v>
      </c>
      <c r="BU10" s="703">
        <v>10.99958</v>
      </c>
      <c r="BV10" s="703">
        <v>8.7665939999999996</v>
      </c>
    </row>
    <row r="11" spans="1:74" ht="11.1" customHeight="1" x14ac:dyDescent="0.2">
      <c r="A11" s="499" t="s">
        <v>1267</v>
      </c>
      <c r="B11" s="500" t="s">
        <v>1326</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0.57572837200000004</v>
      </c>
      <c r="BB11" s="702">
        <v>0.34595093700000001</v>
      </c>
      <c r="BC11" s="702">
        <v>0.19825770000000001</v>
      </c>
      <c r="BD11" s="702">
        <v>0.43609490000000001</v>
      </c>
      <c r="BE11" s="703">
        <v>0.2582448</v>
      </c>
      <c r="BF11" s="703">
        <v>0.39811649999999998</v>
      </c>
      <c r="BG11" s="703">
        <v>0.22185859999999999</v>
      </c>
      <c r="BH11" s="703">
        <v>0.13508680000000001</v>
      </c>
      <c r="BI11" s="703">
        <v>0.31046639999999998</v>
      </c>
      <c r="BJ11" s="703">
        <v>0.7910239</v>
      </c>
      <c r="BK11" s="703">
        <v>0.69908369999999997</v>
      </c>
      <c r="BL11" s="703">
        <v>0.45399270000000003</v>
      </c>
      <c r="BM11" s="703">
        <v>0.66094750000000002</v>
      </c>
      <c r="BN11" s="703">
        <v>0.47338609999999998</v>
      </c>
      <c r="BO11" s="703">
        <v>0.28647220000000001</v>
      </c>
      <c r="BP11" s="703">
        <v>0.42093330000000001</v>
      </c>
      <c r="BQ11" s="703">
        <v>0.3408698</v>
      </c>
      <c r="BR11" s="703">
        <v>0.48254409999999998</v>
      </c>
      <c r="BS11" s="703">
        <v>0.27547159999999998</v>
      </c>
      <c r="BT11" s="703">
        <v>-0.18848500000000001</v>
      </c>
      <c r="BU11" s="703">
        <v>0.7344233</v>
      </c>
      <c r="BV11" s="703">
        <v>0.89255110000000004</v>
      </c>
    </row>
    <row r="12" spans="1:74" ht="11.1" customHeight="1" x14ac:dyDescent="0.2">
      <c r="A12" s="499" t="s">
        <v>1268</v>
      </c>
      <c r="B12" s="500" t="s">
        <v>1226</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54.999248698999999</v>
      </c>
      <c r="AZ12" s="702">
        <v>53.448190443000001</v>
      </c>
      <c r="BA12" s="702">
        <v>48.264046208000003</v>
      </c>
      <c r="BB12" s="702">
        <v>45.516745958999998</v>
      </c>
      <c r="BC12" s="702">
        <v>47.02496</v>
      </c>
      <c r="BD12" s="702">
        <v>56.10163</v>
      </c>
      <c r="BE12" s="703">
        <v>62.588590000000003</v>
      </c>
      <c r="BF12" s="703">
        <v>59.136839999999999</v>
      </c>
      <c r="BG12" s="703">
        <v>48.478879999999997</v>
      </c>
      <c r="BH12" s="703">
        <v>48.389310000000002</v>
      </c>
      <c r="BI12" s="703">
        <v>48.513060000000003</v>
      </c>
      <c r="BJ12" s="703">
        <v>56.573520000000002</v>
      </c>
      <c r="BK12" s="703">
        <v>58.058120000000002</v>
      </c>
      <c r="BL12" s="703">
        <v>52.516950000000001</v>
      </c>
      <c r="BM12" s="703">
        <v>49.393639999999998</v>
      </c>
      <c r="BN12" s="703">
        <v>47.878279999999997</v>
      </c>
      <c r="BO12" s="703">
        <v>48.865720000000003</v>
      </c>
      <c r="BP12" s="703">
        <v>55.572310000000002</v>
      </c>
      <c r="BQ12" s="703">
        <v>63.268920000000001</v>
      </c>
      <c r="BR12" s="703">
        <v>60.289070000000002</v>
      </c>
      <c r="BS12" s="703">
        <v>49.486660000000001</v>
      </c>
      <c r="BT12" s="703">
        <v>48.820099999999996</v>
      </c>
      <c r="BU12" s="703">
        <v>48.164499999999997</v>
      </c>
      <c r="BV12" s="703">
        <v>55.628599999999999</v>
      </c>
    </row>
    <row r="13" spans="1:74" ht="11.1" customHeight="1" x14ac:dyDescent="0.2">
      <c r="A13" s="499" t="s">
        <v>1269</v>
      </c>
      <c r="B13" s="500" t="s">
        <v>1327</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54.596066415000003</v>
      </c>
      <c r="AS13" s="702">
        <v>64.425765196</v>
      </c>
      <c r="AT13" s="702">
        <v>60.277554289000001</v>
      </c>
      <c r="AU13" s="702">
        <v>49.742097205999997</v>
      </c>
      <c r="AV13" s="702">
        <v>48.194530000999997</v>
      </c>
      <c r="AW13" s="702">
        <v>47.726876015999999</v>
      </c>
      <c r="AX13" s="702">
        <v>53.850467197999997</v>
      </c>
      <c r="AY13" s="702">
        <v>55.173854775000002</v>
      </c>
      <c r="AZ13" s="702">
        <v>54.372710953000002</v>
      </c>
      <c r="BA13" s="702">
        <v>49.442548121999998</v>
      </c>
      <c r="BB13" s="702">
        <v>46.204612644999997</v>
      </c>
      <c r="BC13" s="702">
        <v>51.454349999999998</v>
      </c>
      <c r="BD13" s="702">
        <v>58.852460000000001</v>
      </c>
      <c r="BE13" s="703">
        <v>64.12227</v>
      </c>
      <c r="BF13" s="703">
        <v>60.981490000000001</v>
      </c>
      <c r="BG13" s="703">
        <v>52.21893</v>
      </c>
      <c r="BH13" s="703">
        <v>49.961689999999997</v>
      </c>
      <c r="BI13" s="703">
        <v>49.807630000000003</v>
      </c>
      <c r="BJ13" s="703">
        <v>56.953139999999998</v>
      </c>
      <c r="BK13" s="703">
        <v>57.216569999999997</v>
      </c>
      <c r="BL13" s="703">
        <v>49.821219999999997</v>
      </c>
      <c r="BM13" s="703">
        <v>50.670569999999998</v>
      </c>
      <c r="BN13" s="703">
        <v>48.229469999999999</v>
      </c>
      <c r="BO13" s="703">
        <v>52.049900000000001</v>
      </c>
      <c r="BP13" s="703">
        <v>58.438299999999998</v>
      </c>
      <c r="BQ13" s="703">
        <v>64.444670000000002</v>
      </c>
      <c r="BR13" s="703">
        <v>62.038429999999998</v>
      </c>
      <c r="BS13" s="703">
        <v>52.742649999999998</v>
      </c>
      <c r="BT13" s="703">
        <v>50.461680000000001</v>
      </c>
      <c r="BU13" s="703">
        <v>50.295940000000002</v>
      </c>
      <c r="BV13" s="703">
        <v>57.520539999999997</v>
      </c>
    </row>
    <row r="14" spans="1:74" ht="11.1" customHeight="1" x14ac:dyDescent="0.2">
      <c r="A14" s="517"/>
      <c r="B14" s="131" t="s">
        <v>1346</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333"/>
      <c r="BF14" s="333"/>
      <c r="BG14" s="333"/>
      <c r="BH14" s="333"/>
      <c r="BI14" s="333"/>
      <c r="BJ14" s="333"/>
      <c r="BK14" s="333"/>
      <c r="BL14" s="333"/>
      <c r="BM14" s="333"/>
      <c r="BN14" s="333"/>
      <c r="BO14" s="333"/>
      <c r="BP14" s="333"/>
      <c r="BQ14" s="333"/>
      <c r="BR14" s="333"/>
      <c r="BS14" s="333"/>
      <c r="BT14" s="333"/>
      <c r="BU14" s="333"/>
      <c r="BV14" s="333"/>
    </row>
    <row r="15" spans="1:74" ht="11.1" customHeight="1" x14ac:dyDescent="0.2">
      <c r="A15" s="499" t="s">
        <v>1270</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3.139167107</v>
      </c>
      <c r="BB15" s="702">
        <v>4.0759930390000001</v>
      </c>
      <c r="BC15" s="702">
        <v>4.1235099999999996</v>
      </c>
      <c r="BD15" s="702">
        <v>5.9412190000000002</v>
      </c>
      <c r="BE15" s="703">
        <v>7.6483840000000001</v>
      </c>
      <c r="BF15" s="703">
        <v>7.2162090000000001</v>
      </c>
      <c r="BG15" s="703">
        <v>5.7586009999999996</v>
      </c>
      <c r="BH15" s="703">
        <v>4.1791840000000002</v>
      </c>
      <c r="BI15" s="703">
        <v>4.0203249999999997</v>
      </c>
      <c r="BJ15" s="703">
        <v>4.3684310000000002</v>
      </c>
      <c r="BK15" s="703">
        <v>4.5711490000000001</v>
      </c>
      <c r="BL15" s="703">
        <v>5.3262640000000001</v>
      </c>
      <c r="BM15" s="703">
        <v>3.6524679999999998</v>
      </c>
      <c r="BN15" s="703">
        <v>4.1224660000000002</v>
      </c>
      <c r="BO15" s="703">
        <v>3.9624920000000001</v>
      </c>
      <c r="BP15" s="703">
        <v>5.9843250000000001</v>
      </c>
      <c r="BQ15" s="703">
        <v>8.1548870000000004</v>
      </c>
      <c r="BR15" s="703">
        <v>8.0211590000000008</v>
      </c>
      <c r="BS15" s="703">
        <v>5.9148490000000002</v>
      </c>
      <c r="BT15" s="703">
        <v>4.750991</v>
      </c>
      <c r="BU15" s="703">
        <v>4.2931520000000001</v>
      </c>
      <c r="BV15" s="703">
        <v>4.4083230000000002</v>
      </c>
    </row>
    <row r="16" spans="1:74" ht="11.1" customHeight="1" x14ac:dyDescent="0.2">
      <c r="A16" s="499" t="s">
        <v>1271</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5.4431135050000004</v>
      </c>
      <c r="BB16" s="702">
        <v>4.4867975879999999</v>
      </c>
      <c r="BC16" s="702">
        <v>6.1030480000000003</v>
      </c>
      <c r="BD16" s="702">
        <v>8.6442949999999996</v>
      </c>
      <c r="BE16" s="703">
        <v>10.54393</v>
      </c>
      <c r="BF16" s="703">
        <v>10.639110000000001</v>
      </c>
      <c r="BG16" s="703">
        <v>7.0260800000000003</v>
      </c>
      <c r="BH16" s="703">
        <v>5.2049519999999996</v>
      </c>
      <c r="BI16" s="703">
        <v>5.462936</v>
      </c>
      <c r="BJ16" s="703">
        <v>8.9039940000000009</v>
      </c>
      <c r="BK16" s="703">
        <v>8.3593829999999993</v>
      </c>
      <c r="BL16" s="703">
        <v>8.0984169999999995</v>
      </c>
      <c r="BM16" s="703">
        <v>4.8863969999999997</v>
      </c>
      <c r="BN16" s="703">
        <v>3.9334069999999999</v>
      </c>
      <c r="BO16" s="703">
        <v>5.8940270000000003</v>
      </c>
      <c r="BP16" s="703">
        <v>7.5268259999999998</v>
      </c>
      <c r="BQ16" s="703">
        <v>10.178419999999999</v>
      </c>
      <c r="BR16" s="703">
        <v>10.63363</v>
      </c>
      <c r="BS16" s="703">
        <v>7.2396880000000001</v>
      </c>
      <c r="BT16" s="703">
        <v>6.1634440000000001</v>
      </c>
      <c r="BU16" s="703">
        <v>5.4451359999999998</v>
      </c>
      <c r="BV16" s="703">
        <v>9.094125</v>
      </c>
    </row>
    <row r="17" spans="1:74" ht="11.1" customHeight="1" x14ac:dyDescent="0.2">
      <c r="A17" s="499" t="s">
        <v>1272</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0.572048</v>
      </c>
      <c r="BC17" s="702">
        <v>1.02938</v>
      </c>
      <c r="BD17" s="702">
        <v>1.2356799999999999</v>
      </c>
      <c r="BE17" s="703">
        <v>1.48363</v>
      </c>
      <c r="BF17" s="703">
        <v>1.48363</v>
      </c>
      <c r="BG17" s="703">
        <v>1.43577</v>
      </c>
      <c r="BH17" s="703">
        <v>1.48363</v>
      </c>
      <c r="BI17" s="703">
        <v>1.43577</v>
      </c>
      <c r="BJ17" s="703">
        <v>1.48363</v>
      </c>
      <c r="BK17" s="703">
        <v>1.48363</v>
      </c>
      <c r="BL17" s="703">
        <v>1.34005</v>
      </c>
      <c r="BM17" s="703">
        <v>1.48363</v>
      </c>
      <c r="BN17" s="703">
        <v>1.43577</v>
      </c>
      <c r="BO17" s="703">
        <v>1.48363</v>
      </c>
      <c r="BP17" s="703">
        <v>1.43577</v>
      </c>
      <c r="BQ17" s="703">
        <v>1.48363</v>
      </c>
      <c r="BR17" s="703">
        <v>1.48363</v>
      </c>
      <c r="BS17" s="703">
        <v>1.10338</v>
      </c>
      <c r="BT17" s="703">
        <v>6.4229999999999995E-2</v>
      </c>
      <c r="BU17" s="703">
        <v>0.98053999999999997</v>
      </c>
      <c r="BV17" s="703">
        <v>1.48363</v>
      </c>
    </row>
    <row r="18" spans="1:74" ht="11.1" customHeight="1" x14ac:dyDescent="0.2">
      <c r="A18" s="499" t="s">
        <v>1273</v>
      </c>
      <c r="B18" s="502" t="s">
        <v>1222</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1.526870143</v>
      </c>
      <c r="BB18" s="702">
        <v>1.387446851</v>
      </c>
      <c r="BC18" s="702">
        <v>1.5589219999999999</v>
      </c>
      <c r="BD18" s="702">
        <v>1.477643</v>
      </c>
      <c r="BE18" s="703">
        <v>1.516637</v>
      </c>
      <c r="BF18" s="703">
        <v>1.3196909999999999</v>
      </c>
      <c r="BG18" s="703">
        <v>1.1813549999999999</v>
      </c>
      <c r="BH18" s="703">
        <v>1.116379</v>
      </c>
      <c r="BI18" s="703">
        <v>1.037334</v>
      </c>
      <c r="BJ18" s="703">
        <v>1.0266839999999999</v>
      </c>
      <c r="BK18" s="703">
        <v>1.253241</v>
      </c>
      <c r="BL18" s="703">
        <v>1.0987450000000001</v>
      </c>
      <c r="BM18" s="703">
        <v>1.163162</v>
      </c>
      <c r="BN18" s="703">
        <v>1.3324149999999999</v>
      </c>
      <c r="BO18" s="703">
        <v>1.5156609999999999</v>
      </c>
      <c r="BP18" s="703">
        <v>1.4457930000000001</v>
      </c>
      <c r="BQ18" s="703">
        <v>1.4915989999999999</v>
      </c>
      <c r="BR18" s="703">
        <v>1.300643</v>
      </c>
      <c r="BS18" s="703">
        <v>1.1673309999999999</v>
      </c>
      <c r="BT18" s="703">
        <v>1.1053539999999999</v>
      </c>
      <c r="BU18" s="703">
        <v>1.029218</v>
      </c>
      <c r="BV18" s="703">
        <v>1.0203040000000001</v>
      </c>
    </row>
    <row r="19" spans="1:74" ht="11.1" customHeight="1" x14ac:dyDescent="0.2">
      <c r="A19" s="499" t="s">
        <v>1274</v>
      </c>
      <c r="B19" s="502" t="s">
        <v>1325</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9.6803211999999998</v>
      </c>
      <c r="BB19" s="702">
        <v>8.9571576620000002</v>
      </c>
      <c r="BC19" s="702">
        <v>7.7060269999999997</v>
      </c>
      <c r="BD19" s="702">
        <v>7.6181299999999998</v>
      </c>
      <c r="BE19" s="703">
        <v>6.6895600000000002</v>
      </c>
      <c r="BF19" s="703">
        <v>6.5087869999999999</v>
      </c>
      <c r="BG19" s="703">
        <v>7.1130240000000002</v>
      </c>
      <c r="BH19" s="703">
        <v>8.0621030000000005</v>
      </c>
      <c r="BI19" s="703">
        <v>9.3459579999999995</v>
      </c>
      <c r="BJ19" s="703">
        <v>8.796773</v>
      </c>
      <c r="BK19" s="703">
        <v>8.5404459999999993</v>
      </c>
      <c r="BL19" s="703">
        <v>6.1730460000000003</v>
      </c>
      <c r="BM19" s="703">
        <v>10.9267</v>
      </c>
      <c r="BN19" s="703">
        <v>9.5037710000000004</v>
      </c>
      <c r="BO19" s="703">
        <v>8.4730699999999999</v>
      </c>
      <c r="BP19" s="703">
        <v>8.6990309999999997</v>
      </c>
      <c r="BQ19" s="703">
        <v>7.5067890000000004</v>
      </c>
      <c r="BR19" s="703">
        <v>7.0498419999999999</v>
      </c>
      <c r="BS19" s="703">
        <v>8.1411180000000005</v>
      </c>
      <c r="BT19" s="703">
        <v>8.8362649999999991</v>
      </c>
      <c r="BU19" s="703">
        <v>10.37229</v>
      </c>
      <c r="BV19" s="703">
        <v>9.4757890000000007</v>
      </c>
    </row>
    <row r="20" spans="1:74" ht="11.1" customHeight="1" x14ac:dyDescent="0.2">
      <c r="A20" s="499" t="s">
        <v>1275</v>
      </c>
      <c r="B20" s="500" t="s">
        <v>1326</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5.2020200000000003E-2</v>
      </c>
      <c r="BB20" s="702">
        <v>4.4272195E-2</v>
      </c>
      <c r="BC20" s="702">
        <v>3.4179500000000002E-2</v>
      </c>
      <c r="BD20" s="702">
        <v>1.93422E-2</v>
      </c>
      <c r="BE20" s="703">
        <v>8.4900400000000008E-3</v>
      </c>
      <c r="BF20" s="703">
        <v>2.41373E-2</v>
      </c>
      <c r="BG20" s="703">
        <v>3.07359E-2</v>
      </c>
      <c r="BH20" s="703">
        <v>4.1841000000000003E-2</v>
      </c>
      <c r="BI20" s="703">
        <v>5.9863800000000002E-2</v>
      </c>
      <c r="BJ20" s="703">
        <v>5.4909600000000003E-2</v>
      </c>
      <c r="BK20" s="703">
        <v>5.3996099999999998E-2</v>
      </c>
      <c r="BL20" s="703">
        <v>-2.3948299999999999E-2</v>
      </c>
      <c r="BM20" s="703">
        <v>5.4434900000000001E-2</v>
      </c>
      <c r="BN20" s="703">
        <v>4.7428499999999998E-2</v>
      </c>
      <c r="BO20" s="703">
        <v>4.0683400000000002E-2</v>
      </c>
      <c r="BP20" s="703">
        <v>1.9771299999999999E-2</v>
      </c>
      <c r="BQ20" s="703">
        <v>1.0459400000000001E-2</v>
      </c>
      <c r="BR20" s="703">
        <v>3.0459099999999999E-2</v>
      </c>
      <c r="BS20" s="703">
        <v>2.96645E-2</v>
      </c>
      <c r="BT20" s="703">
        <v>4.4601599999999998E-2</v>
      </c>
      <c r="BU20" s="703">
        <v>6.0724599999999997E-2</v>
      </c>
      <c r="BV20" s="703">
        <v>6.0513299999999999E-2</v>
      </c>
    </row>
    <row r="21" spans="1:74" ht="11.1" customHeight="1" x14ac:dyDescent="0.2">
      <c r="A21" s="499" t="s">
        <v>1276</v>
      </c>
      <c r="B21" s="500" t="s">
        <v>1226</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21.111449154999999</v>
      </c>
      <c r="BB21" s="702">
        <v>19.523715334999999</v>
      </c>
      <c r="BC21" s="702">
        <v>20.555070000000001</v>
      </c>
      <c r="BD21" s="702">
        <v>24.936309999999999</v>
      </c>
      <c r="BE21" s="703">
        <v>27.890630000000002</v>
      </c>
      <c r="BF21" s="703">
        <v>27.191569999999999</v>
      </c>
      <c r="BG21" s="703">
        <v>22.545570000000001</v>
      </c>
      <c r="BH21" s="703">
        <v>20.088090000000001</v>
      </c>
      <c r="BI21" s="703">
        <v>21.362189999999998</v>
      </c>
      <c r="BJ21" s="703">
        <v>24.634419999999999</v>
      </c>
      <c r="BK21" s="703">
        <v>24.261849999999999</v>
      </c>
      <c r="BL21" s="703">
        <v>22.01257</v>
      </c>
      <c r="BM21" s="703">
        <v>22.166789999999999</v>
      </c>
      <c r="BN21" s="703">
        <v>20.375260000000001</v>
      </c>
      <c r="BO21" s="703">
        <v>21.36956</v>
      </c>
      <c r="BP21" s="703">
        <v>25.111519999999999</v>
      </c>
      <c r="BQ21" s="703">
        <v>28.825780000000002</v>
      </c>
      <c r="BR21" s="703">
        <v>28.519359999999999</v>
      </c>
      <c r="BS21" s="703">
        <v>23.596029999999999</v>
      </c>
      <c r="BT21" s="703">
        <v>20.96489</v>
      </c>
      <c r="BU21" s="703">
        <v>22.181059999999999</v>
      </c>
      <c r="BV21" s="703">
        <v>25.542680000000001</v>
      </c>
    </row>
    <row r="22" spans="1:74" ht="11.1" customHeight="1" x14ac:dyDescent="0.2">
      <c r="A22" s="499" t="s">
        <v>1277</v>
      </c>
      <c r="B22" s="500" t="s">
        <v>1327</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22.745313874000001</v>
      </c>
      <c r="AZ22" s="702">
        <v>22.266816307999999</v>
      </c>
      <c r="BA22" s="702">
        <v>19.697874416000001</v>
      </c>
      <c r="BB22" s="702">
        <v>18.852350000000001</v>
      </c>
      <c r="BC22" s="702">
        <v>20.127579999999998</v>
      </c>
      <c r="BD22" s="702">
        <v>24.806709999999999</v>
      </c>
      <c r="BE22" s="703">
        <v>27.235340000000001</v>
      </c>
      <c r="BF22" s="703">
        <v>26.232610000000001</v>
      </c>
      <c r="BG22" s="703">
        <v>21.317689999999999</v>
      </c>
      <c r="BH22" s="703">
        <v>19.16395</v>
      </c>
      <c r="BI22" s="703">
        <v>19.41798</v>
      </c>
      <c r="BJ22" s="703">
        <v>22.929010000000002</v>
      </c>
      <c r="BK22" s="703">
        <v>23.433330000000002</v>
      </c>
      <c r="BL22" s="703">
        <v>21.501670000000001</v>
      </c>
      <c r="BM22" s="703">
        <v>20.500229999999998</v>
      </c>
      <c r="BN22" s="703">
        <v>19.512070000000001</v>
      </c>
      <c r="BO22" s="703">
        <v>20.712959999999999</v>
      </c>
      <c r="BP22" s="703">
        <v>24.701619999999998</v>
      </c>
      <c r="BQ22" s="703">
        <v>28.031939999999999</v>
      </c>
      <c r="BR22" s="703">
        <v>27.532589999999999</v>
      </c>
      <c r="BS22" s="703">
        <v>22.251550000000002</v>
      </c>
      <c r="BT22" s="703">
        <v>19.92962</v>
      </c>
      <c r="BU22" s="703">
        <v>20.209720000000001</v>
      </c>
      <c r="BV22" s="703">
        <v>23.704799999999999</v>
      </c>
    </row>
    <row r="23" spans="1:74" ht="11.1" customHeight="1" x14ac:dyDescent="0.2">
      <c r="A23" s="517"/>
      <c r="B23" s="131" t="s">
        <v>1330</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333"/>
      <c r="BF23" s="333"/>
      <c r="BG23" s="333"/>
      <c r="BH23" s="333"/>
      <c r="BI23" s="333"/>
      <c r="BJ23" s="333"/>
      <c r="BK23" s="333"/>
      <c r="BL23" s="333"/>
      <c r="BM23" s="333"/>
      <c r="BN23" s="333"/>
      <c r="BO23" s="333"/>
      <c r="BP23" s="333"/>
      <c r="BQ23" s="333"/>
      <c r="BR23" s="333"/>
      <c r="BS23" s="333"/>
      <c r="BT23" s="333"/>
      <c r="BU23" s="333"/>
      <c r="BV23" s="333"/>
    </row>
    <row r="24" spans="1:74" ht="11.1" customHeight="1" x14ac:dyDescent="0.2">
      <c r="A24" s="499" t="s">
        <v>1278</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8.5238479379999994</v>
      </c>
      <c r="BB24" s="702">
        <v>10.075338769</v>
      </c>
      <c r="BC24" s="702">
        <v>12.0284</v>
      </c>
      <c r="BD24" s="702">
        <v>15.99404</v>
      </c>
      <c r="BE24" s="703">
        <v>16.633980000000001</v>
      </c>
      <c r="BF24" s="703">
        <v>17.218599999999999</v>
      </c>
      <c r="BG24" s="703">
        <v>14.12782</v>
      </c>
      <c r="BH24" s="703">
        <v>10.24062</v>
      </c>
      <c r="BI24" s="703">
        <v>7.9254610000000003</v>
      </c>
      <c r="BJ24" s="703">
        <v>9.6934319999999996</v>
      </c>
      <c r="BK24" s="703">
        <v>9.3662799999999997</v>
      </c>
      <c r="BL24" s="703">
        <v>7.0107840000000001</v>
      </c>
      <c r="BM24" s="703">
        <v>5.7836439999999998</v>
      </c>
      <c r="BN24" s="703">
        <v>7.0808669999999996</v>
      </c>
      <c r="BO24" s="703">
        <v>10.71602</v>
      </c>
      <c r="BP24" s="703">
        <v>12.794420000000001</v>
      </c>
      <c r="BQ24" s="703">
        <v>15.01587</v>
      </c>
      <c r="BR24" s="703">
        <v>15.5762</v>
      </c>
      <c r="BS24" s="703">
        <v>11.68788</v>
      </c>
      <c r="BT24" s="703">
        <v>7.8316319999999999</v>
      </c>
      <c r="BU24" s="703">
        <v>7.023466</v>
      </c>
      <c r="BV24" s="703">
        <v>8.715662</v>
      </c>
    </row>
    <row r="25" spans="1:74" ht="11.1" customHeight="1" x14ac:dyDescent="0.2">
      <c r="A25" s="499" t="s">
        <v>1279</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4.0082243359999996</v>
      </c>
      <c r="BB25" s="702">
        <v>4.8305158920000002</v>
      </c>
      <c r="BC25" s="702">
        <v>5.0955709999999996</v>
      </c>
      <c r="BD25" s="702">
        <v>6.2172099999999997</v>
      </c>
      <c r="BE25" s="703">
        <v>7.8239359999999998</v>
      </c>
      <c r="BF25" s="703">
        <v>8.7532519999999998</v>
      </c>
      <c r="BG25" s="703">
        <v>8.1016879999999993</v>
      </c>
      <c r="BH25" s="703">
        <v>6.9353590000000001</v>
      </c>
      <c r="BI25" s="703">
        <v>5.4523890000000002</v>
      </c>
      <c r="BJ25" s="703">
        <v>6.603567</v>
      </c>
      <c r="BK25" s="703">
        <v>6.6352270000000004</v>
      </c>
      <c r="BL25" s="703">
        <v>4.7741150000000001</v>
      </c>
      <c r="BM25" s="703">
        <v>4.0320770000000001</v>
      </c>
      <c r="BN25" s="703">
        <v>4.925567</v>
      </c>
      <c r="BO25" s="703">
        <v>4.8987020000000001</v>
      </c>
      <c r="BP25" s="703">
        <v>5.9672599999999996</v>
      </c>
      <c r="BQ25" s="703">
        <v>7.5835059999999999</v>
      </c>
      <c r="BR25" s="703">
        <v>8.6813800000000008</v>
      </c>
      <c r="BS25" s="703">
        <v>8.0040750000000003</v>
      </c>
      <c r="BT25" s="703">
        <v>6.5784760000000002</v>
      </c>
      <c r="BU25" s="703">
        <v>4.603192</v>
      </c>
      <c r="BV25" s="703">
        <v>6.3559460000000003</v>
      </c>
    </row>
    <row r="26" spans="1:74" ht="11.1" customHeight="1" x14ac:dyDescent="0.2">
      <c r="A26" s="499" t="s">
        <v>1280</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2.9864459999999999</v>
      </c>
      <c r="BC26" s="702">
        <v>3.7693500000000002</v>
      </c>
      <c r="BD26" s="702">
        <v>3.1207600000000002</v>
      </c>
      <c r="BE26" s="703">
        <v>3.6783899999999998</v>
      </c>
      <c r="BF26" s="703">
        <v>3.6783899999999998</v>
      </c>
      <c r="BG26" s="703">
        <v>2.91093</v>
      </c>
      <c r="BH26" s="703">
        <v>2.6283300000000001</v>
      </c>
      <c r="BI26" s="703">
        <v>3.2004700000000001</v>
      </c>
      <c r="BJ26" s="703">
        <v>3.6783899999999998</v>
      </c>
      <c r="BK26" s="703">
        <v>3.6783899999999998</v>
      </c>
      <c r="BL26" s="703">
        <v>3.3224100000000001</v>
      </c>
      <c r="BM26" s="703">
        <v>3.6783899999999998</v>
      </c>
      <c r="BN26" s="703">
        <v>2.90238</v>
      </c>
      <c r="BO26" s="703">
        <v>3.4823900000000001</v>
      </c>
      <c r="BP26" s="703">
        <v>3.5597300000000001</v>
      </c>
      <c r="BQ26" s="703">
        <v>3.6783899999999998</v>
      </c>
      <c r="BR26" s="703">
        <v>3.6783899999999998</v>
      </c>
      <c r="BS26" s="703">
        <v>3.1956799999999999</v>
      </c>
      <c r="BT26" s="703">
        <v>3.5628099999999998</v>
      </c>
      <c r="BU26" s="703">
        <v>3.5597300000000001</v>
      </c>
      <c r="BV26" s="703">
        <v>3.6783899999999998</v>
      </c>
    </row>
    <row r="27" spans="1:74" ht="11.1" customHeight="1" x14ac:dyDescent="0.2">
      <c r="A27" s="499" t="s">
        <v>1281</v>
      </c>
      <c r="B27" s="502" t="s">
        <v>1222</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0.106011642</v>
      </c>
      <c r="BB27" s="702">
        <v>9.1621706999999997E-2</v>
      </c>
      <c r="BC27" s="702">
        <v>8.1941600000000003E-2</v>
      </c>
      <c r="BD27" s="702">
        <v>7.2939900000000002E-2</v>
      </c>
      <c r="BE27" s="703">
        <v>5.93343E-2</v>
      </c>
      <c r="BF27" s="703">
        <v>5.1673900000000002E-2</v>
      </c>
      <c r="BG27" s="703">
        <v>4.84155E-2</v>
      </c>
      <c r="BH27" s="703">
        <v>3.6986100000000001E-2</v>
      </c>
      <c r="BI27" s="703">
        <v>3.7177000000000002E-2</v>
      </c>
      <c r="BJ27" s="703">
        <v>3.58529E-2</v>
      </c>
      <c r="BK27" s="703">
        <v>5.7924200000000002E-2</v>
      </c>
      <c r="BL27" s="703">
        <v>5.0476199999999999E-2</v>
      </c>
      <c r="BM27" s="703">
        <v>6.5554100000000004E-2</v>
      </c>
      <c r="BN27" s="703">
        <v>7.8045900000000001E-2</v>
      </c>
      <c r="BO27" s="703">
        <v>7.4533199999999994E-2</v>
      </c>
      <c r="BP27" s="703">
        <v>6.9405700000000001E-2</v>
      </c>
      <c r="BQ27" s="703">
        <v>5.7578400000000002E-2</v>
      </c>
      <c r="BR27" s="703">
        <v>5.1016899999999997E-2</v>
      </c>
      <c r="BS27" s="703">
        <v>4.84295E-2</v>
      </c>
      <c r="BT27" s="703">
        <v>3.6468899999999999E-2</v>
      </c>
      <c r="BU27" s="703">
        <v>3.68939E-2</v>
      </c>
      <c r="BV27" s="703">
        <v>3.5687400000000001E-2</v>
      </c>
    </row>
    <row r="28" spans="1:74" ht="11.1" customHeight="1" x14ac:dyDescent="0.2">
      <c r="A28" s="499" t="s">
        <v>1282</v>
      </c>
      <c r="B28" s="502" t="s">
        <v>1325</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10.826166157999999</v>
      </c>
      <c r="BB28" s="702">
        <v>9.6103441099999998</v>
      </c>
      <c r="BC28" s="702">
        <v>10.391</v>
      </c>
      <c r="BD28" s="702">
        <v>10.73662</v>
      </c>
      <c r="BE28" s="703">
        <v>10.3134</v>
      </c>
      <c r="BF28" s="703">
        <v>9.2922519999999995</v>
      </c>
      <c r="BG28" s="703">
        <v>8.2886469999999992</v>
      </c>
      <c r="BH28" s="703">
        <v>10.36468</v>
      </c>
      <c r="BI28" s="703">
        <v>10.4419</v>
      </c>
      <c r="BJ28" s="703">
        <v>10.54833</v>
      </c>
      <c r="BK28" s="703">
        <v>10.28636</v>
      </c>
      <c r="BL28" s="703">
        <v>11.08595</v>
      </c>
      <c r="BM28" s="703">
        <v>13.54604</v>
      </c>
      <c r="BN28" s="703">
        <v>12.901260000000001</v>
      </c>
      <c r="BO28" s="703">
        <v>13.363440000000001</v>
      </c>
      <c r="BP28" s="703">
        <v>13.322039999999999</v>
      </c>
      <c r="BQ28" s="703">
        <v>12.554449999999999</v>
      </c>
      <c r="BR28" s="703">
        <v>10.99311</v>
      </c>
      <c r="BS28" s="703">
        <v>10.35805</v>
      </c>
      <c r="BT28" s="703">
        <v>11.866709999999999</v>
      </c>
      <c r="BU28" s="703">
        <v>11.503920000000001</v>
      </c>
      <c r="BV28" s="703">
        <v>11.47818</v>
      </c>
    </row>
    <row r="29" spans="1:74" ht="11.1" customHeight="1" x14ac:dyDescent="0.2">
      <c r="A29" s="499" t="s">
        <v>1283</v>
      </c>
      <c r="B29" s="500" t="s">
        <v>1326</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3.3551064999999998E-2</v>
      </c>
      <c r="BB29" s="702">
        <v>9.8596914999999993E-2</v>
      </c>
      <c r="BC29" s="702">
        <v>0.1132136</v>
      </c>
      <c r="BD29" s="702">
        <v>0.10313840000000001</v>
      </c>
      <c r="BE29" s="703">
        <v>0.1141041</v>
      </c>
      <c r="BF29" s="703">
        <v>0.1351328</v>
      </c>
      <c r="BG29" s="703">
        <v>0.1087849</v>
      </c>
      <c r="BH29" s="703">
        <v>0.1134969</v>
      </c>
      <c r="BI29" s="703">
        <v>0.1483275</v>
      </c>
      <c r="BJ29" s="703">
        <v>0.1504519</v>
      </c>
      <c r="BK29" s="703">
        <v>0.12792719999999999</v>
      </c>
      <c r="BL29" s="703">
        <v>5.1883600000000002E-2</v>
      </c>
      <c r="BM29" s="703">
        <v>3.3371600000000001E-2</v>
      </c>
      <c r="BN29" s="703">
        <v>9.8840800000000006E-2</v>
      </c>
      <c r="BO29" s="703">
        <v>0.1158865</v>
      </c>
      <c r="BP29" s="703">
        <v>9.9940500000000002E-2</v>
      </c>
      <c r="BQ29" s="703">
        <v>0.1134508</v>
      </c>
      <c r="BR29" s="703">
        <v>0.13244909999999999</v>
      </c>
      <c r="BS29" s="703">
        <v>0.1072707</v>
      </c>
      <c r="BT29" s="703">
        <v>0.1104113</v>
      </c>
      <c r="BU29" s="703">
        <v>0.1453362</v>
      </c>
      <c r="BV29" s="703">
        <v>0.14710029999999999</v>
      </c>
    </row>
    <row r="30" spans="1:74" ht="11.1" customHeight="1" x14ac:dyDescent="0.2">
      <c r="A30" s="499" t="s">
        <v>1284</v>
      </c>
      <c r="B30" s="500" t="s">
        <v>1226</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26.867080138999999</v>
      </c>
      <c r="BB30" s="702">
        <v>27.692863393</v>
      </c>
      <c r="BC30" s="702">
        <v>31.479469999999999</v>
      </c>
      <c r="BD30" s="702">
        <v>36.244720000000001</v>
      </c>
      <c r="BE30" s="703">
        <v>38.623150000000003</v>
      </c>
      <c r="BF30" s="703">
        <v>39.129300000000001</v>
      </c>
      <c r="BG30" s="703">
        <v>33.586289999999998</v>
      </c>
      <c r="BH30" s="703">
        <v>30.319469999999999</v>
      </c>
      <c r="BI30" s="703">
        <v>27.205719999999999</v>
      </c>
      <c r="BJ30" s="703">
        <v>30.71003</v>
      </c>
      <c r="BK30" s="703">
        <v>30.152100000000001</v>
      </c>
      <c r="BL30" s="703">
        <v>26.29562</v>
      </c>
      <c r="BM30" s="703">
        <v>27.13907</v>
      </c>
      <c r="BN30" s="703">
        <v>27.98696</v>
      </c>
      <c r="BO30" s="703">
        <v>32.650979999999997</v>
      </c>
      <c r="BP30" s="703">
        <v>35.812800000000003</v>
      </c>
      <c r="BQ30" s="703">
        <v>39.003239999999998</v>
      </c>
      <c r="BR30" s="703">
        <v>39.112549999999999</v>
      </c>
      <c r="BS30" s="703">
        <v>33.401380000000003</v>
      </c>
      <c r="BT30" s="703">
        <v>29.986509999999999</v>
      </c>
      <c r="BU30" s="703">
        <v>26.872530000000001</v>
      </c>
      <c r="BV30" s="703">
        <v>30.410959999999999</v>
      </c>
    </row>
    <row r="31" spans="1:74" ht="11.1" customHeight="1" x14ac:dyDescent="0.2">
      <c r="A31" s="499" t="s">
        <v>1285</v>
      </c>
      <c r="B31" s="500" t="s">
        <v>1327</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26.867080138999999</v>
      </c>
      <c r="BB31" s="702">
        <v>27.692863393</v>
      </c>
      <c r="BC31" s="702">
        <v>31.479469999999999</v>
      </c>
      <c r="BD31" s="702">
        <v>36.244720000000001</v>
      </c>
      <c r="BE31" s="703">
        <v>38.623150000000003</v>
      </c>
      <c r="BF31" s="703">
        <v>39.129300000000001</v>
      </c>
      <c r="BG31" s="703">
        <v>33.586289999999998</v>
      </c>
      <c r="BH31" s="703">
        <v>30.319469999999999</v>
      </c>
      <c r="BI31" s="703">
        <v>27.205719999999999</v>
      </c>
      <c r="BJ31" s="703">
        <v>30.71003</v>
      </c>
      <c r="BK31" s="703">
        <v>30.152100000000001</v>
      </c>
      <c r="BL31" s="703">
        <v>26.29562</v>
      </c>
      <c r="BM31" s="703">
        <v>27.13907</v>
      </c>
      <c r="BN31" s="703">
        <v>27.98696</v>
      </c>
      <c r="BO31" s="703">
        <v>32.650979999999997</v>
      </c>
      <c r="BP31" s="703">
        <v>35.812800000000003</v>
      </c>
      <c r="BQ31" s="703">
        <v>39.003239999999998</v>
      </c>
      <c r="BR31" s="703">
        <v>39.112549999999999</v>
      </c>
      <c r="BS31" s="703">
        <v>33.401380000000003</v>
      </c>
      <c r="BT31" s="703">
        <v>29.986509999999999</v>
      </c>
      <c r="BU31" s="703">
        <v>26.872530000000001</v>
      </c>
      <c r="BV31" s="703">
        <v>30.410959999999999</v>
      </c>
    </row>
    <row r="32" spans="1:74" ht="11.1" customHeight="1" x14ac:dyDescent="0.2">
      <c r="A32" s="517"/>
      <c r="B32" s="131" t="s">
        <v>1347</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333"/>
      <c r="BF32" s="333"/>
      <c r="BG32" s="333"/>
      <c r="BH32" s="333"/>
      <c r="BI32" s="333"/>
      <c r="BJ32" s="333"/>
      <c r="BK32" s="333"/>
      <c r="BL32" s="333"/>
      <c r="BM32" s="333"/>
      <c r="BN32" s="333"/>
      <c r="BO32" s="333"/>
      <c r="BP32" s="333"/>
      <c r="BQ32" s="333"/>
      <c r="BR32" s="333"/>
      <c r="BS32" s="333"/>
      <c r="BT32" s="333"/>
      <c r="BU32" s="333"/>
      <c r="BV32" s="333"/>
    </row>
    <row r="33" spans="1:74" ht="11.1" customHeight="1" x14ac:dyDescent="0.2">
      <c r="A33" s="499" t="s">
        <v>1286</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6.9678882389999997</v>
      </c>
      <c r="BB33" s="702">
        <v>6.7447884570000003</v>
      </c>
      <c r="BC33" s="702">
        <v>5.132938395</v>
      </c>
      <c r="BD33" s="702">
        <v>9.2172952939999995</v>
      </c>
      <c r="BE33" s="703">
        <v>10.92338</v>
      </c>
      <c r="BF33" s="703">
        <v>10.32085</v>
      </c>
      <c r="BG33" s="703">
        <v>8.6656809999999993</v>
      </c>
      <c r="BH33" s="703">
        <v>8.1782900000000005</v>
      </c>
      <c r="BI33" s="703">
        <v>5.9217560000000002</v>
      </c>
      <c r="BJ33" s="703">
        <v>9.2585619999999995</v>
      </c>
      <c r="BK33" s="703">
        <v>6.9831649999999996</v>
      </c>
      <c r="BL33" s="703">
        <v>6.9589819999999998</v>
      </c>
      <c r="BM33" s="703">
        <v>5.9475790000000002</v>
      </c>
      <c r="BN33" s="703">
        <v>5.3517999999999999</v>
      </c>
      <c r="BO33" s="703">
        <v>4.4209740000000002</v>
      </c>
      <c r="BP33" s="703">
        <v>6.1085450000000003</v>
      </c>
      <c r="BQ33" s="703">
        <v>10.88368</v>
      </c>
      <c r="BR33" s="703">
        <v>8.6967730000000003</v>
      </c>
      <c r="BS33" s="703">
        <v>9.1847049999999992</v>
      </c>
      <c r="BT33" s="703">
        <v>8.7016810000000007</v>
      </c>
      <c r="BU33" s="703">
        <v>6.3919899999999998</v>
      </c>
      <c r="BV33" s="703">
        <v>9.5298420000000004</v>
      </c>
    </row>
    <row r="34" spans="1:74" ht="11.1" customHeight="1" x14ac:dyDescent="0.2">
      <c r="A34" s="499" t="s">
        <v>1287</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7.6051015529999999</v>
      </c>
      <c r="BB34" s="702">
        <v>5.5663106689999999</v>
      </c>
      <c r="BC34" s="702">
        <v>6.0628500000000001</v>
      </c>
      <c r="BD34" s="702">
        <v>7.704523</v>
      </c>
      <c r="BE34" s="703">
        <v>9.8684720000000006</v>
      </c>
      <c r="BF34" s="703">
        <v>10.07602</v>
      </c>
      <c r="BG34" s="703">
        <v>8.3080110000000005</v>
      </c>
      <c r="BH34" s="703">
        <v>6.9616090000000002</v>
      </c>
      <c r="BI34" s="703">
        <v>6.4244019999999997</v>
      </c>
      <c r="BJ34" s="703">
        <v>8.3330730000000006</v>
      </c>
      <c r="BK34" s="703">
        <v>7.3155999999999999</v>
      </c>
      <c r="BL34" s="703">
        <v>5.5136089999999998</v>
      </c>
      <c r="BM34" s="703">
        <v>7.3790290000000001</v>
      </c>
      <c r="BN34" s="703">
        <v>2.047749</v>
      </c>
      <c r="BO34" s="703">
        <v>4.3503489999999996</v>
      </c>
      <c r="BP34" s="703">
        <v>5.5511879999999998</v>
      </c>
      <c r="BQ34" s="703">
        <v>9.1613419999999994</v>
      </c>
      <c r="BR34" s="703">
        <v>8.4091609999999992</v>
      </c>
      <c r="BS34" s="703">
        <v>7.4106370000000004</v>
      </c>
      <c r="BT34" s="703">
        <v>6.2749540000000001</v>
      </c>
      <c r="BU34" s="703">
        <v>5.4811389999999998</v>
      </c>
      <c r="BV34" s="703">
        <v>7.8712390000000001</v>
      </c>
    </row>
    <row r="35" spans="1:74" ht="11.1" customHeight="1" x14ac:dyDescent="0.2">
      <c r="A35" s="499" t="s">
        <v>1288</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0.74666699999999997</v>
      </c>
      <c r="BC35" s="702">
        <v>0.17477000000000001</v>
      </c>
      <c r="BD35" s="702">
        <v>0.31836999999999999</v>
      </c>
      <c r="BE35" s="703">
        <v>0.82174999999999998</v>
      </c>
      <c r="BF35" s="703">
        <v>0.82174999999999998</v>
      </c>
      <c r="BG35" s="703">
        <v>0.79523999999999995</v>
      </c>
      <c r="BH35" s="703">
        <v>0.82174999999999998</v>
      </c>
      <c r="BI35" s="703">
        <v>0.79523999999999995</v>
      </c>
      <c r="BJ35" s="703">
        <v>0.82174999999999998</v>
      </c>
      <c r="BK35" s="703">
        <v>0.82174999999999998</v>
      </c>
      <c r="BL35" s="703">
        <v>0.74221999999999999</v>
      </c>
      <c r="BM35" s="703">
        <v>0.82174999999999998</v>
      </c>
      <c r="BN35" s="703">
        <v>0.79523999999999995</v>
      </c>
      <c r="BO35" s="703">
        <v>0.82174999999999998</v>
      </c>
      <c r="BP35" s="703">
        <v>0.79523999999999995</v>
      </c>
      <c r="BQ35" s="703">
        <v>0.82174999999999998</v>
      </c>
      <c r="BR35" s="703">
        <v>0.82174999999999998</v>
      </c>
      <c r="BS35" s="703">
        <v>0.79523999999999995</v>
      </c>
      <c r="BT35" s="703">
        <v>0.82174999999999998</v>
      </c>
      <c r="BU35" s="703">
        <v>0.79523999999999995</v>
      </c>
      <c r="BV35" s="703">
        <v>0.82174999999999998</v>
      </c>
    </row>
    <row r="36" spans="1:74" ht="11.1" customHeight="1" x14ac:dyDescent="0.2">
      <c r="A36" s="499" t="s">
        <v>1289</v>
      </c>
      <c r="B36" s="502" t="s">
        <v>1222</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9.2184009600000003</v>
      </c>
      <c r="BB36" s="702">
        <v>7.9200338329999997</v>
      </c>
      <c r="BC36" s="702">
        <v>13.57</v>
      </c>
      <c r="BD36" s="702">
        <v>13.53</v>
      </c>
      <c r="BE36" s="703">
        <v>11.02444</v>
      </c>
      <c r="BF36" s="703">
        <v>8.985792</v>
      </c>
      <c r="BG36" s="703">
        <v>7.5848129999999996</v>
      </c>
      <c r="BH36" s="703">
        <v>7.7278269999999996</v>
      </c>
      <c r="BI36" s="703">
        <v>9.4139809999999997</v>
      </c>
      <c r="BJ36" s="703">
        <v>10.12429</v>
      </c>
      <c r="BK36" s="703">
        <v>11.54447</v>
      </c>
      <c r="BL36" s="703">
        <v>10.301399999999999</v>
      </c>
      <c r="BM36" s="703">
        <v>11.31134</v>
      </c>
      <c r="BN36" s="703">
        <v>11.30653</v>
      </c>
      <c r="BO36" s="703">
        <v>14.76168</v>
      </c>
      <c r="BP36" s="703">
        <v>15.48273</v>
      </c>
      <c r="BQ36" s="703">
        <v>13.338979999999999</v>
      </c>
      <c r="BR36" s="703">
        <v>10.09653</v>
      </c>
      <c r="BS36" s="703">
        <v>8.0830400000000004</v>
      </c>
      <c r="BT36" s="703">
        <v>8.0733200000000007</v>
      </c>
      <c r="BU36" s="703">
        <v>9.6139290000000006</v>
      </c>
      <c r="BV36" s="703">
        <v>10.540620000000001</v>
      </c>
    </row>
    <row r="37" spans="1:74" ht="11.1" customHeight="1" x14ac:dyDescent="0.2">
      <c r="A37" s="499" t="s">
        <v>1290</v>
      </c>
      <c r="B37" s="502" t="s">
        <v>1325</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5.7052730089999999</v>
      </c>
      <c r="BB37" s="702">
        <v>5.8181503579999996</v>
      </c>
      <c r="BC37" s="702">
        <v>5.3825669999999999</v>
      </c>
      <c r="BD37" s="702">
        <v>5.6459590000000004</v>
      </c>
      <c r="BE37" s="703">
        <v>5.0788380000000002</v>
      </c>
      <c r="BF37" s="703">
        <v>4.9748539999999997</v>
      </c>
      <c r="BG37" s="703">
        <v>4.6283459999999996</v>
      </c>
      <c r="BH37" s="703">
        <v>5.5239500000000001</v>
      </c>
      <c r="BI37" s="703">
        <v>5.7205409999999999</v>
      </c>
      <c r="BJ37" s="703">
        <v>5.7177189999999998</v>
      </c>
      <c r="BK37" s="703">
        <v>5.7903359999999999</v>
      </c>
      <c r="BL37" s="703">
        <v>4.9598339999999999</v>
      </c>
      <c r="BM37" s="703">
        <v>6.2470829999999999</v>
      </c>
      <c r="BN37" s="703">
        <v>6.1126469999999999</v>
      </c>
      <c r="BO37" s="703">
        <v>5.8197390000000002</v>
      </c>
      <c r="BP37" s="703">
        <v>5.8756959999999996</v>
      </c>
      <c r="BQ37" s="703">
        <v>5.5316780000000003</v>
      </c>
      <c r="BR37" s="703">
        <v>4.951511</v>
      </c>
      <c r="BS37" s="703">
        <v>5.0239710000000004</v>
      </c>
      <c r="BT37" s="703">
        <v>5.8500129999999997</v>
      </c>
      <c r="BU37" s="703">
        <v>5.99512</v>
      </c>
      <c r="BV37" s="703">
        <v>5.9390650000000003</v>
      </c>
    </row>
    <row r="38" spans="1:74" ht="11.1" customHeight="1" x14ac:dyDescent="0.2">
      <c r="A38" s="499" t="s">
        <v>1291</v>
      </c>
      <c r="B38" s="500" t="s">
        <v>1326</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6.6667169999999998E-2</v>
      </c>
      <c r="BB38" s="702">
        <v>7.0810045000000002E-2</v>
      </c>
      <c r="BC38" s="702">
        <v>5.5374800000000002E-2</v>
      </c>
      <c r="BD38" s="702">
        <v>4.24427E-2</v>
      </c>
      <c r="BE38" s="703">
        <v>2.95371E-2</v>
      </c>
      <c r="BF38" s="703">
        <v>3.8032099999999999E-2</v>
      </c>
      <c r="BG38" s="703">
        <v>5.2492400000000002E-2</v>
      </c>
      <c r="BH38" s="703">
        <v>5.04895E-2</v>
      </c>
      <c r="BI38" s="703">
        <v>4.1983100000000002E-2</v>
      </c>
      <c r="BJ38" s="703">
        <v>4.9069300000000003E-2</v>
      </c>
      <c r="BK38" s="703">
        <v>3.8319499999999999E-2</v>
      </c>
      <c r="BL38" s="703">
        <v>6.9727399999999995E-2</v>
      </c>
      <c r="BM38" s="703">
        <v>6.8330699999999994E-2</v>
      </c>
      <c r="BN38" s="703">
        <v>6.6459699999999997E-2</v>
      </c>
      <c r="BO38" s="703">
        <v>5.2979499999999999E-2</v>
      </c>
      <c r="BP38" s="703">
        <v>4.1530400000000002E-2</v>
      </c>
      <c r="BQ38" s="703">
        <v>3.6095000000000002E-2</v>
      </c>
      <c r="BR38" s="703">
        <v>3.8801799999999997E-2</v>
      </c>
      <c r="BS38" s="703">
        <v>5.2570100000000002E-2</v>
      </c>
      <c r="BT38" s="703">
        <v>5.1458799999999999E-2</v>
      </c>
      <c r="BU38" s="703">
        <v>4.1595699999999999E-2</v>
      </c>
      <c r="BV38" s="703">
        <v>4.77968E-2</v>
      </c>
    </row>
    <row r="39" spans="1:74" ht="11.1" customHeight="1" x14ac:dyDescent="0.2">
      <c r="A39" s="499" t="s">
        <v>1292</v>
      </c>
      <c r="B39" s="500" t="s">
        <v>1226</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30.413111931</v>
      </c>
      <c r="BB39" s="702">
        <v>26.866760362000001</v>
      </c>
      <c r="BC39" s="702">
        <v>30.378499999999999</v>
      </c>
      <c r="BD39" s="702">
        <v>36.458590000000001</v>
      </c>
      <c r="BE39" s="703">
        <v>37.746420000000001</v>
      </c>
      <c r="BF39" s="703">
        <v>35.217300000000002</v>
      </c>
      <c r="BG39" s="703">
        <v>30.034579999999998</v>
      </c>
      <c r="BH39" s="703">
        <v>29.263919999999999</v>
      </c>
      <c r="BI39" s="703">
        <v>28.317900000000002</v>
      </c>
      <c r="BJ39" s="703">
        <v>34.304470000000002</v>
      </c>
      <c r="BK39" s="703">
        <v>32.493639999999999</v>
      </c>
      <c r="BL39" s="703">
        <v>28.545770000000001</v>
      </c>
      <c r="BM39" s="703">
        <v>31.775110000000002</v>
      </c>
      <c r="BN39" s="703">
        <v>25.680430000000001</v>
      </c>
      <c r="BO39" s="703">
        <v>30.22747</v>
      </c>
      <c r="BP39" s="703">
        <v>33.854930000000003</v>
      </c>
      <c r="BQ39" s="703">
        <v>39.773519999999998</v>
      </c>
      <c r="BR39" s="703">
        <v>33.014530000000001</v>
      </c>
      <c r="BS39" s="703">
        <v>30.550160000000002</v>
      </c>
      <c r="BT39" s="703">
        <v>29.77318</v>
      </c>
      <c r="BU39" s="703">
        <v>28.319009999999999</v>
      </c>
      <c r="BV39" s="703">
        <v>34.750320000000002</v>
      </c>
    </row>
    <row r="40" spans="1:74" ht="11.1" customHeight="1" x14ac:dyDescent="0.2">
      <c r="A40" s="499" t="s">
        <v>1293</v>
      </c>
      <c r="B40" s="500" t="s">
        <v>1327</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32.707210000000003</v>
      </c>
      <c r="AB40" s="702">
        <v>31.387910000000002</v>
      </c>
      <c r="AC40" s="702">
        <v>31.512119999999999</v>
      </c>
      <c r="AD40" s="702">
        <v>27.608180000000001</v>
      </c>
      <c r="AE40" s="702">
        <v>28.172319999999999</v>
      </c>
      <c r="AF40" s="702">
        <v>30.146899999999999</v>
      </c>
      <c r="AG40" s="702">
        <v>34.900419999999997</v>
      </c>
      <c r="AH40" s="702">
        <v>35.186120000000003</v>
      </c>
      <c r="AI40" s="702">
        <v>29.631779999999999</v>
      </c>
      <c r="AJ40" s="702">
        <v>29.092009999999998</v>
      </c>
      <c r="AK40" s="702">
        <v>29.68805</v>
      </c>
      <c r="AL40" s="702">
        <v>32.096429999999998</v>
      </c>
      <c r="AM40" s="702">
        <v>31.855399999999999</v>
      </c>
      <c r="AN40" s="702">
        <v>29.85548</v>
      </c>
      <c r="AO40" s="702">
        <v>28.223210000000002</v>
      </c>
      <c r="AP40" s="702">
        <v>25.18366</v>
      </c>
      <c r="AQ40" s="702">
        <v>27.403310000000001</v>
      </c>
      <c r="AR40" s="702">
        <v>29.133220000000001</v>
      </c>
      <c r="AS40" s="702">
        <v>32.94003</v>
      </c>
      <c r="AT40" s="702">
        <v>32.824669999999998</v>
      </c>
      <c r="AU40" s="702">
        <v>27.795999999999999</v>
      </c>
      <c r="AV40" s="702">
        <v>27.54121</v>
      </c>
      <c r="AW40" s="702">
        <v>28.481349999999999</v>
      </c>
      <c r="AX40" s="702">
        <v>31.72185</v>
      </c>
      <c r="AY40" s="702">
        <v>31.795059999999999</v>
      </c>
      <c r="AZ40" s="702">
        <v>28.618030000000001</v>
      </c>
      <c r="BA40" s="702">
        <v>28.46631</v>
      </c>
      <c r="BB40" s="702">
        <v>26.136679999999998</v>
      </c>
      <c r="BC40" s="702">
        <v>28.214960000000001</v>
      </c>
      <c r="BD40" s="702">
        <v>33.119999999999997</v>
      </c>
      <c r="BE40" s="703">
        <v>34.711590000000001</v>
      </c>
      <c r="BF40" s="703">
        <v>32.660400000000003</v>
      </c>
      <c r="BG40" s="703">
        <v>27.50872</v>
      </c>
      <c r="BH40" s="703">
        <v>28.332599999999999</v>
      </c>
      <c r="BI40" s="703">
        <v>27.360220000000002</v>
      </c>
      <c r="BJ40" s="703">
        <v>33.58426</v>
      </c>
      <c r="BK40" s="703">
        <v>30.980799999999999</v>
      </c>
      <c r="BL40" s="703">
        <v>27.460360000000001</v>
      </c>
      <c r="BM40" s="703">
        <v>29.975200000000001</v>
      </c>
      <c r="BN40" s="703">
        <v>25.707000000000001</v>
      </c>
      <c r="BO40" s="703">
        <v>28.117799999999999</v>
      </c>
      <c r="BP40" s="703">
        <v>31.182410000000001</v>
      </c>
      <c r="BQ40" s="703">
        <v>35.359450000000002</v>
      </c>
      <c r="BR40" s="703">
        <v>31.906510000000001</v>
      </c>
      <c r="BS40" s="703">
        <v>27.678429999999999</v>
      </c>
      <c r="BT40" s="703">
        <v>28.56146</v>
      </c>
      <c r="BU40" s="703">
        <v>27.547239999999999</v>
      </c>
      <c r="BV40" s="703">
        <v>33.788939999999997</v>
      </c>
    </row>
    <row r="41" spans="1:74" ht="11.1" customHeight="1" x14ac:dyDescent="0.2">
      <c r="A41" s="517"/>
      <c r="B41" s="131" t="s">
        <v>1294</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333"/>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499" t="s">
        <v>1295</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3.7191738239999999</v>
      </c>
      <c r="BB42" s="702">
        <v>4.3169182270000004</v>
      </c>
      <c r="BC42" s="702">
        <v>5.2026599999999998</v>
      </c>
      <c r="BD42" s="702">
        <v>6.9227040000000004</v>
      </c>
      <c r="BE42" s="703">
        <v>7.0551029999999999</v>
      </c>
      <c r="BF42" s="703">
        <v>6.0955880000000002</v>
      </c>
      <c r="BG42" s="703">
        <v>4.8610439999999997</v>
      </c>
      <c r="BH42" s="703">
        <v>4.9933589999999999</v>
      </c>
      <c r="BI42" s="703">
        <v>2.8701400000000001</v>
      </c>
      <c r="BJ42" s="703">
        <v>5.1870060000000002</v>
      </c>
      <c r="BK42" s="703">
        <v>2.7958690000000002</v>
      </c>
      <c r="BL42" s="703">
        <v>4.0487289999999998</v>
      </c>
      <c r="BM42" s="703">
        <v>2.4397199999999999</v>
      </c>
      <c r="BN42" s="703">
        <v>3.3791820000000001</v>
      </c>
      <c r="BO42" s="703">
        <v>3.5614810000000001</v>
      </c>
      <c r="BP42" s="703">
        <v>3.9999359999999999</v>
      </c>
      <c r="BQ42" s="703">
        <v>5.7477400000000003</v>
      </c>
      <c r="BR42" s="703">
        <v>5.7563120000000003</v>
      </c>
      <c r="BS42" s="703">
        <v>4.0337199999999998</v>
      </c>
      <c r="BT42" s="703">
        <v>4.4246800000000004</v>
      </c>
      <c r="BU42" s="703">
        <v>2.383527</v>
      </c>
      <c r="BV42" s="703">
        <v>4.1085419999999999</v>
      </c>
    </row>
    <row r="43" spans="1:74" ht="11.1" customHeight="1" x14ac:dyDescent="0.2">
      <c r="A43" s="499" t="s">
        <v>1296</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1.2751565</v>
      </c>
      <c r="BB43" s="702">
        <v>1.3396459810000001</v>
      </c>
      <c r="BC43" s="702">
        <v>1.6911620000000001</v>
      </c>
      <c r="BD43" s="702">
        <v>2.7398120000000001</v>
      </c>
      <c r="BE43" s="703">
        <v>3.2915809999999999</v>
      </c>
      <c r="BF43" s="703">
        <v>3.267169</v>
      </c>
      <c r="BG43" s="703">
        <v>2.787833</v>
      </c>
      <c r="BH43" s="703">
        <v>3.0029599999999999</v>
      </c>
      <c r="BI43" s="703">
        <v>2.1516130000000002</v>
      </c>
      <c r="BJ43" s="703">
        <v>2.8128280000000001</v>
      </c>
      <c r="BK43" s="703">
        <v>3.1200260000000002</v>
      </c>
      <c r="BL43" s="703">
        <v>0.77304879999999998</v>
      </c>
      <c r="BM43" s="703">
        <v>1.6626320000000001</v>
      </c>
      <c r="BN43" s="703">
        <v>1.531517</v>
      </c>
      <c r="BO43" s="703">
        <v>2.3558599999999998</v>
      </c>
      <c r="BP43" s="703">
        <v>2.7485149999999998</v>
      </c>
      <c r="BQ43" s="703">
        <v>2.7128450000000002</v>
      </c>
      <c r="BR43" s="703">
        <v>3.044953</v>
      </c>
      <c r="BS43" s="703">
        <v>2.683262</v>
      </c>
      <c r="BT43" s="703">
        <v>3.0258379999999998</v>
      </c>
      <c r="BU43" s="703">
        <v>1.9790700000000001</v>
      </c>
      <c r="BV43" s="703">
        <v>2.898498</v>
      </c>
    </row>
    <row r="44" spans="1:74" ht="11.1" customHeight="1" x14ac:dyDescent="0.2">
      <c r="A44" s="499" t="s">
        <v>1297</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2.203284</v>
      </c>
      <c r="BC44" s="702">
        <v>2.1448700000000001</v>
      </c>
      <c r="BD44" s="702">
        <v>2.8675700000000002</v>
      </c>
      <c r="BE44" s="703">
        <v>2.9067599999999998</v>
      </c>
      <c r="BF44" s="703">
        <v>2.9067599999999998</v>
      </c>
      <c r="BG44" s="703">
        <v>2.8129900000000001</v>
      </c>
      <c r="BH44" s="703">
        <v>2.0174500000000002</v>
      </c>
      <c r="BI44" s="703">
        <v>2.7427800000000002</v>
      </c>
      <c r="BJ44" s="703">
        <v>2.9067599999999998</v>
      </c>
      <c r="BK44" s="703">
        <v>2.9067599999999998</v>
      </c>
      <c r="BL44" s="703">
        <v>2.6254599999999999</v>
      </c>
      <c r="BM44" s="703">
        <v>2.9067599999999998</v>
      </c>
      <c r="BN44" s="703">
        <v>2.1364800000000002</v>
      </c>
      <c r="BO44" s="703">
        <v>2.5083500000000001</v>
      </c>
      <c r="BP44" s="703">
        <v>2.8129900000000001</v>
      </c>
      <c r="BQ44" s="703">
        <v>2.9067599999999998</v>
      </c>
      <c r="BR44" s="703">
        <v>2.9067599999999998</v>
      </c>
      <c r="BS44" s="703">
        <v>2.8129900000000001</v>
      </c>
      <c r="BT44" s="703">
        <v>2.2012900000000002</v>
      </c>
      <c r="BU44" s="703">
        <v>2.41635</v>
      </c>
      <c r="BV44" s="703">
        <v>2.9067599999999998</v>
      </c>
    </row>
    <row r="45" spans="1:74" ht="11.1" customHeight="1" x14ac:dyDescent="0.2">
      <c r="A45" s="499" t="s">
        <v>1298</v>
      </c>
      <c r="B45" s="502" t="s">
        <v>1222</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0.93285846800000005</v>
      </c>
      <c r="BB45" s="702">
        <v>1.0032385290000001</v>
      </c>
      <c r="BC45" s="702">
        <v>1.152085</v>
      </c>
      <c r="BD45" s="702">
        <v>1.2896840000000001</v>
      </c>
      <c r="BE45" s="703">
        <v>1.3783529999999999</v>
      </c>
      <c r="BF45" s="703">
        <v>1.2359579999999999</v>
      </c>
      <c r="BG45" s="703">
        <v>0.9385616</v>
      </c>
      <c r="BH45" s="703">
        <v>0.80298550000000002</v>
      </c>
      <c r="BI45" s="703">
        <v>0.78104759999999995</v>
      </c>
      <c r="BJ45" s="703">
        <v>0.80508650000000004</v>
      </c>
      <c r="BK45" s="703">
        <v>0.86432699999999996</v>
      </c>
      <c r="BL45" s="703">
        <v>0.82648809999999995</v>
      </c>
      <c r="BM45" s="703">
        <v>1.105504</v>
      </c>
      <c r="BN45" s="703">
        <v>1.2092989999999999</v>
      </c>
      <c r="BO45" s="703">
        <v>1.3335410000000001</v>
      </c>
      <c r="BP45" s="703">
        <v>1.4393309999999999</v>
      </c>
      <c r="BQ45" s="703">
        <v>1.5101309999999999</v>
      </c>
      <c r="BR45" s="703">
        <v>1.3482590000000001</v>
      </c>
      <c r="BS45" s="703">
        <v>1.0311760000000001</v>
      </c>
      <c r="BT45" s="703">
        <v>0.88454189999999999</v>
      </c>
      <c r="BU45" s="703">
        <v>0.84830740000000004</v>
      </c>
      <c r="BV45" s="703">
        <v>0.86431530000000001</v>
      </c>
    </row>
    <row r="46" spans="1:74" ht="11.1" customHeight="1" x14ac:dyDescent="0.2">
      <c r="A46" s="499" t="s">
        <v>1299</v>
      </c>
      <c r="B46" s="502" t="s">
        <v>1325</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1.2022575440000001</v>
      </c>
      <c r="BB46" s="702">
        <v>1.2062870729999999</v>
      </c>
      <c r="BC46" s="702">
        <v>1.6977899999999999</v>
      </c>
      <c r="BD46" s="702">
        <v>1.7343280000000001</v>
      </c>
      <c r="BE46" s="703">
        <v>1.291971</v>
      </c>
      <c r="BF46" s="703">
        <v>1.174776</v>
      </c>
      <c r="BG46" s="703">
        <v>1.1547700000000001</v>
      </c>
      <c r="BH46" s="703">
        <v>0.75947920000000002</v>
      </c>
      <c r="BI46" s="703">
        <v>1.2274</v>
      </c>
      <c r="BJ46" s="703">
        <v>1.548386</v>
      </c>
      <c r="BK46" s="703">
        <v>1.591429</v>
      </c>
      <c r="BL46" s="703">
        <v>1.347413</v>
      </c>
      <c r="BM46" s="703">
        <v>1.8932530000000001</v>
      </c>
      <c r="BN46" s="703">
        <v>1.8175380000000001</v>
      </c>
      <c r="BO46" s="703">
        <v>2.1629999999999998</v>
      </c>
      <c r="BP46" s="703">
        <v>2.3744160000000001</v>
      </c>
      <c r="BQ46" s="703">
        <v>1.5958000000000001</v>
      </c>
      <c r="BR46" s="703">
        <v>1.738092</v>
      </c>
      <c r="BS46" s="703">
        <v>1.5971010000000001</v>
      </c>
      <c r="BT46" s="703">
        <v>1.0517749999999999</v>
      </c>
      <c r="BU46" s="703">
        <v>1.8572470000000001</v>
      </c>
      <c r="BV46" s="703">
        <v>1.6784779999999999</v>
      </c>
    </row>
    <row r="47" spans="1:74" ht="11.1" customHeight="1" x14ac:dyDescent="0.2">
      <c r="A47" s="499" t="s">
        <v>1300</v>
      </c>
      <c r="B47" s="500" t="s">
        <v>1326</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1.4383263E-2</v>
      </c>
      <c r="BB47" s="702">
        <v>3.1434364999999999E-2</v>
      </c>
      <c r="BC47" s="702">
        <v>2.2234199999999999E-2</v>
      </c>
      <c r="BD47" s="702">
        <v>4.7458500000000001E-2</v>
      </c>
      <c r="BE47" s="703">
        <v>3.4567300000000002E-2</v>
      </c>
      <c r="BF47" s="703">
        <v>4.27243E-2</v>
      </c>
      <c r="BG47" s="703">
        <v>7.1197200000000004E-3</v>
      </c>
      <c r="BH47" s="703">
        <v>2.13656E-3</v>
      </c>
      <c r="BI47" s="703">
        <v>1.26063E-3</v>
      </c>
      <c r="BJ47" s="703">
        <v>1.74249E-3</v>
      </c>
      <c r="BK47" s="703">
        <v>-1.07668E-2</v>
      </c>
      <c r="BL47" s="703">
        <v>1.8249999999999999E-2</v>
      </c>
      <c r="BM47" s="703">
        <v>1.4014799999999999E-2</v>
      </c>
      <c r="BN47" s="703">
        <v>3.1414999999999998E-2</v>
      </c>
      <c r="BO47" s="703">
        <v>2.2783299999999999E-2</v>
      </c>
      <c r="BP47" s="703">
        <v>3.98552E-2</v>
      </c>
      <c r="BQ47" s="703">
        <v>3.1595600000000001E-2</v>
      </c>
      <c r="BR47" s="703">
        <v>4.0234600000000002E-2</v>
      </c>
      <c r="BS47" s="703">
        <v>5.7161299999999998E-3</v>
      </c>
      <c r="BT47" s="703">
        <v>2.1541300000000002E-3</v>
      </c>
      <c r="BU47" s="703">
        <v>-3.5012999999999998E-4</v>
      </c>
      <c r="BV47" s="703">
        <v>-2.4426599999999998E-4</v>
      </c>
    </row>
    <row r="48" spans="1:74" ht="11.1" customHeight="1" x14ac:dyDescent="0.2">
      <c r="A48" s="499" t="s">
        <v>1301</v>
      </c>
      <c r="B48" s="500" t="s">
        <v>1226</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10.082241599</v>
      </c>
      <c r="BB48" s="702">
        <v>10.100808174999999</v>
      </c>
      <c r="BC48" s="702">
        <v>11.9108</v>
      </c>
      <c r="BD48" s="702">
        <v>15.601559999999999</v>
      </c>
      <c r="BE48" s="703">
        <v>15.95833</v>
      </c>
      <c r="BF48" s="703">
        <v>14.72298</v>
      </c>
      <c r="BG48" s="703">
        <v>12.56232</v>
      </c>
      <c r="BH48" s="703">
        <v>11.57837</v>
      </c>
      <c r="BI48" s="703">
        <v>9.7742419999999992</v>
      </c>
      <c r="BJ48" s="703">
        <v>13.261810000000001</v>
      </c>
      <c r="BK48" s="703">
        <v>11.26764</v>
      </c>
      <c r="BL48" s="703">
        <v>9.6393889999999995</v>
      </c>
      <c r="BM48" s="703">
        <v>10.021879999999999</v>
      </c>
      <c r="BN48" s="703">
        <v>10.10543</v>
      </c>
      <c r="BO48" s="703">
        <v>11.94502</v>
      </c>
      <c r="BP48" s="703">
        <v>13.415039999999999</v>
      </c>
      <c r="BQ48" s="703">
        <v>14.50487</v>
      </c>
      <c r="BR48" s="703">
        <v>14.83461</v>
      </c>
      <c r="BS48" s="703">
        <v>12.163970000000001</v>
      </c>
      <c r="BT48" s="703">
        <v>11.59028</v>
      </c>
      <c r="BU48" s="703">
        <v>9.4841510000000007</v>
      </c>
      <c r="BV48" s="703">
        <v>12.45635</v>
      </c>
    </row>
    <row r="49" spans="1:74" ht="11.1" customHeight="1" x14ac:dyDescent="0.2">
      <c r="A49" s="499" t="s">
        <v>1302</v>
      </c>
      <c r="B49" s="500" t="s">
        <v>1327</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7.2782080000000002</v>
      </c>
      <c r="AB49" s="702">
        <v>6.6328420000000001</v>
      </c>
      <c r="AC49" s="702">
        <v>6.7325619999999997</v>
      </c>
      <c r="AD49" s="702">
        <v>6.8542389999999997</v>
      </c>
      <c r="AE49" s="702">
        <v>7.4128410000000002</v>
      </c>
      <c r="AF49" s="702">
        <v>9.4806519999999992</v>
      </c>
      <c r="AG49" s="702">
        <v>11.5166</v>
      </c>
      <c r="AH49" s="702">
        <v>11.72369</v>
      </c>
      <c r="AI49" s="702">
        <v>9.4664199999999994</v>
      </c>
      <c r="AJ49" s="702">
        <v>7.2759749999999999</v>
      </c>
      <c r="AK49" s="702">
        <v>6.4558109999999997</v>
      </c>
      <c r="AL49" s="702">
        <v>7.117032</v>
      </c>
      <c r="AM49" s="702">
        <v>7.0627329999999997</v>
      </c>
      <c r="AN49" s="702">
        <v>6.5196969999999999</v>
      </c>
      <c r="AO49" s="702">
        <v>6.2333869999999996</v>
      </c>
      <c r="AP49" s="702">
        <v>6.4592280000000004</v>
      </c>
      <c r="AQ49" s="702">
        <v>8.9606279999999998</v>
      </c>
      <c r="AR49" s="702">
        <v>9.9189889999999998</v>
      </c>
      <c r="AS49" s="702">
        <v>11.7767</v>
      </c>
      <c r="AT49" s="702">
        <v>11.711209999999999</v>
      </c>
      <c r="AU49" s="702">
        <v>9.2583000000000002</v>
      </c>
      <c r="AV49" s="702">
        <v>7.6535539999999997</v>
      </c>
      <c r="AW49" s="702">
        <v>6.4423640000000004</v>
      </c>
      <c r="AX49" s="702">
        <v>7.2265170000000003</v>
      </c>
      <c r="AY49" s="702">
        <v>7.3553519999999999</v>
      </c>
      <c r="AZ49" s="702">
        <v>5.786276</v>
      </c>
      <c r="BA49" s="702">
        <v>6.0773140000000003</v>
      </c>
      <c r="BB49" s="702">
        <v>6.5776979999999998</v>
      </c>
      <c r="BC49" s="702">
        <v>8.3499850000000002</v>
      </c>
      <c r="BD49" s="702">
        <v>10.685320000000001</v>
      </c>
      <c r="BE49" s="703">
        <v>11.621499999999999</v>
      </c>
      <c r="BF49" s="703">
        <v>11.20984</v>
      </c>
      <c r="BG49" s="703">
        <v>9.3033940000000008</v>
      </c>
      <c r="BH49" s="703">
        <v>7.8064970000000002</v>
      </c>
      <c r="BI49" s="703">
        <v>6.3365010000000002</v>
      </c>
      <c r="BJ49" s="703">
        <v>7.549607</v>
      </c>
      <c r="BK49" s="703">
        <v>6.9135580000000001</v>
      </c>
      <c r="BL49" s="703">
        <v>6.0993029999999999</v>
      </c>
      <c r="BM49" s="703">
        <v>6.8641050000000003</v>
      </c>
      <c r="BN49" s="703">
        <v>6.6600070000000002</v>
      </c>
      <c r="BO49" s="703">
        <v>8.397767</v>
      </c>
      <c r="BP49" s="703">
        <v>9.9796399999999998</v>
      </c>
      <c r="BQ49" s="703">
        <v>11.77684</v>
      </c>
      <c r="BR49" s="703">
        <v>10.877940000000001</v>
      </c>
      <c r="BS49" s="703">
        <v>9.3206100000000003</v>
      </c>
      <c r="BT49" s="703">
        <v>7.8023249999999997</v>
      </c>
      <c r="BU49" s="703">
        <v>6.3197970000000003</v>
      </c>
      <c r="BV49" s="703">
        <v>7.5346409999999997</v>
      </c>
    </row>
    <row r="50" spans="1:74" ht="11.1" customHeight="1" x14ac:dyDescent="0.2">
      <c r="A50" s="517"/>
      <c r="B50" s="131" t="s">
        <v>1303</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333"/>
      <c r="BF50" s="333"/>
      <c r="BG50" s="333"/>
      <c r="BH50" s="333"/>
      <c r="BI50" s="333"/>
      <c r="BJ50" s="333"/>
      <c r="BK50" s="333"/>
      <c r="BL50" s="333"/>
      <c r="BM50" s="333"/>
      <c r="BN50" s="333"/>
      <c r="BO50" s="333"/>
      <c r="BP50" s="333"/>
      <c r="BQ50" s="333"/>
      <c r="BR50" s="333"/>
      <c r="BS50" s="333"/>
      <c r="BT50" s="333"/>
      <c r="BU50" s="333"/>
      <c r="BV50" s="333"/>
    </row>
    <row r="51" spans="1:74" ht="11.1" customHeight="1" x14ac:dyDescent="0.2">
      <c r="A51" s="499" t="s">
        <v>1304</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5.5604034420000001</v>
      </c>
      <c r="BB51" s="702">
        <v>4.9632200510000004</v>
      </c>
      <c r="BC51" s="702">
        <v>3.4285570000000001</v>
      </c>
      <c r="BD51" s="702">
        <v>5.0535240000000003</v>
      </c>
      <c r="BE51" s="703">
        <v>7.3881290000000002</v>
      </c>
      <c r="BF51" s="703">
        <v>9.1839739999999992</v>
      </c>
      <c r="BG51" s="703">
        <v>8.0427499999999998</v>
      </c>
      <c r="BH51" s="703">
        <v>8.3052869999999999</v>
      </c>
      <c r="BI51" s="703">
        <v>6.1967319999999999</v>
      </c>
      <c r="BJ51" s="703">
        <v>6.8830689999999999</v>
      </c>
      <c r="BK51" s="703">
        <v>5.8319510000000001</v>
      </c>
      <c r="BL51" s="703">
        <v>5.1398109999999999</v>
      </c>
      <c r="BM51" s="703">
        <v>5.3736879999999996</v>
      </c>
      <c r="BN51" s="703">
        <v>4.8507850000000001</v>
      </c>
      <c r="BO51" s="703">
        <v>3.401694</v>
      </c>
      <c r="BP51" s="703">
        <v>4.8381220000000003</v>
      </c>
      <c r="BQ51" s="703">
        <v>7.2618780000000003</v>
      </c>
      <c r="BR51" s="703">
        <v>8.8178210000000004</v>
      </c>
      <c r="BS51" s="703">
        <v>7.790902</v>
      </c>
      <c r="BT51" s="703">
        <v>8.0623459999999998</v>
      </c>
      <c r="BU51" s="703">
        <v>6.0816730000000003</v>
      </c>
      <c r="BV51" s="703">
        <v>6.7957580000000002</v>
      </c>
    </row>
    <row r="52" spans="1:74" ht="11.1" customHeight="1" x14ac:dyDescent="0.2">
      <c r="A52" s="499" t="s">
        <v>1305</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0.19321258099999999</v>
      </c>
      <c r="BC52" s="702">
        <v>0.51642889999999997</v>
      </c>
      <c r="BD52" s="702">
        <v>0.55329229999999996</v>
      </c>
      <c r="BE52" s="703">
        <v>0.62217990000000001</v>
      </c>
      <c r="BF52" s="703">
        <v>0.8648072</v>
      </c>
      <c r="BG52" s="703">
        <v>0.68536249999999999</v>
      </c>
      <c r="BH52" s="703">
        <v>0.70522770000000001</v>
      </c>
      <c r="BI52" s="703">
        <v>0.65772410000000003</v>
      </c>
      <c r="BJ52" s="703">
        <v>0.59029679999999995</v>
      </c>
      <c r="BK52" s="703">
        <v>-4.0351600000000001E-2</v>
      </c>
      <c r="BL52" s="703">
        <v>0.74261290000000002</v>
      </c>
      <c r="BM52" s="703">
        <v>0.37335629999999997</v>
      </c>
      <c r="BN52" s="703">
        <v>0.50918479999999999</v>
      </c>
      <c r="BO52" s="703">
        <v>0.42949500000000002</v>
      </c>
      <c r="BP52" s="703">
        <v>0.4890022</v>
      </c>
      <c r="BQ52" s="703">
        <v>0.58637349999999999</v>
      </c>
      <c r="BR52" s="703">
        <v>0.84514900000000004</v>
      </c>
      <c r="BS52" s="703">
        <v>0.67067549999999998</v>
      </c>
      <c r="BT52" s="703">
        <v>0.68338189999999999</v>
      </c>
      <c r="BU52" s="703">
        <v>0.549543</v>
      </c>
      <c r="BV52" s="703">
        <v>0.55302019999999996</v>
      </c>
    </row>
    <row r="53" spans="1:74" ht="11.1" customHeight="1" x14ac:dyDescent="0.2">
      <c r="A53" s="499" t="s">
        <v>1306</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0.92222899999999997</v>
      </c>
      <c r="BC53" s="702">
        <v>1.68723</v>
      </c>
      <c r="BD53" s="702">
        <v>1.6322300000000001</v>
      </c>
      <c r="BE53" s="703">
        <v>1.5725100000000001</v>
      </c>
      <c r="BF53" s="703">
        <v>1.5725100000000001</v>
      </c>
      <c r="BG53" s="703">
        <v>1.52179</v>
      </c>
      <c r="BH53" s="703">
        <v>1.5725100000000001</v>
      </c>
      <c r="BI53" s="703">
        <v>1.52179</v>
      </c>
      <c r="BJ53" s="703">
        <v>1.5725100000000001</v>
      </c>
      <c r="BK53" s="703">
        <v>1.5725100000000001</v>
      </c>
      <c r="BL53" s="703">
        <v>1.4203300000000001</v>
      </c>
      <c r="BM53" s="703">
        <v>1.5725100000000001</v>
      </c>
      <c r="BN53" s="703">
        <v>0.77471999999999996</v>
      </c>
      <c r="BO53" s="703">
        <v>1.5046999999999999</v>
      </c>
      <c r="BP53" s="703">
        <v>1.52179</v>
      </c>
      <c r="BQ53" s="703">
        <v>1.5725100000000001</v>
      </c>
      <c r="BR53" s="703">
        <v>1.5725100000000001</v>
      </c>
      <c r="BS53" s="703">
        <v>1.24055</v>
      </c>
      <c r="BT53" s="703">
        <v>0.86243000000000003</v>
      </c>
      <c r="BU53" s="703">
        <v>1.52179</v>
      </c>
      <c r="BV53" s="703">
        <v>1.5725100000000001</v>
      </c>
    </row>
    <row r="54" spans="1:74" ht="11.1" customHeight="1" x14ac:dyDescent="0.2">
      <c r="A54" s="499" t="s">
        <v>1307</v>
      </c>
      <c r="B54" s="502" t="s">
        <v>1222</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0.77832646699999997</v>
      </c>
      <c r="BB54" s="702">
        <v>0.99304845200000003</v>
      </c>
      <c r="BC54" s="702">
        <v>1.4793499999999999</v>
      </c>
      <c r="BD54" s="702">
        <v>1.525768</v>
      </c>
      <c r="BE54" s="703">
        <v>1.6232120000000001</v>
      </c>
      <c r="BF54" s="703">
        <v>1.3602179999999999</v>
      </c>
      <c r="BG54" s="703">
        <v>0.88488770000000005</v>
      </c>
      <c r="BH54" s="703">
        <v>0.3861945</v>
      </c>
      <c r="BI54" s="703">
        <v>0.33597640000000001</v>
      </c>
      <c r="BJ54" s="703">
        <v>0.66015999999999997</v>
      </c>
      <c r="BK54" s="703">
        <v>0.73770040000000003</v>
      </c>
      <c r="BL54" s="703">
        <v>0.73929230000000001</v>
      </c>
      <c r="BM54" s="703">
        <v>1.3536220000000001</v>
      </c>
      <c r="BN54" s="703">
        <v>1.845669</v>
      </c>
      <c r="BO54" s="703">
        <v>2.2949099999999998</v>
      </c>
      <c r="BP54" s="703">
        <v>2.2567339999999998</v>
      </c>
      <c r="BQ54" s="703">
        <v>2.322416</v>
      </c>
      <c r="BR54" s="703">
        <v>2.0073949999999998</v>
      </c>
      <c r="BS54" s="703">
        <v>1.4645379999999999</v>
      </c>
      <c r="BT54" s="703">
        <v>0.94047139999999996</v>
      </c>
      <c r="BU54" s="703">
        <v>0.83248580000000005</v>
      </c>
      <c r="BV54" s="703">
        <v>1.135303</v>
      </c>
    </row>
    <row r="55" spans="1:74" ht="11.1" customHeight="1" x14ac:dyDescent="0.2">
      <c r="A55" s="499" t="s">
        <v>1308</v>
      </c>
      <c r="B55" s="502" t="s">
        <v>1325</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6.1447984460000002</v>
      </c>
      <c r="BB55" s="702">
        <v>6.7519856220000003</v>
      </c>
      <c r="BC55" s="702">
        <v>7.1154630000000001</v>
      </c>
      <c r="BD55" s="702">
        <v>7.1537389999999998</v>
      </c>
      <c r="BE55" s="703">
        <v>7.3644119999999997</v>
      </c>
      <c r="BF55" s="703">
        <v>6.5876799999999998</v>
      </c>
      <c r="BG55" s="703">
        <v>5.6080880000000004</v>
      </c>
      <c r="BH55" s="703">
        <v>5.5025120000000003</v>
      </c>
      <c r="BI55" s="703">
        <v>5.0299240000000003</v>
      </c>
      <c r="BJ55" s="703">
        <v>4.7351660000000004</v>
      </c>
      <c r="BK55" s="703">
        <v>4.8796720000000002</v>
      </c>
      <c r="BL55" s="703">
        <v>4.7051629999999998</v>
      </c>
      <c r="BM55" s="703">
        <v>6.4146289999999997</v>
      </c>
      <c r="BN55" s="703">
        <v>6.8877730000000001</v>
      </c>
      <c r="BO55" s="703">
        <v>7.4662800000000002</v>
      </c>
      <c r="BP55" s="703">
        <v>7.3942949999999996</v>
      </c>
      <c r="BQ55" s="703">
        <v>7.7576650000000003</v>
      </c>
      <c r="BR55" s="703">
        <v>6.9086670000000003</v>
      </c>
      <c r="BS55" s="703">
        <v>5.9663510000000004</v>
      </c>
      <c r="BT55" s="703">
        <v>5.8160860000000003</v>
      </c>
      <c r="BU55" s="703">
        <v>5.339594</v>
      </c>
      <c r="BV55" s="703">
        <v>5.0590729999999997</v>
      </c>
    </row>
    <row r="56" spans="1:74" ht="11.1" customHeight="1" x14ac:dyDescent="0.2">
      <c r="A56" s="499" t="s">
        <v>1309</v>
      </c>
      <c r="B56" s="500" t="s">
        <v>1326</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9.3079909999999998E-3</v>
      </c>
      <c r="BB56" s="702">
        <v>-1.7421783999999999E-2</v>
      </c>
      <c r="BC56" s="702">
        <v>4.3756000000000003E-3</v>
      </c>
      <c r="BD56" s="702">
        <v>3.3756099999999997E-2</v>
      </c>
      <c r="BE56" s="703">
        <v>5.5657999999999999E-2</v>
      </c>
      <c r="BF56" s="703">
        <v>-1.72619E-2</v>
      </c>
      <c r="BG56" s="703">
        <v>-5.9508E-4</v>
      </c>
      <c r="BH56" s="703">
        <v>-8.1902399999999997E-3</v>
      </c>
      <c r="BI56" s="703">
        <v>5.1918700000000003E-3</v>
      </c>
      <c r="BJ56" s="703">
        <v>4.5977400000000002E-2</v>
      </c>
      <c r="BK56" s="703">
        <v>8.6495099999999998E-4</v>
      </c>
      <c r="BL56" s="703">
        <v>-1.5801900000000001E-2</v>
      </c>
      <c r="BM56" s="703">
        <v>-1.54418E-3</v>
      </c>
      <c r="BN56" s="703">
        <v>-4.5591100000000002E-2</v>
      </c>
      <c r="BO56" s="703">
        <v>7.8607099999999999E-3</v>
      </c>
      <c r="BP56" s="703">
        <v>5.8111400000000001E-2</v>
      </c>
      <c r="BQ56" s="703">
        <v>7.9378799999999999E-2</v>
      </c>
      <c r="BR56" s="703">
        <v>-1.0210199999999999E-2</v>
      </c>
      <c r="BS56" s="703">
        <v>3.8641600000000002E-3</v>
      </c>
      <c r="BT56" s="703">
        <v>-3.5092299999999999E-3</v>
      </c>
      <c r="BU56" s="703">
        <v>1.6905699999999999E-2</v>
      </c>
      <c r="BV56" s="703">
        <v>5.4357599999999999E-2</v>
      </c>
    </row>
    <row r="57" spans="1:74" ht="11.1" customHeight="1" x14ac:dyDescent="0.2">
      <c r="A57" s="499" t="s">
        <v>1310</v>
      </c>
      <c r="B57" s="500" t="s">
        <v>1226</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13.853732969999999</v>
      </c>
      <c r="BB57" s="702">
        <v>13.806273922000001</v>
      </c>
      <c r="BC57" s="702">
        <v>14.23141</v>
      </c>
      <c r="BD57" s="702">
        <v>15.952310000000001</v>
      </c>
      <c r="BE57" s="703">
        <v>18.626100000000001</v>
      </c>
      <c r="BF57" s="703">
        <v>19.551929999999999</v>
      </c>
      <c r="BG57" s="703">
        <v>16.742280000000001</v>
      </c>
      <c r="BH57" s="703">
        <v>16.463539999999998</v>
      </c>
      <c r="BI57" s="703">
        <v>13.747339999999999</v>
      </c>
      <c r="BJ57" s="703">
        <v>14.48718</v>
      </c>
      <c r="BK57" s="703">
        <v>12.98235</v>
      </c>
      <c r="BL57" s="703">
        <v>12.73141</v>
      </c>
      <c r="BM57" s="703">
        <v>15.086259999999999</v>
      </c>
      <c r="BN57" s="703">
        <v>14.82254</v>
      </c>
      <c r="BO57" s="703">
        <v>15.104939999999999</v>
      </c>
      <c r="BP57" s="703">
        <v>16.558050000000001</v>
      </c>
      <c r="BQ57" s="703">
        <v>19.580220000000001</v>
      </c>
      <c r="BR57" s="703">
        <v>20.14133</v>
      </c>
      <c r="BS57" s="703">
        <v>17.136880000000001</v>
      </c>
      <c r="BT57" s="703">
        <v>16.36121</v>
      </c>
      <c r="BU57" s="703">
        <v>14.341989999999999</v>
      </c>
      <c r="BV57" s="703">
        <v>15.170019999999999</v>
      </c>
    </row>
    <row r="58" spans="1:74" ht="11.1" customHeight="1" x14ac:dyDescent="0.2">
      <c r="A58" s="518" t="s">
        <v>1311</v>
      </c>
      <c r="B58" s="520" t="s">
        <v>1327</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19.98969</v>
      </c>
      <c r="AB58" s="521">
        <v>18.467870000000001</v>
      </c>
      <c r="AC58" s="521">
        <v>19.944320000000001</v>
      </c>
      <c r="AD58" s="521">
        <v>19.462769999999999</v>
      </c>
      <c r="AE58" s="521">
        <v>20.067889999999998</v>
      </c>
      <c r="AF58" s="521">
        <v>22.244230000000002</v>
      </c>
      <c r="AG58" s="521">
        <v>25.93178</v>
      </c>
      <c r="AH58" s="521">
        <v>27.126090000000001</v>
      </c>
      <c r="AI58" s="521">
        <v>24.345939999999999</v>
      </c>
      <c r="AJ58" s="521">
        <v>20.703749999999999</v>
      </c>
      <c r="AK58" s="521">
        <v>19.202069999999999</v>
      </c>
      <c r="AL58" s="521">
        <v>20.182079999999999</v>
      </c>
      <c r="AM58" s="521">
        <v>19.762119999999999</v>
      </c>
      <c r="AN58" s="521">
        <v>19.057359999999999</v>
      </c>
      <c r="AO58" s="521">
        <v>19.772290000000002</v>
      </c>
      <c r="AP58" s="521">
        <v>17.22353</v>
      </c>
      <c r="AQ58" s="521">
        <v>20.436679999999999</v>
      </c>
      <c r="AR58" s="521">
        <v>21.7239</v>
      </c>
      <c r="AS58" s="521">
        <v>24.33446</v>
      </c>
      <c r="AT58" s="521">
        <v>26.394950000000001</v>
      </c>
      <c r="AU58" s="521">
        <v>23.85868</v>
      </c>
      <c r="AV58" s="521">
        <v>22.320599999999999</v>
      </c>
      <c r="AW58" s="521">
        <v>18.87313</v>
      </c>
      <c r="AX58" s="521">
        <v>19.949090000000002</v>
      </c>
      <c r="AY58" s="521">
        <v>19.758710000000001</v>
      </c>
      <c r="AZ58" s="521">
        <v>17.47935</v>
      </c>
      <c r="BA58" s="521">
        <v>19.80546</v>
      </c>
      <c r="BB58" s="521">
        <v>18.059470000000001</v>
      </c>
      <c r="BC58" s="521">
        <v>19.955760000000001</v>
      </c>
      <c r="BD58" s="521">
        <v>24.207139999999999</v>
      </c>
      <c r="BE58" s="522">
        <v>25.997769999999999</v>
      </c>
      <c r="BF58" s="522">
        <v>25.621970000000001</v>
      </c>
      <c r="BG58" s="522">
        <v>22.527069999999998</v>
      </c>
      <c r="BH58" s="522">
        <v>21.166730000000001</v>
      </c>
      <c r="BI58" s="522">
        <v>18.142769999999999</v>
      </c>
      <c r="BJ58" s="522">
        <v>20.919589999999999</v>
      </c>
      <c r="BK58" s="522">
        <v>18.849270000000001</v>
      </c>
      <c r="BL58" s="522">
        <v>17.356909999999999</v>
      </c>
      <c r="BM58" s="522">
        <v>20.043949999999999</v>
      </c>
      <c r="BN58" s="522">
        <v>18.241399999999999</v>
      </c>
      <c r="BO58" s="522">
        <v>20.761859999999999</v>
      </c>
      <c r="BP58" s="522">
        <v>22.665980000000001</v>
      </c>
      <c r="BQ58" s="522">
        <v>26.72232</v>
      </c>
      <c r="BR58" s="522">
        <v>25.206019999999999</v>
      </c>
      <c r="BS58" s="522">
        <v>22.851970000000001</v>
      </c>
      <c r="BT58" s="522">
        <v>21.360880000000002</v>
      </c>
      <c r="BU58" s="522">
        <v>18.278120000000001</v>
      </c>
      <c r="BV58" s="522">
        <v>21.053100000000001</v>
      </c>
    </row>
    <row r="59" spans="1:74" ht="12" customHeight="1" x14ac:dyDescent="0.25">
      <c r="A59" s="517"/>
      <c r="B59" s="821" t="s">
        <v>1394</v>
      </c>
      <c r="C59" s="821"/>
      <c r="D59" s="821"/>
      <c r="E59" s="821"/>
      <c r="F59" s="821"/>
      <c r="G59" s="821"/>
      <c r="H59" s="821"/>
      <c r="I59" s="821"/>
      <c r="J59" s="821"/>
      <c r="K59" s="821"/>
      <c r="L59" s="821"/>
      <c r="M59" s="821"/>
      <c r="N59" s="821"/>
      <c r="O59" s="821"/>
      <c r="P59" s="821"/>
      <c r="Q59" s="821"/>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 customHeight="1" x14ac:dyDescent="0.25">
      <c r="A60" s="517"/>
      <c r="B60" s="821" t="s">
        <v>1389</v>
      </c>
      <c r="C60" s="821"/>
      <c r="D60" s="821"/>
      <c r="E60" s="821"/>
      <c r="F60" s="821"/>
      <c r="G60" s="821"/>
      <c r="H60" s="821"/>
      <c r="I60" s="821"/>
      <c r="J60" s="821"/>
      <c r="K60" s="821"/>
      <c r="L60" s="821"/>
      <c r="M60" s="821"/>
      <c r="N60" s="821"/>
      <c r="O60" s="821"/>
      <c r="P60" s="821"/>
      <c r="Q60" s="821"/>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 customHeight="1" x14ac:dyDescent="0.25">
      <c r="A61" s="517"/>
      <c r="B61" s="821" t="s">
        <v>1390</v>
      </c>
      <c r="C61" s="821"/>
      <c r="D61" s="821"/>
      <c r="E61" s="821"/>
      <c r="F61" s="821"/>
      <c r="G61" s="821"/>
      <c r="H61" s="821"/>
      <c r="I61" s="821"/>
      <c r="J61" s="821"/>
      <c r="K61" s="821"/>
      <c r="L61" s="821"/>
      <c r="M61" s="821"/>
      <c r="N61" s="821"/>
      <c r="O61" s="821"/>
      <c r="P61" s="821"/>
      <c r="Q61" s="821"/>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 customHeight="1" x14ac:dyDescent="0.25">
      <c r="A62" s="524"/>
      <c r="B62" s="821" t="s">
        <v>1391</v>
      </c>
      <c r="C62" s="821"/>
      <c r="D62" s="821"/>
      <c r="E62" s="821"/>
      <c r="F62" s="821"/>
      <c r="G62" s="821"/>
      <c r="H62" s="821"/>
      <c r="I62" s="821"/>
      <c r="J62" s="821"/>
      <c r="K62" s="821"/>
      <c r="L62" s="821"/>
      <c r="M62" s="821"/>
      <c r="N62" s="821"/>
      <c r="O62" s="821"/>
      <c r="P62" s="821"/>
      <c r="Q62" s="821"/>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 customHeight="1" x14ac:dyDescent="0.25">
      <c r="A63" s="524"/>
      <c r="B63" s="821" t="s">
        <v>1392</v>
      </c>
      <c r="C63" s="821"/>
      <c r="D63" s="821"/>
      <c r="E63" s="821"/>
      <c r="F63" s="821"/>
      <c r="G63" s="821"/>
      <c r="H63" s="821"/>
      <c r="I63" s="821"/>
      <c r="J63" s="821"/>
      <c r="K63" s="821"/>
      <c r="L63" s="821"/>
      <c r="M63" s="821"/>
      <c r="N63" s="821"/>
      <c r="O63" s="821"/>
      <c r="P63" s="821"/>
      <c r="Q63" s="821"/>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 customHeight="1" x14ac:dyDescent="0.25">
      <c r="A64" s="524"/>
      <c r="B64" s="733" t="s">
        <v>1393</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 customHeight="1" x14ac:dyDescent="0.25">
      <c r="A65" s="524"/>
      <c r="B65" s="823" t="str">
        <f>"Notes: "&amp;"EIA completed modeling and analysis for this report on " &amp;Dates!D2&amp;"."</f>
        <v>Notes: EIA completed modeling and analysis for this report on Thursday July 1,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 customHeight="1" x14ac:dyDescent="0.25">
      <c r="A66" s="524"/>
      <c r="B66" s="770" t="s">
        <v>353</v>
      </c>
      <c r="C66" s="770"/>
      <c r="D66" s="770"/>
      <c r="E66" s="770"/>
      <c r="F66" s="770"/>
      <c r="G66" s="770"/>
      <c r="H66" s="770"/>
      <c r="I66" s="770"/>
      <c r="J66" s="770"/>
      <c r="K66" s="770"/>
      <c r="L66" s="770"/>
      <c r="M66" s="770"/>
      <c r="N66" s="770"/>
      <c r="O66" s="770"/>
      <c r="P66" s="770"/>
      <c r="Q66" s="770"/>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 customHeight="1" x14ac:dyDescent="0.2">
      <c r="A67" s="524"/>
      <c r="B67" s="823" t="s">
        <v>1387</v>
      </c>
      <c r="C67" s="823"/>
      <c r="D67" s="823"/>
      <c r="E67" s="823"/>
      <c r="F67" s="823"/>
      <c r="G67" s="823"/>
      <c r="H67" s="823"/>
      <c r="I67" s="823"/>
      <c r="J67" s="823"/>
      <c r="K67" s="823"/>
      <c r="L67" s="823"/>
      <c r="M67" s="823"/>
      <c r="N67" s="823"/>
      <c r="O67" s="823"/>
      <c r="P67" s="823"/>
      <c r="Q67" s="823"/>
    </row>
    <row r="68" spans="1:74" ht="12" customHeight="1" x14ac:dyDescent="0.2">
      <c r="A68" s="524"/>
      <c r="B68" s="763" t="s">
        <v>1375</v>
      </c>
      <c r="C68" s="763"/>
      <c r="D68" s="763"/>
      <c r="E68" s="763"/>
      <c r="F68" s="763"/>
      <c r="G68" s="763"/>
      <c r="H68" s="763"/>
      <c r="I68" s="763"/>
      <c r="J68" s="763"/>
      <c r="K68" s="763"/>
      <c r="L68" s="763"/>
      <c r="M68" s="763"/>
      <c r="N68" s="763"/>
      <c r="O68" s="763"/>
      <c r="P68" s="763"/>
      <c r="Q68" s="763"/>
    </row>
    <row r="69" spans="1:74" ht="12" customHeight="1" x14ac:dyDescent="0.2">
      <c r="A69" s="524"/>
      <c r="B69" s="763"/>
      <c r="C69" s="763"/>
      <c r="D69" s="763"/>
      <c r="E69" s="763"/>
      <c r="F69" s="763"/>
      <c r="G69" s="763"/>
      <c r="H69" s="763"/>
      <c r="I69" s="763"/>
      <c r="J69" s="763"/>
      <c r="K69" s="763"/>
      <c r="L69" s="763"/>
      <c r="M69" s="763"/>
      <c r="N69" s="763"/>
      <c r="O69" s="763"/>
      <c r="P69" s="763"/>
      <c r="Q69" s="763"/>
    </row>
    <row r="70" spans="1:74" ht="12" customHeight="1" x14ac:dyDescent="0.2">
      <c r="A70" s="524"/>
      <c r="B70" s="771" t="s">
        <v>1384</v>
      </c>
      <c r="C70" s="771"/>
      <c r="D70" s="771"/>
      <c r="E70" s="771"/>
      <c r="F70" s="771"/>
      <c r="G70" s="771"/>
      <c r="H70" s="771"/>
      <c r="I70" s="771"/>
      <c r="J70" s="771"/>
      <c r="K70" s="771"/>
      <c r="L70" s="771"/>
      <c r="M70" s="771"/>
      <c r="N70" s="771"/>
      <c r="O70" s="771"/>
      <c r="P70" s="771"/>
      <c r="Q70" s="771"/>
    </row>
    <row r="72" spans="1:74" ht="7.95" customHeight="1" x14ac:dyDescent="0.2"/>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546875" defaultRowHeight="13.2" x14ac:dyDescent="0.25"/>
  <cols>
    <col min="1" max="1" width="13.44140625" style="282" customWidth="1"/>
    <col min="2" max="2" width="90" style="282" customWidth="1"/>
    <col min="3" max="16384" width="8.5546875" style="282"/>
  </cols>
  <sheetData>
    <row r="1" spans="1:18" x14ac:dyDescent="0.25">
      <c r="A1" s="282" t="s">
        <v>506</v>
      </c>
    </row>
    <row r="6" spans="1:18" ht="15.6" x14ac:dyDescent="0.3">
      <c r="B6" s="283" t="str">
        <f>"Short-Term Energy Outlook, "&amp;Dates!D1</f>
        <v>Short-Term Energy Outlook, July 2021</v>
      </c>
    </row>
    <row r="8" spans="1:18" ht="15" customHeight="1" x14ac:dyDescent="0.25">
      <c r="A8" s="284"/>
      <c r="B8" s="285" t="s">
        <v>235</v>
      </c>
      <c r="C8" s="286"/>
      <c r="D8" s="286"/>
      <c r="E8" s="286"/>
      <c r="F8" s="286"/>
      <c r="G8" s="286"/>
      <c r="H8" s="286"/>
      <c r="I8" s="286"/>
      <c r="J8" s="286"/>
      <c r="K8" s="286"/>
      <c r="L8" s="286"/>
      <c r="M8" s="286"/>
      <c r="N8" s="286"/>
      <c r="O8" s="286"/>
      <c r="P8" s="286"/>
      <c r="Q8" s="286"/>
      <c r="R8" s="286"/>
    </row>
    <row r="9" spans="1:18" ht="15" customHeight="1" x14ac:dyDescent="0.25">
      <c r="A9" s="284"/>
      <c r="B9" s="285" t="s">
        <v>988</v>
      </c>
      <c r="C9" s="286"/>
      <c r="D9" s="286"/>
      <c r="E9" s="286"/>
      <c r="F9" s="286"/>
      <c r="G9" s="286"/>
      <c r="H9" s="286"/>
      <c r="I9" s="286"/>
      <c r="J9" s="286"/>
      <c r="K9" s="286"/>
      <c r="L9" s="286"/>
      <c r="M9" s="286"/>
      <c r="N9" s="286"/>
      <c r="O9" s="286"/>
      <c r="P9" s="286"/>
      <c r="Q9" s="286"/>
      <c r="R9" s="286"/>
    </row>
    <row r="10" spans="1:18" ht="15" customHeight="1" x14ac:dyDescent="0.25">
      <c r="A10" s="284"/>
      <c r="B10" s="285" t="s">
        <v>900</v>
      </c>
      <c r="C10" s="287"/>
      <c r="D10" s="287"/>
      <c r="E10" s="287"/>
      <c r="F10" s="287"/>
      <c r="G10" s="287"/>
      <c r="H10" s="287"/>
      <c r="I10" s="287"/>
      <c r="J10" s="287"/>
      <c r="K10" s="287"/>
      <c r="L10" s="287"/>
      <c r="M10" s="287"/>
      <c r="N10" s="287"/>
      <c r="O10" s="287"/>
      <c r="P10" s="287"/>
      <c r="Q10" s="287"/>
      <c r="R10" s="287"/>
    </row>
    <row r="11" spans="1:18" ht="15" customHeight="1" x14ac:dyDescent="0.25">
      <c r="A11" s="284"/>
      <c r="B11" s="285" t="s">
        <v>1369</v>
      </c>
      <c r="C11" s="287"/>
      <c r="D11" s="287"/>
      <c r="E11" s="287"/>
      <c r="F11" s="287"/>
      <c r="G11" s="287"/>
      <c r="H11" s="287"/>
      <c r="I11" s="287"/>
      <c r="J11" s="287"/>
      <c r="K11" s="287"/>
      <c r="L11" s="287"/>
      <c r="M11" s="287"/>
      <c r="N11" s="287"/>
      <c r="O11" s="287"/>
      <c r="P11" s="287"/>
      <c r="Q11" s="287"/>
      <c r="R11" s="287"/>
    </row>
    <row r="12" spans="1:18" ht="15" customHeight="1" x14ac:dyDescent="0.25">
      <c r="A12" s="284"/>
      <c r="B12" s="285" t="s">
        <v>1370</v>
      </c>
      <c r="C12" s="287"/>
      <c r="D12" s="287"/>
      <c r="E12" s="287"/>
      <c r="F12" s="287"/>
      <c r="G12" s="287"/>
      <c r="H12" s="287"/>
      <c r="I12" s="287"/>
      <c r="J12" s="287"/>
      <c r="K12" s="287"/>
      <c r="L12" s="287"/>
      <c r="M12" s="287"/>
      <c r="N12" s="287"/>
      <c r="O12" s="287"/>
      <c r="P12" s="287"/>
      <c r="Q12" s="287"/>
      <c r="R12" s="287"/>
    </row>
    <row r="13" spans="1:18" ht="15" customHeight="1" x14ac:dyDescent="0.25">
      <c r="A13" s="284"/>
      <c r="B13" s="285" t="s">
        <v>926</v>
      </c>
      <c r="C13" s="287"/>
      <c r="D13" s="287"/>
      <c r="E13" s="287"/>
      <c r="F13" s="287"/>
      <c r="G13" s="287"/>
      <c r="H13" s="287"/>
      <c r="I13" s="287"/>
      <c r="J13" s="287"/>
      <c r="K13" s="287"/>
      <c r="L13" s="287"/>
      <c r="M13" s="287"/>
      <c r="N13" s="287"/>
      <c r="O13" s="287"/>
      <c r="P13" s="287"/>
      <c r="Q13" s="287"/>
      <c r="R13" s="287"/>
    </row>
    <row r="14" spans="1:18" ht="15" customHeight="1" x14ac:dyDescent="0.25">
      <c r="A14" s="284"/>
      <c r="B14" s="285" t="s">
        <v>901</v>
      </c>
      <c r="C14" s="288"/>
      <c r="D14" s="288"/>
      <c r="E14" s="288"/>
      <c r="F14" s="288"/>
      <c r="G14" s="288"/>
      <c r="H14" s="288"/>
      <c r="I14" s="288"/>
      <c r="J14" s="288"/>
      <c r="K14" s="288"/>
      <c r="L14" s="288"/>
      <c r="M14" s="288"/>
      <c r="N14" s="288"/>
      <c r="O14" s="288"/>
      <c r="P14" s="288"/>
      <c r="Q14" s="288"/>
      <c r="R14" s="288"/>
    </row>
    <row r="15" spans="1:18" ht="15" customHeight="1" x14ac:dyDescent="0.25">
      <c r="A15" s="284"/>
      <c r="B15" s="285" t="s">
        <v>982</v>
      </c>
      <c r="C15" s="289"/>
      <c r="D15" s="289"/>
      <c r="E15" s="289"/>
      <c r="F15" s="289"/>
      <c r="G15" s="289"/>
      <c r="H15" s="289"/>
      <c r="I15" s="289"/>
      <c r="J15" s="289"/>
      <c r="K15" s="289"/>
      <c r="L15" s="289"/>
      <c r="M15" s="289"/>
      <c r="N15" s="289"/>
      <c r="O15" s="289"/>
      <c r="P15" s="289"/>
      <c r="Q15" s="289"/>
      <c r="R15" s="289"/>
    </row>
    <row r="16" spans="1:18" ht="1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5" customHeight="1" x14ac:dyDescent="0.25">
      <c r="A23" s="284"/>
      <c r="B23" s="291" t="s">
        <v>1332</v>
      </c>
      <c r="C23" s="287"/>
      <c r="D23" s="287"/>
      <c r="E23" s="287"/>
      <c r="F23" s="287"/>
      <c r="G23" s="287"/>
      <c r="H23" s="287"/>
      <c r="I23" s="287"/>
      <c r="J23" s="287"/>
      <c r="K23" s="287"/>
      <c r="L23" s="287"/>
      <c r="M23" s="287"/>
      <c r="N23" s="287"/>
      <c r="O23" s="287"/>
      <c r="P23" s="287"/>
      <c r="Q23" s="287"/>
      <c r="R23" s="287"/>
    </row>
    <row r="24" spans="1:18" ht="15" customHeight="1" x14ac:dyDescent="0.25">
      <c r="A24" s="284"/>
      <c r="B24" s="291" t="s">
        <v>1333</v>
      </c>
      <c r="C24" s="287"/>
      <c r="D24" s="287"/>
      <c r="E24" s="287"/>
      <c r="F24" s="287"/>
      <c r="G24" s="287"/>
      <c r="H24" s="287"/>
      <c r="I24" s="287"/>
      <c r="J24" s="287"/>
      <c r="K24" s="287"/>
      <c r="L24" s="287"/>
      <c r="M24" s="287"/>
      <c r="N24" s="287"/>
      <c r="O24" s="287"/>
      <c r="P24" s="287"/>
      <c r="Q24" s="287"/>
      <c r="R24" s="287"/>
    </row>
    <row r="25" spans="1:18" ht="15" customHeight="1" x14ac:dyDescent="0.25">
      <c r="A25" s="284"/>
      <c r="B25" s="285" t="s">
        <v>1094</v>
      </c>
      <c r="C25" s="294"/>
      <c r="D25" s="294"/>
      <c r="E25" s="294"/>
      <c r="F25" s="294"/>
      <c r="G25" s="294"/>
      <c r="H25" s="294"/>
      <c r="I25" s="294"/>
      <c r="J25" s="287"/>
      <c r="K25" s="287"/>
      <c r="L25" s="287"/>
      <c r="M25" s="287"/>
      <c r="N25" s="287"/>
      <c r="O25" s="287"/>
      <c r="P25" s="287"/>
      <c r="Q25" s="287"/>
      <c r="R25" s="287"/>
    </row>
    <row r="26" spans="1:18" ht="15" customHeight="1" x14ac:dyDescent="0.25">
      <c r="A26" s="284"/>
      <c r="B26" s="285" t="s">
        <v>1051</v>
      </c>
      <c r="C26" s="294"/>
      <c r="D26" s="294"/>
      <c r="E26" s="294"/>
      <c r="F26" s="294"/>
      <c r="G26" s="294"/>
      <c r="H26" s="294"/>
      <c r="I26" s="294"/>
      <c r="J26" s="287"/>
      <c r="K26" s="287"/>
      <c r="L26" s="287"/>
      <c r="M26" s="287"/>
      <c r="N26" s="287"/>
      <c r="O26" s="287"/>
      <c r="P26" s="287"/>
      <c r="Q26" s="287"/>
      <c r="R26" s="287"/>
    </row>
    <row r="27" spans="1:18" ht="15" customHeight="1" x14ac:dyDescent="0.35">
      <c r="A27" s="284"/>
      <c r="B27" s="285" t="s">
        <v>101</v>
      </c>
      <c r="C27" s="287"/>
      <c r="D27" s="287"/>
      <c r="E27" s="287"/>
      <c r="F27" s="287"/>
      <c r="G27" s="287"/>
      <c r="H27" s="287"/>
      <c r="I27" s="287"/>
      <c r="J27" s="287"/>
      <c r="K27" s="287"/>
      <c r="L27" s="287"/>
      <c r="M27" s="287"/>
      <c r="N27" s="287"/>
      <c r="O27" s="287"/>
      <c r="P27" s="287"/>
      <c r="Q27" s="287"/>
      <c r="R27" s="287"/>
    </row>
    <row r="28" spans="1:18" ht="1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G8" sqref="BG8"/>
    </sheetView>
  </sheetViews>
  <sheetFormatPr defaultColWidth="11" defaultRowHeight="10.199999999999999" x14ac:dyDescent="0.2"/>
  <cols>
    <col min="1" max="1" width="12.44140625" style="527" customWidth="1"/>
    <col min="2" max="2" width="28.77734375" style="527" customWidth="1"/>
    <col min="3" max="55" width="6.5546875" style="527" customWidth="1"/>
    <col min="56" max="58" width="6.5546875" style="166" customWidth="1"/>
    <col min="59" max="74" width="6.5546875" style="527" customWidth="1"/>
    <col min="75" max="16384" width="11" style="527"/>
  </cols>
  <sheetData>
    <row r="1" spans="1:74" ht="12.75" customHeight="1" x14ac:dyDescent="0.25">
      <c r="A1" s="741"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25">
      <c r="A2" s="742"/>
      <c r="B2" s="486" t="str">
        <f>"U.S. Energy Information Administration  |  Short-Term Energy Outlook  - "&amp;Dates!D1</f>
        <v>U.S. Energy Information Administration  |  Short-Term Energy Outlook  - July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45">
        <f>Dates!D3</f>
        <v>2017</v>
      </c>
      <c r="D3" s="748"/>
      <c r="E3" s="748"/>
      <c r="F3" s="748"/>
      <c r="G3" s="748"/>
      <c r="H3" s="748"/>
      <c r="I3" s="748"/>
      <c r="J3" s="748"/>
      <c r="K3" s="748"/>
      <c r="L3" s="748"/>
      <c r="M3" s="748"/>
      <c r="N3" s="819"/>
      <c r="O3" s="745">
        <f>C3+1</f>
        <v>2018</v>
      </c>
      <c r="P3" s="748"/>
      <c r="Q3" s="748"/>
      <c r="R3" s="748"/>
      <c r="S3" s="748"/>
      <c r="T3" s="748"/>
      <c r="U3" s="748"/>
      <c r="V3" s="748"/>
      <c r="W3" s="748"/>
      <c r="X3" s="748"/>
      <c r="Y3" s="748"/>
      <c r="Z3" s="819"/>
      <c r="AA3" s="745">
        <f>O3+1</f>
        <v>2019</v>
      </c>
      <c r="AB3" s="748"/>
      <c r="AC3" s="748"/>
      <c r="AD3" s="748"/>
      <c r="AE3" s="748"/>
      <c r="AF3" s="748"/>
      <c r="AG3" s="748"/>
      <c r="AH3" s="748"/>
      <c r="AI3" s="748"/>
      <c r="AJ3" s="748"/>
      <c r="AK3" s="748"/>
      <c r="AL3" s="819"/>
      <c r="AM3" s="745">
        <f>AA3+1</f>
        <v>2020</v>
      </c>
      <c r="AN3" s="748"/>
      <c r="AO3" s="748"/>
      <c r="AP3" s="748"/>
      <c r="AQ3" s="748"/>
      <c r="AR3" s="748"/>
      <c r="AS3" s="748"/>
      <c r="AT3" s="748"/>
      <c r="AU3" s="748"/>
      <c r="AV3" s="748"/>
      <c r="AW3" s="748"/>
      <c r="AX3" s="819"/>
      <c r="AY3" s="745">
        <f>AM3+1</f>
        <v>2021</v>
      </c>
      <c r="AZ3" s="748"/>
      <c r="BA3" s="748"/>
      <c r="BB3" s="748"/>
      <c r="BC3" s="748"/>
      <c r="BD3" s="748"/>
      <c r="BE3" s="748"/>
      <c r="BF3" s="748"/>
      <c r="BG3" s="748"/>
      <c r="BH3" s="748"/>
      <c r="BI3" s="748"/>
      <c r="BJ3" s="819"/>
      <c r="BK3" s="745">
        <f>AY3+1</f>
        <v>2022</v>
      </c>
      <c r="BL3" s="748"/>
      <c r="BM3" s="748"/>
      <c r="BN3" s="748"/>
      <c r="BO3" s="748"/>
      <c r="BP3" s="748"/>
      <c r="BQ3" s="748"/>
      <c r="BR3" s="748"/>
      <c r="BS3" s="748"/>
      <c r="BT3" s="748"/>
      <c r="BU3" s="748"/>
      <c r="BV3" s="819"/>
    </row>
    <row r="4" spans="1:74" s="166" customFormat="1" ht="12.75" customHeight="1" x14ac:dyDescent="0.2">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 customHeight="1" x14ac:dyDescent="0.2">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 customHeight="1" x14ac:dyDescent="0.2">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1.21105E-2</v>
      </c>
      <c r="AZ6" s="263">
        <v>1.1465980000000001E-2</v>
      </c>
      <c r="BA6" s="263">
        <v>1.1112129E-2</v>
      </c>
      <c r="BB6" s="263">
        <v>1.1282258999999999E-2</v>
      </c>
      <c r="BC6" s="263">
        <v>1.2846700000000001E-2</v>
      </c>
      <c r="BD6" s="263">
        <v>1.26245E-2</v>
      </c>
      <c r="BE6" s="329">
        <v>1.26258E-2</v>
      </c>
      <c r="BF6" s="329">
        <v>1.27473E-2</v>
      </c>
      <c r="BG6" s="329">
        <v>1.2199099999999999E-2</v>
      </c>
      <c r="BH6" s="329">
        <v>1.2164299999999999E-2</v>
      </c>
      <c r="BI6" s="329">
        <v>1.29179E-2</v>
      </c>
      <c r="BJ6" s="329">
        <v>1.30785E-2</v>
      </c>
      <c r="BK6" s="329">
        <v>1.35397E-2</v>
      </c>
      <c r="BL6" s="329">
        <v>1.1757399999999999E-2</v>
      </c>
      <c r="BM6" s="329">
        <v>1.03833E-2</v>
      </c>
      <c r="BN6" s="329">
        <v>8.7215499999999998E-3</v>
      </c>
      <c r="BO6" s="329">
        <v>1.1967500000000001E-2</v>
      </c>
      <c r="BP6" s="329">
        <v>1.1831400000000001E-2</v>
      </c>
      <c r="BQ6" s="329">
        <v>1.2599900000000001E-2</v>
      </c>
      <c r="BR6" s="329">
        <v>1.2723E-2</v>
      </c>
      <c r="BS6" s="329">
        <v>1.24934E-2</v>
      </c>
      <c r="BT6" s="329">
        <v>1.24482E-2</v>
      </c>
      <c r="BU6" s="329">
        <v>1.25205E-2</v>
      </c>
      <c r="BV6" s="329">
        <v>1.3441099999999999E-2</v>
      </c>
    </row>
    <row r="7" spans="1:74" ht="12" customHeight="1" x14ac:dyDescent="0.2">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0.18920220700000001</v>
      </c>
      <c r="BB7" s="263">
        <v>0.1744125</v>
      </c>
      <c r="BC7" s="263">
        <v>0.2453321</v>
      </c>
      <c r="BD7" s="263">
        <v>0.2359357</v>
      </c>
      <c r="BE7" s="329">
        <v>0.21772430000000001</v>
      </c>
      <c r="BF7" s="329">
        <v>0.2084954</v>
      </c>
      <c r="BG7" s="329">
        <v>0.17277519999999999</v>
      </c>
      <c r="BH7" s="329">
        <v>0.15751039999999999</v>
      </c>
      <c r="BI7" s="329">
        <v>0.18720110000000001</v>
      </c>
      <c r="BJ7" s="329">
        <v>0.2144104</v>
      </c>
      <c r="BK7" s="329">
        <v>0.23105220000000001</v>
      </c>
      <c r="BL7" s="329">
        <v>0.21180640000000001</v>
      </c>
      <c r="BM7" s="329">
        <v>0.24829109999999999</v>
      </c>
      <c r="BN7" s="329">
        <v>0.21504709999999999</v>
      </c>
      <c r="BO7" s="329">
        <v>0.24182919999999999</v>
      </c>
      <c r="BP7" s="329">
        <v>0.23688909999999999</v>
      </c>
      <c r="BQ7" s="329">
        <v>0.22523470000000001</v>
      </c>
      <c r="BR7" s="329">
        <v>0.20518739999999999</v>
      </c>
      <c r="BS7" s="329">
        <v>0.16671929999999999</v>
      </c>
      <c r="BT7" s="329">
        <v>0.1538196</v>
      </c>
      <c r="BU7" s="329">
        <v>0.1841438</v>
      </c>
      <c r="BV7" s="329">
        <v>0.21774679999999999</v>
      </c>
    </row>
    <row r="8" spans="1:74" ht="12" customHeight="1" x14ac:dyDescent="0.2">
      <c r="A8" s="531" t="s">
        <v>755</v>
      </c>
      <c r="B8" s="533" t="s">
        <v>1040</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5.1795089608E-2</v>
      </c>
      <c r="AZ8" s="263">
        <v>5.8741959772000002E-2</v>
      </c>
      <c r="BA8" s="263">
        <v>8.4369799349999997E-2</v>
      </c>
      <c r="BB8" s="263">
        <v>9.8659712518000001E-2</v>
      </c>
      <c r="BC8" s="263">
        <v>0.11179790000000001</v>
      </c>
      <c r="BD8" s="263">
        <v>0.1105706</v>
      </c>
      <c r="BE8" s="329">
        <v>0.1198615</v>
      </c>
      <c r="BF8" s="329">
        <v>0.1092297</v>
      </c>
      <c r="BG8" s="329">
        <v>9.3301300000000004E-2</v>
      </c>
      <c r="BH8" s="329">
        <v>8.6135000000000003E-2</v>
      </c>
      <c r="BI8" s="329">
        <v>6.8753599999999998E-2</v>
      </c>
      <c r="BJ8" s="329">
        <v>6.3409199999999999E-2</v>
      </c>
      <c r="BK8" s="329">
        <v>6.9651699999999997E-2</v>
      </c>
      <c r="BL8" s="329">
        <v>7.8825699999999999E-2</v>
      </c>
      <c r="BM8" s="329">
        <v>0.1102651</v>
      </c>
      <c r="BN8" s="329">
        <v>0.12720500000000001</v>
      </c>
      <c r="BO8" s="329">
        <v>0.1412284</v>
      </c>
      <c r="BP8" s="329">
        <v>0.14310349999999999</v>
      </c>
      <c r="BQ8" s="329">
        <v>0.15133569999999999</v>
      </c>
      <c r="BR8" s="329">
        <v>0.1381966</v>
      </c>
      <c r="BS8" s="329">
        <v>0.1188997</v>
      </c>
      <c r="BT8" s="329">
        <v>0.10684250000000001</v>
      </c>
      <c r="BU8" s="329">
        <v>8.4982600000000005E-2</v>
      </c>
      <c r="BV8" s="329">
        <v>7.8509300000000004E-2</v>
      </c>
    </row>
    <row r="9" spans="1:74" ht="12" customHeight="1" x14ac:dyDescent="0.2">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2.0169920000000001E-2</v>
      </c>
      <c r="AZ9" s="263">
        <v>1.8241360000000002E-2</v>
      </c>
      <c r="BA9" s="263">
        <v>2.0376862999999999E-2</v>
      </c>
      <c r="BB9" s="263">
        <v>1.9005263000000001E-2</v>
      </c>
      <c r="BC9" s="263">
        <v>2.3241299999999999E-2</v>
      </c>
      <c r="BD9" s="263">
        <v>2.2281100000000002E-2</v>
      </c>
      <c r="BE9" s="329">
        <v>2.3579800000000001E-2</v>
      </c>
      <c r="BF9" s="329">
        <v>2.2399200000000001E-2</v>
      </c>
      <c r="BG9" s="329">
        <v>2.13368E-2</v>
      </c>
      <c r="BH9" s="329">
        <v>2.0430899999999998E-2</v>
      </c>
      <c r="BI9" s="329">
        <v>1.9850099999999999E-2</v>
      </c>
      <c r="BJ9" s="329">
        <v>2.2943399999999999E-2</v>
      </c>
      <c r="BK9" s="329">
        <v>2.25402E-2</v>
      </c>
      <c r="BL9" s="329">
        <v>1.2432500000000001E-2</v>
      </c>
      <c r="BM9" s="329">
        <v>2.0748200000000001E-2</v>
      </c>
      <c r="BN9" s="329">
        <v>1.98231E-2</v>
      </c>
      <c r="BO9" s="329">
        <v>2.3298300000000001E-2</v>
      </c>
      <c r="BP9" s="329">
        <v>2.01935E-2</v>
      </c>
      <c r="BQ9" s="329">
        <v>2.23158E-2</v>
      </c>
      <c r="BR9" s="329">
        <v>2.1198600000000001E-2</v>
      </c>
      <c r="BS9" s="329">
        <v>2.0473399999999999E-2</v>
      </c>
      <c r="BT9" s="329">
        <v>2.02396E-2</v>
      </c>
      <c r="BU9" s="329">
        <v>1.9330400000000001E-2</v>
      </c>
      <c r="BV9" s="329">
        <v>2.2200999999999999E-2</v>
      </c>
    </row>
    <row r="10" spans="1:74" ht="12" customHeight="1" x14ac:dyDescent="0.2">
      <c r="A10" s="499" t="s">
        <v>616</v>
      </c>
      <c r="B10" s="533" t="s">
        <v>1041</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1.6314100000000002E-2</v>
      </c>
      <c r="AZ10" s="263">
        <v>1.6484479999999999E-2</v>
      </c>
      <c r="BA10" s="263">
        <v>1.6822463999999999E-2</v>
      </c>
      <c r="BB10" s="263">
        <v>1.2780794999999999E-2</v>
      </c>
      <c r="BC10" s="263">
        <v>2.0089900000000001E-2</v>
      </c>
      <c r="BD10" s="263">
        <v>2.2456400000000001E-2</v>
      </c>
      <c r="BE10" s="329">
        <v>3.0969400000000001E-2</v>
      </c>
      <c r="BF10" s="329">
        <v>2.3616499999999999E-2</v>
      </c>
      <c r="BG10" s="329">
        <v>2.1586399999999999E-2</v>
      </c>
      <c r="BH10" s="329">
        <v>2.5820200000000001E-2</v>
      </c>
      <c r="BI10" s="329">
        <v>1.77299E-2</v>
      </c>
      <c r="BJ10" s="329">
        <v>3.4262899999999999E-2</v>
      </c>
      <c r="BK10" s="329">
        <v>3.00424E-2</v>
      </c>
      <c r="BL10" s="329">
        <v>9.4519500000000006E-3</v>
      </c>
      <c r="BM10" s="329">
        <v>1.82347E-2</v>
      </c>
      <c r="BN10" s="329">
        <v>1.55467E-2</v>
      </c>
      <c r="BO10" s="329">
        <v>1.9863599999999999E-2</v>
      </c>
      <c r="BP10" s="329">
        <v>1.8019199999999999E-2</v>
      </c>
      <c r="BQ10" s="329">
        <v>2.3196100000000001E-2</v>
      </c>
      <c r="BR10" s="329">
        <v>2.11551E-2</v>
      </c>
      <c r="BS10" s="329">
        <v>1.8105400000000001E-2</v>
      </c>
      <c r="BT10" s="329">
        <v>1.9945299999999999E-2</v>
      </c>
      <c r="BU10" s="329">
        <v>1.63155E-2</v>
      </c>
      <c r="BV10" s="329">
        <v>2.9114000000000001E-2</v>
      </c>
    </row>
    <row r="11" spans="1:74" ht="12" customHeight="1" x14ac:dyDescent="0.2">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0.27602141583000001</v>
      </c>
      <c r="AZ11" s="263">
        <v>0.24181376060000001</v>
      </c>
      <c r="BA11" s="263">
        <v>0.35930014256999998</v>
      </c>
      <c r="BB11" s="263">
        <v>0.32600719065</v>
      </c>
      <c r="BC11" s="263">
        <v>0.29791889999999999</v>
      </c>
      <c r="BD11" s="263">
        <v>0.30268590000000001</v>
      </c>
      <c r="BE11" s="329">
        <v>0.24213870000000001</v>
      </c>
      <c r="BF11" s="329">
        <v>0.23617769999999999</v>
      </c>
      <c r="BG11" s="329">
        <v>0.2531466</v>
      </c>
      <c r="BH11" s="329">
        <v>0.30813669999999999</v>
      </c>
      <c r="BI11" s="329">
        <v>0.36197049999999997</v>
      </c>
      <c r="BJ11" s="329">
        <v>0.33544849999999998</v>
      </c>
      <c r="BK11" s="329">
        <v>0.31887650000000001</v>
      </c>
      <c r="BL11" s="329">
        <v>0.2885258</v>
      </c>
      <c r="BM11" s="329">
        <v>0.40176000000000001</v>
      </c>
      <c r="BN11" s="329">
        <v>0.35893209999999998</v>
      </c>
      <c r="BO11" s="329">
        <v>0.33010230000000002</v>
      </c>
      <c r="BP11" s="329">
        <v>0.33368360000000002</v>
      </c>
      <c r="BQ11" s="329">
        <v>0.26450499999999999</v>
      </c>
      <c r="BR11" s="329">
        <v>0.24792500000000001</v>
      </c>
      <c r="BS11" s="329">
        <v>0.28145239999999999</v>
      </c>
      <c r="BT11" s="329">
        <v>0.32863490000000001</v>
      </c>
      <c r="BU11" s="329">
        <v>0.38915519999999998</v>
      </c>
      <c r="BV11" s="329">
        <v>0.34888059999999999</v>
      </c>
    </row>
    <row r="12" spans="1:74" ht="12" customHeight="1" x14ac:dyDescent="0.2">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0.60835961344</v>
      </c>
      <c r="AZ12" s="263">
        <v>0.54304077036999998</v>
      </c>
      <c r="BA12" s="263">
        <v>0.68118360491999996</v>
      </c>
      <c r="BB12" s="263">
        <v>0.64214772016999999</v>
      </c>
      <c r="BC12" s="263">
        <v>0.71122680000000005</v>
      </c>
      <c r="BD12" s="263">
        <v>0.70655420000000002</v>
      </c>
      <c r="BE12" s="329">
        <v>0.64689940000000001</v>
      </c>
      <c r="BF12" s="329">
        <v>0.61266589999999999</v>
      </c>
      <c r="BG12" s="329">
        <v>0.57434549999999995</v>
      </c>
      <c r="BH12" s="329">
        <v>0.6101974</v>
      </c>
      <c r="BI12" s="329">
        <v>0.6684232</v>
      </c>
      <c r="BJ12" s="329">
        <v>0.68355290000000002</v>
      </c>
      <c r="BK12" s="329">
        <v>0.6857027</v>
      </c>
      <c r="BL12" s="329">
        <v>0.61279980000000001</v>
      </c>
      <c r="BM12" s="329">
        <v>0.80968240000000002</v>
      </c>
      <c r="BN12" s="329">
        <v>0.74527549999999998</v>
      </c>
      <c r="BO12" s="329">
        <v>0.76828940000000001</v>
      </c>
      <c r="BP12" s="329">
        <v>0.76372039999999997</v>
      </c>
      <c r="BQ12" s="329">
        <v>0.69918709999999995</v>
      </c>
      <c r="BR12" s="329">
        <v>0.6463856</v>
      </c>
      <c r="BS12" s="329">
        <v>0.61814369999999996</v>
      </c>
      <c r="BT12" s="329">
        <v>0.64193</v>
      </c>
      <c r="BU12" s="329">
        <v>0.70644799999999996</v>
      </c>
      <c r="BV12" s="329">
        <v>0.70989290000000005</v>
      </c>
    </row>
    <row r="13" spans="1:74" ht="12" customHeight="1" x14ac:dyDescent="0.2">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330"/>
      <c r="BF13" s="330"/>
      <c r="BG13" s="330"/>
      <c r="BH13" s="330"/>
      <c r="BI13" s="330"/>
      <c r="BJ13" s="330"/>
      <c r="BK13" s="330"/>
      <c r="BL13" s="330"/>
      <c r="BM13" s="330"/>
      <c r="BN13" s="330"/>
      <c r="BO13" s="330"/>
      <c r="BP13" s="330"/>
      <c r="BQ13" s="330"/>
      <c r="BR13" s="330"/>
      <c r="BS13" s="330"/>
      <c r="BT13" s="330"/>
      <c r="BU13" s="330"/>
      <c r="BV13" s="330"/>
    </row>
    <row r="14" spans="1:74" ht="12" customHeight="1" x14ac:dyDescent="0.2">
      <c r="A14" s="532" t="s">
        <v>980</v>
      </c>
      <c r="B14" s="533" t="s">
        <v>1042</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7.0264506000000004E-2</v>
      </c>
      <c r="AN14" s="263">
        <v>6.4358105999999998E-2</v>
      </c>
      <c r="AO14" s="263">
        <v>6.2027231000000002E-2</v>
      </c>
      <c r="AP14" s="263">
        <v>3.5765727999999997E-2</v>
      </c>
      <c r="AQ14" s="263">
        <v>4.4488028999999998E-2</v>
      </c>
      <c r="AR14" s="263">
        <v>5.4678259999999999E-2</v>
      </c>
      <c r="AS14" s="263">
        <v>6.0442740000000002E-2</v>
      </c>
      <c r="AT14" s="263">
        <v>5.9867946999999998E-2</v>
      </c>
      <c r="AU14" s="263">
        <v>5.8525360999999998E-2</v>
      </c>
      <c r="AV14" s="263">
        <v>6.1839491000000003E-2</v>
      </c>
      <c r="AW14" s="263">
        <v>6.2814956000000005E-2</v>
      </c>
      <c r="AX14" s="263">
        <v>6.3268287000000006E-2</v>
      </c>
      <c r="AY14" s="263">
        <v>6.0203449999999999E-2</v>
      </c>
      <c r="AZ14" s="263">
        <v>4.7843798999999999E-2</v>
      </c>
      <c r="BA14" s="263">
        <v>6.1226616999999997E-2</v>
      </c>
      <c r="BB14" s="263">
        <v>5.9202299999999999E-2</v>
      </c>
      <c r="BC14" s="263">
        <v>6.6684599999999997E-2</v>
      </c>
      <c r="BD14" s="263">
        <v>6.5272200000000002E-2</v>
      </c>
      <c r="BE14" s="329">
        <v>6.55221E-2</v>
      </c>
      <c r="BF14" s="329">
        <v>6.6274200000000005E-2</v>
      </c>
      <c r="BG14" s="329">
        <v>6.1618800000000001E-2</v>
      </c>
      <c r="BH14" s="329">
        <v>6.2714599999999995E-2</v>
      </c>
      <c r="BI14" s="329">
        <v>6.2994400000000006E-2</v>
      </c>
      <c r="BJ14" s="329">
        <v>6.3868099999999997E-2</v>
      </c>
      <c r="BK14" s="329">
        <v>6.45366E-2</v>
      </c>
      <c r="BL14" s="329">
        <v>5.68964E-2</v>
      </c>
      <c r="BM14" s="329">
        <v>6.3542899999999999E-2</v>
      </c>
      <c r="BN14" s="329">
        <v>6.1997099999999999E-2</v>
      </c>
      <c r="BO14" s="329">
        <v>6.5901199999999993E-2</v>
      </c>
      <c r="BP14" s="329">
        <v>6.4752400000000002E-2</v>
      </c>
      <c r="BQ14" s="329">
        <v>6.5849299999999999E-2</v>
      </c>
      <c r="BR14" s="329">
        <v>6.6966800000000007E-2</v>
      </c>
      <c r="BS14" s="329">
        <v>6.3727599999999995E-2</v>
      </c>
      <c r="BT14" s="329">
        <v>6.5357200000000004E-2</v>
      </c>
      <c r="BU14" s="329">
        <v>6.51698E-2</v>
      </c>
      <c r="BV14" s="329">
        <v>6.6545999999999994E-2</v>
      </c>
    </row>
    <row r="15" spans="1:74" ht="12" customHeight="1" x14ac:dyDescent="0.2">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3.5671200000000002E-4</v>
      </c>
      <c r="BB15" s="263">
        <v>3.4973600000000001E-4</v>
      </c>
      <c r="BC15" s="263">
        <v>3.4918999999999998E-4</v>
      </c>
      <c r="BD15" s="263">
        <v>3.4963799999999999E-4</v>
      </c>
      <c r="BE15" s="329">
        <v>3.4908299999999998E-4</v>
      </c>
      <c r="BF15" s="329">
        <v>3.4847799999999999E-4</v>
      </c>
      <c r="BG15" s="329">
        <v>3.4886200000000002E-4</v>
      </c>
      <c r="BH15" s="329">
        <v>3.4823699999999999E-4</v>
      </c>
      <c r="BI15" s="329">
        <v>3.4859799999999999E-4</v>
      </c>
      <c r="BJ15" s="329">
        <v>3.4794900000000001E-4</v>
      </c>
      <c r="BK15" s="329">
        <v>3.4715199999999999E-4</v>
      </c>
      <c r="BL15" s="329">
        <v>3.4942099999999999E-4</v>
      </c>
      <c r="BM15" s="329">
        <v>3.4875900000000003E-4</v>
      </c>
      <c r="BN15" s="329">
        <v>3.4866999999999998E-4</v>
      </c>
      <c r="BO15" s="329">
        <v>3.48623E-4</v>
      </c>
      <c r="BP15" s="329">
        <v>3.4853E-4</v>
      </c>
      <c r="BQ15" s="329">
        <v>3.4848000000000002E-4</v>
      </c>
      <c r="BR15" s="329">
        <v>3.4848000000000002E-4</v>
      </c>
      <c r="BS15" s="329">
        <v>3.4844500000000002E-4</v>
      </c>
      <c r="BT15" s="329">
        <v>3.4846399999999999E-4</v>
      </c>
      <c r="BU15" s="329">
        <v>3.4845200000000002E-4</v>
      </c>
      <c r="BV15" s="329">
        <v>3.4849799999999998E-4</v>
      </c>
    </row>
    <row r="16" spans="1:74" ht="12" customHeight="1" x14ac:dyDescent="0.2">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7.7087200000000003E-4</v>
      </c>
      <c r="BB16" s="263">
        <v>7.6292500000000002E-4</v>
      </c>
      <c r="BC16" s="263">
        <v>8.6190799999999999E-4</v>
      </c>
      <c r="BD16" s="263">
        <v>7.8513900000000002E-4</v>
      </c>
      <c r="BE16" s="329">
        <v>7.6384200000000004E-4</v>
      </c>
      <c r="BF16" s="329">
        <v>7.27978E-4</v>
      </c>
      <c r="BG16" s="329">
        <v>6.6119499999999995E-4</v>
      </c>
      <c r="BH16" s="329">
        <v>6.4632800000000005E-4</v>
      </c>
      <c r="BI16" s="329">
        <v>7.3467599999999997E-4</v>
      </c>
      <c r="BJ16" s="329">
        <v>8.1650400000000001E-4</v>
      </c>
      <c r="BK16" s="329">
        <v>8.3554500000000004E-4</v>
      </c>
      <c r="BL16" s="329">
        <v>6.9487699999999999E-4</v>
      </c>
      <c r="BM16" s="329">
        <v>7.8815099999999996E-4</v>
      </c>
      <c r="BN16" s="329">
        <v>7.6292500000000002E-4</v>
      </c>
      <c r="BO16" s="329">
        <v>8.6190799999999999E-4</v>
      </c>
      <c r="BP16" s="329">
        <v>7.8513900000000002E-4</v>
      </c>
      <c r="BQ16" s="329">
        <v>7.6384200000000004E-4</v>
      </c>
      <c r="BR16" s="329">
        <v>7.27978E-4</v>
      </c>
      <c r="BS16" s="329">
        <v>6.6119499999999995E-4</v>
      </c>
      <c r="BT16" s="329">
        <v>6.4632800000000005E-4</v>
      </c>
      <c r="BU16" s="329">
        <v>7.3467599999999997E-4</v>
      </c>
      <c r="BV16" s="329">
        <v>8.1650400000000001E-4</v>
      </c>
    </row>
    <row r="17" spans="1:74" ht="12" customHeight="1" x14ac:dyDescent="0.2">
      <c r="A17" s="532" t="s">
        <v>1037</v>
      </c>
      <c r="B17" s="533" t="s">
        <v>1036</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3.0941693607000002E-3</v>
      </c>
      <c r="BB17" s="263">
        <v>3.3741494522999999E-3</v>
      </c>
      <c r="BC17" s="263">
        <v>3.7141700000000001E-3</v>
      </c>
      <c r="BD17" s="263">
        <v>3.72171E-3</v>
      </c>
      <c r="BE17" s="329">
        <v>3.8455300000000002E-3</v>
      </c>
      <c r="BF17" s="329">
        <v>3.7330599999999999E-3</v>
      </c>
      <c r="BG17" s="329">
        <v>3.3801199999999999E-3</v>
      </c>
      <c r="BH17" s="329">
        <v>3.0926399999999998E-3</v>
      </c>
      <c r="BI17" s="329">
        <v>2.4436100000000001E-3</v>
      </c>
      <c r="BJ17" s="329">
        <v>2.2090299999999998E-3</v>
      </c>
      <c r="BK17" s="329">
        <v>2.3281600000000001E-3</v>
      </c>
      <c r="BL17" s="329">
        <v>2.4752200000000002E-3</v>
      </c>
      <c r="BM17" s="329">
        <v>3.46365E-3</v>
      </c>
      <c r="BN17" s="329">
        <v>3.7425000000000002E-3</v>
      </c>
      <c r="BO17" s="329">
        <v>4.1188800000000001E-3</v>
      </c>
      <c r="BP17" s="329">
        <v>4.1261400000000004E-3</v>
      </c>
      <c r="BQ17" s="329">
        <v>4.2592799999999998E-3</v>
      </c>
      <c r="BR17" s="329">
        <v>4.1308400000000002E-3</v>
      </c>
      <c r="BS17" s="329">
        <v>3.73581E-3</v>
      </c>
      <c r="BT17" s="329">
        <v>3.4099899999999999E-3</v>
      </c>
      <c r="BU17" s="329">
        <v>2.6851800000000001E-3</v>
      </c>
      <c r="BV17" s="329">
        <v>2.4222699999999998E-3</v>
      </c>
    </row>
    <row r="18" spans="1:74" ht="12" customHeight="1" x14ac:dyDescent="0.2">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1.3834806E-2</v>
      </c>
      <c r="BB18" s="263">
        <v>1.32599E-2</v>
      </c>
      <c r="BC18" s="263">
        <v>1.33159E-2</v>
      </c>
      <c r="BD18" s="263">
        <v>1.23377E-2</v>
      </c>
      <c r="BE18" s="329">
        <v>1.28801E-2</v>
      </c>
      <c r="BF18" s="329">
        <v>1.2886E-2</v>
      </c>
      <c r="BG18" s="329">
        <v>1.2196E-2</v>
      </c>
      <c r="BH18" s="329">
        <v>1.3493700000000001E-2</v>
      </c>
      <c r="BI18" s="329">
        <v>1.29543E-2</v>
      </c>
      <c r="BJ18" s="329">
        <v>1.38765E-2</v>
      </c>
      <c r="BK18" s="329">
        <v>1.3817100000000001E-2</v>
      </c>
      <c r="BL18" s="329">
        <v>1.21846E-2</v>
      </c>
      <c r="BM18" s="329">
        <v>1.38002E-2</v>
      </c>
      <c r="BN18" s="329">
        <v>1.3289499999999999E-2</v>
      </c>
      <c r="BO18" s="329">
        <v>1.34614E-2</v>
      </c>
      <c r="BP18" s="329">
        <v>1.2475399999999999E-2</v>
      </c>
      <c r="BQ18" s="329">
        <v>1.29918E-2</v>
      </c>
      <c r="BR18" s="329">
        <v>1.29467E-2</v>
      </c>
      <c r="BS18" s="329">
        <v>1.22048E-2</v>
      </c>
      <c r="BT18" s="329">
        <v>1.3448399999999999E-2</v>
      </c>
      <c r="BU18" s="329">
        <v>1.28941E-2</v>
      </c>
      <c r="BV18" s="329">
        <v>1.38131E-2</v>
      </c>
    </row>
    <row r="19" spans="1:74" ht="12" customHeight="1" x14ac:dyDescent="0.2">
      <c r="A19" s="499" t="s">
        <v>52</v>
      </c>
      <c r="B19" s="533" t="s">
        <v>1041</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0.11433892399999999</v>
      </c>
      <c r="BB19" s="263">
        <v>0.1116688</v>
      </c>
      <c r="BC19" s="263">
        <v>0.11388379999999999</v>
      </c>
      <c r="BD19" s="263">
        <v>0.1137799</v>
      </c>
      <c r="BE19" s="329">
        <v>0.1205997</v>
      </c>
      <c r="BF19" s="329">
        <v>0.11953800000000001</v>
      </c>
      <c r="BG19" s="329">
        <v>0.115635</v>
      </c>
      <c r="BH19" s="329">
        <v>0.12016590000000001</v>
      </c>
      <c r="BI19" s="329">
        <v>0.1171724</v>
      </c>
      <c r="BJ19" s="329">
        <v>0.1226004</v>
      </c>
      <c r="BK19" s="329">
        <v>0.122595</v>
      </c>
      <c r="BL19" s="329">
        <v>0.11037520000000001</v>
      </c>
      <c r="BM19" s="329">
        <v>0.1173276</v>
      </c>
      <c r="BN19" s="329">
        <v>0.11511440000000001</v>
      </c>
      <c r="BO19" s="329">
        <v>0.11690830000000001</v>
      </c>
      <c r="BP19" s="329">
        <v>0.1160757</v>
      </c>
      <c r="BQ19" s="329">
        <v>0.1224219</v>
      </c>
      <c r="BR19" s="329">
        <v>0.1210307</v>
      </c>
      <c r="BS19" s="329">
        <v>0.1168887</v>
      </c>
      <c r="BT19" s="329">
        <v>0.1212391</v>
      </c>
      <c r="BU19" s="329">
        <v>0.11810089999999999</v>
      </c>
      <c r="BV19" s="329">
        <v>0.1234068</v>
      </c>
    </row>
    <row r="20" spans="1:74" ht="12" customHeight="1" x14ac:dyDescent="0.2">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0.20676144057000001</v>
      </c>
      <c r="AN20" s="263">
        <v>0.19280835523000001</v>
      </c>
      <c r="AO20" s="263">
        <v>0.19473319522999999</v>
      </c>
      <c r="AP20" s="263">
        <v>0.16454856889</v>
      </c>
      <c r="AQ20" s="263">
        <v>0.17838569198000001</v>
      </c>
      <c r="AR20" s="263">
        <v>0.17750151192999999</v>
      </c>
      <c r="AS20" s="263">
        <v>0.18809652716</v>
      </c>
      <c r="AT20" s="263">
        <v>0.18604123282000001</v>
      </c>
      <c r="AU20" s="263">
        <v>0.18420287954</v>
      </c>
      <c r="AV20" s="263">
        <v>0.19154862392999999</v>
      </c>
      <c r="AW20" s="263">
        <v>0.19464557452</v>
      </c>
      <c r="AX20" s="263">
        <v>0.20145572579000001</v>
      </c>
      <c r="AY20" s="263">
        <v>0.19602122509</v>
      </c>
      <c r="AZ20" s="263">
        <v>0.16717798438000001</v>
      </c>
      <c r="BA20" s="263">
        <v>0.19214699231999999</v>
      </c>
      <c r="BB20" s="263">
        <v>0.18663879999999999</v>
      </c>
      <c r="BC20" s="263">
        <v>0.19683039999999999</v>
      </c>
      <c r="BD20" s="263">
        <v>0.19400480000000001</v>
      </c>
      <c r="BE20" s="329">
        <v>0.20167930000000001</v>
      </c>
      <c r="BF20" s="329">
        <v>0.20136960000000001</v>
      </c>
      <c r="BG20" s="329">
        <v>0.1919139</v>
      </c>
      <c r="BH20" s="329">
        <v>0.19886490000000001</v>
      </c>
      <c r="BI20" s="329">
        <v>0.19566049999999999</v>
      </c>
      <c r="BJ20" s="329">
        <v>0.2029688</v>
      </c>
      <c r="BK20" s="329">
        <v>0.20352429999999999</v>
      </c>
      <c r="BL20" s="329">
        <v>0.18179780000000001</v>
      </c>
      <c r="BM20" s="329">
        <v>0.19726640000000001</v>
      </c>
      <c r="BN20" s="329">
        <v>0.1929756</v>
      </c>
      <c r="BO20" s="329">
        <v>0.19906589999999999</v>
      </c>
      <c r="BP20" s="329">
        <v>0.19599420000000001</v>
      </c>
      <c r="BQ20" s="329">
        <v>0.20393539999999999</v>
      </c>
      <c r="BR20" s="329">
        <v>0.2036184</v>
      </c>
      <c r="BS20" s="329">
        <v>0.1953271</v>
      </c>
      <c r="BT20" s="329">
        <v>0.2025933</v>
      </c>
      <c r="BU20" s="329">
        <v>0.1987516</v>
      </c>
      <c r="BV20" s="329">
        <v>0.20645189999999999</v>
      </c>
    </row>
    <row r="21" spans="1:74" ht="12" customHeight="1" x14ac:dyDescent="0.2">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330"/>
      <c r="BF21" s="330"/>
      <c r="BG21" s="330"/>
      <c r="BH21" s="330"/>
      <c r="BI21" s="330"/>
      <c r="BJ21" s="330"/>
      <c r="BK21" s="330"/>
      <c r="BL21" s="330"/>
      <c r="BM21" s="330"/>
      <c r="BN21" s="330"/>
      <c r="BO21" s="330"/>
      <c r="BP21" s="330"/>
      <c r="BQ21" s="330"/>
      <c r="BR21" s="330"/>
      <c r="BS21" s="330"/>
      <c r="BT21" s="330"/>
      <c r="BU21" s="330"/>
      <c r="BV21" s="330"/>
    </row>
    <row r="22" spans="1:74" ht="12" customHeight="1" x14ac:dyDescent="0.2">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1.826121E-3</v>
      </c>
      <c r="BB22" s="263">
        <v>1.9566000000000002E-3</v>
      </c>
      <c r="BC22" s="263">
        <v>1.9514700000000001E-3</v>
      </c>
      <c r="BD22" s="263">
        <v>1.9548500000000002E-3</v>
      </c>
      <c r="BE22" s="329">
        <v>1.9562500000000001E-3</v>
      </c>
      <c r="BF22" s="329">
        <v>1.9578999999999998E-3</v>
      </c>
      <c r="BG22" s="329">
        <v>1.96181E-3</v>
      </c>
      <c r="BH22" s="329">
        <v>1.9573699999999999E-3</v>
      </c>
      <c r="BI22" s="329">
        <v>1.95547E-3</v>
      </c>
      <c r="BJ22" s="329">
        <v>1.9458800000000001E-3</v>
      </c>
      <c r="BK22" s="329">
        <v>1.93509E-3</v>
      </c>
      <c r="BL22" s="329">
        <v>1.9417099999999999E-3</v>
      </c>
      <c r="BM22" s="329">
        <v>1.95222E-3</v>
      </c>
      <c r="BN22" s="329">
        <v>1.9518199999999999E-3</v>
      </c>
      <c r="BO22" s="329">
        <v>1.95185E-3</v>
      </c>
      <c r="BP22" s="329">
        <v>1.9515800000000001E-3</v>
      </c>
      <c r="BQ22" s="329">
        <v>1.95116E-3</v>
      </c>
      <c r="BR22" s="329">
        <v>1.95054E-3</v>
      </c>
      <c r="BS22" s="329">
        <v>1.9495199999999999E-3</v>
      </c>
      <c r="BT22" s="329">
        <v>1.9488000000000001E-3</v>
      </c>
      <c r="BU22" s="329">
        <v>1.9482E-3</v>
      </c>
      <c r="BV22" s="329">
        <v>1.94841E-3</v>
      </c>
    </row>
    <row r="23" spans="1:74" ht="12" customHeight="1" x14ac:dyDescent="0.2">
      <c r="A23" s="532" t="s">
        <v>1039</v>
      </c>
      <c r="B23" s="533" t="s">
        <v>1038</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8.1647274834000007E-3</v>
      </c>
      <c r="AZ23" s="263">
        <v>8.8826108216000007E-3</v>
      </c>
      <c r="BA23" s="263">
        <v>1.2160961886E-2</v>
      </c>
      <c r="BB23" s="263">
        <v>1.351093955E-2</v>
      </c>
      <c r="BC23" s="263">
        <v>1.47402E-2</v>
      </c>
      <c r="BD23" s="263">
        <v>1.4822800000000001E-2</v>
      </c>
      <c r="BE23" s="329">
        <v>1.53711E-2</v>
      </c>
      <c r="BF23" s="329">
        <v>1.4767499999999999E-2</v>
      </c>
      <c r="BG23" s="329">
        <v>1.32949E-2</v>
      </c>
      <c r="BH23" s="329">
        <v>1.1850400000000001E-2</v>
      </c>
      <c r="BI23" s="329">
        <v>9.4877599999999996E-3</v>
      </c>
      <c r="BJ23" s="329">
        <v>9.0379699999999993E-3</v>
      </c>
      <c r="BK23" s="329">
        <v>9.7138699999999994E-3</v>
      </c>
      <c r="BL23" s="329">
        <v>1.0693299999999999E-2</v>
      </c>
      <c r="BM23" s="329">
        <v>1.4343399999999999E-2</v>
      </c>
      <c r="BN23" s="329">
        <v>1.57606E-2</v>
      </c>
      <c r="BO23" s="329">
        <v>1.72017E-2</v>
      </c>
      <c r="BP23" s="329">
        <v>1.72923E-2</v>
      </c>
      <c r="BQ23" s="329">
        <v>1.7905600000000001E-2</v>
      </c>
      <c r="BR23" s="329">
        <v>1.7174100000000001E-2</v>
      </c>
      <c r="BS23" s="329">
        <v>1.5432E-2</v>
      </c>
      <c r="BT23" s="329">
        <v>1.37013E-2</v>
      </c>
      <c r="BU23" s="329">
        <v>1.09158E-2</v>
      </c>
      <c r="BV23" s="329">
        <v>1.03791E-2</v>
      </c>
    </row>
    <row r="24" spans="1:74" ht="12" customHeight="1" x14ac:dyDescent="0.2">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3.0775199999999998E-3</v>
      </c>
      <c r="BB24" s="263">
        <v>2.8577899999999998E-3</v>
      </c>
      <c r="BC24" s="263">
        <v>3.0569299999999998E-3</v>
      </c>
      <c r="BD24" s="263">
        <v>2.8392399999999998E-3</v>
      </c>
      <c r="BE24" s="329">
        <v>3.0581100000000002E-3</v>
      </c>
      <c r="BF24" s="329">
        <v>3.05215E-3</v>
      </c>
      <c r="BG24" s="329">
        <v>2.8750500000000001E-3</v>
      </c>
      <c r="BH24" s="329">
        <v>2.9007400000000002E-3</v>
      </c>
      <c r="BI24" s="329">
        <v>2.9545299999999999E-3</v>
      </c>
      <c r="BJ24" s="329">
        <v>3.0961600000000001E-3</v>
      </c>
      <c r="BK24" s="329">
        <v>3.2432199999999998E-3</v>
      </c>
      <c r="BL24" s="329">
        <v>2.6226800000000001E-3</v>
      </c>
      <c r="BM24" s="329">
        <v>3.0489800000000002E-3</v>
      </c>
      <c r="BN24" s="329">
        <v>2.8687700000000001E-3</v>
      </c>
      <c r="BO24" s="329">
        <v>3.0781099999999998E-3</v>
      </c>
      <c r="BP24" s="329">
        <v>2.8475499999999999E-3</v>
      </c>
      <c r="BQ24" s="329">
        <v>3.0663399999999999E-3</v>
      </c>
      <c r="BR24" s="329">
        <v>3.0571999999999999E-3</v>
      </c>
      <c r="BS24" s="329">
        <v>2.8760600000000002E-3</v>
      </c>
      <c r="BT24" s="329">
        <v>2.8964400000000001E-3</v>
      </c>
      <c r="BU24" s="329">
        <v>2.9499600000000002E-3</v>
      </c>
      <c r="BV24" s="329">
        <v>3.09137E-3</v>
      </c>
    </row>
    <row r="25" spans="1:74" ht="12" customHeight="1" x14ac:dyDescent="0.2">
      <c r="A25" s="499" t="s">
        <v>21</v>
      </c>
      <c r="B25" s="533" t="s">
        <v>1041</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6.970291E-3</v>
      </c>
      <c r="BB25" s="263">
        <v>6.6643099999999997E-3</v>
      </c>
      <c r="BC25" s="263">
        <v>6.7908100000000004E-3</v>
      </c>
      <c r="BD25" s="263">
        <v>6.6807500000000001E-3</v>
      </c>
      <c r="BE25" s="329">
        <v>7.0665199999999997E-3</v>
      </c>
      <c r="BF25" s="329">
        <v>7.0832100000000004E-3</v>
      </c>
      <c r="BG25" s="329">
        <v>6.6554300000000004E-3</v>
      </c>
      <c r="BH25" s="329">
        <v>6.9631800000000002E-3</v>
      </c>
      <c r="BI25" s="329">
        <v>6.6830099999999996E-3</v>
      </c>
      <c r="BJ25" s="329">
        <v>6.9549499999999997E-3</v>
      </c>
      <c r="BK25" s="329">
        <v>6.9753000000000003E-3</v>
      </c>
      <c r="BL25" s="329">
        <v>6.4758000000000003E-3</v>
      </c>
      <c r="BM25" s="329">
        <v>6.93416E-3</v>
      </c>
      <c r="BN25" s="329">
        <v>6.7062900000000002E-3</v>
      </c>
      <c r="BO25" s="329">
        <v>6.7862799999999996E-3</v>
      </c>
      <c r="BP25" s="329">
        <v>6.6874400000000002E-3</v>
      </c>
      <c r="BQ25" s="329">
        <v>7.0718400000000002E-3</v>
      </c>
      <c r="BR25" s="329">
        <v>7.0784400000000001E-3</v>
      </c>
      <c r="BS25" s="329">
        <v>6.6535500000000003E-3</v>
      </c>
      <c r="BT25" s="329">
        <v>6.9561199999999997E-3</v>
      </c>
      <c r="BU25" s="329">
        <v>6.6809E-3</v>
      </c>
      <c r="BV25" s="329">
        <v>6.9564199999999996E-3</v>
      </c>
    </row>
    <row r="26" spans="1:74" ht="12" customHeight="1" x14ac:dyDescent="0.2">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2.1755055105000001E-2</v>
      </c>
      <c r="AN26" s="263">
        <v>2.1729275273E-2</v>
      </c>
      <c r="AO26" s="263">
        <v>2.4570416348000002E-2</v>
      </c>
      <c r="AP26" s="263">
        <v>2.4177011237000001E-2</v>
      </c>
      <c r="AQ26" s="263">
        <v>2.6470598062999999E-2</v>
      </c>
      <c r="AR26" s="263">
        <v>2.6357741258E-2</v>
      </c>
      <c r="AS26" s="263">
        <v>2.7226509201000001E-2</v>
      </c>
      <c r="AT26" s="263">
        <v>2.6532402850000001E-2</v>
      </c>
      <c r="AU26" s="263">
        <v>2.4543691251000001E-2</v>
      </c>
      <c r="AV26" s="263">
        <v>2.3582085318999999E-2</v>
      </c>
      <c r="AW26" s="263">
        <v>2.1472231793E-2</v>
      </c>
      <c r="AX26" s="263">
        <v>2.1738011548000001E-2</v>
      </c>
      <c r="AY26" s="263">
        <v>2.2390328083E-2</v>
      </c>
      <c r="AZ26" s="263">
        <v>2.1632981401E-2</v>
      </c>
      <c r="BA26" s="263">
        <v>2.6261628533E-2</v>
      </c>
      <c r="BB26" s="263">
        <v>2.7060399999999998E-2</v>
      </c>
      <c r="BC26" s="263">
        <v>2.9150599999999999E-2</v>
      </c>
      <c r="BD26" s="263">
        <v>2.85522E-2</v>
      </c>
      <c r="BE26" s="329">
        <v>2.9806300000000001E-2</v>
      </c>
      <c r="BF26" s="329">
        <v>2.9223300000000001E-2</v>
      </c>
      <c r="BG26" s="329">
        <v>2.6920800000000002E-2</v>
      </c>
      <c r="BH26" s="329">
        <v>2.5863299999999999E-2</v>
      </c>
      <c r="BI26" s="329">
        <v>2.3234100000000001E-2</v>
      </c>
      <c r="BJ26" s="329">
        <v>2.3198900000000001E-2</v>
      </c>
      <c r="BK26" s="329">
        <v>2.3985300000000001E-2</v>
      </c>
      <c r="BL26" s="329">
        <v>2.3692299999999999E-2</v>
      </c>
      <c r="BM26" s="329">
        <v>2.84446E-2</v>
      </c>
      <c r="BN26" s="329">
        <v>2.9452099999999998E-2</v>
      </c>
      <c r="BO26" s="329">
        <v>3.1420700000000003E-2</v>
      </c>
      <c r="BP26" s="329">
        <v>3.1139900000000002E-2</v>
      </c>
      <c r="BQ26" s="329">
        <v>3.23431E-2</v>
      </c>
      <c r="BR26" s="329">
        <v>3.1626599999999998E-2</v>
      </c>
      <c r="BS26" s="329">
        <v>2.9103199999999999E-2</v>
      </c>
      <c r="BT26" s="329">
        <v>2.7774099999999999E-2</v>
      </c>
      <c r="BU26" s="329">
        <v>2.4714199999999999E-2</v>
      </c>
      <c r="BV26" s="329">
        <v>2.4624699999999999E-2</v>
      </c>
    </row>
    <row r="27" spans="1:74" ht="12" customHeight="1" x14ac:dyDescent="0.2">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330"/>
      <c r="BF27" s="330"/>
      <c r="BG27" s="330"/>
      <c r="BH27" s="330"/>
      <c r="BI27" s="330"/>
      <c r="BJ27" s="330"/>
      <c r="BK27" s="330"/>
      <c r="BL27" s="330"/>
      <c r="BM27" s="330"/>
      <c r="BN27" s="330"/>
      <c r="BO27" s="330"/>
      <c r="BP27" s="330"/>
      <c r="BQ27" s="330"/>
      <c r="BR27" s="330"/>
      <c r="BS27" s="330"/>
      <c r="BT27" s="330"/>
      <c r="BU27" s="330"/>
      <c r="BV27" s="330"/>
    </row>
    <row r="28" spans="1:74" ht="12" customHeight="1" x14ac:dyDescent="0.2">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3.3632879999999999E-3</v>
      </c>
      <c r="BB28" s="263">
        <v>3.2458999999999999E-3</v>
      </c>
      <c r="BC28" s="263">
        <v>3.3541000000000001E-3</v>
      </c>
      <c r="BD28" s="263">
        <v>3.2458999999999999E-3</v>
      </c>
      <c r="BE28" s="329">
        <v>3.3541000000000001E-3</v>
      </c>
      <c r="BF28" s="329">
        <v>3.3541000000000001E-3</v>
      </c>
      <c r="BG28" s="329">
        <v>3.2458999999999999E-3</v>
      </c>
      <c r="BH28" s="329">
        <v>3.3541000000000001E-3</v>
      </c>
      <c r="BI28" s="329">
        <v>3.2458999999999999E-3</v>
      </c>
      <c r="BJ28" s="329">
        <v>3.3541000000000001E-3</v>
      </c>
      <c r="BK28" s="329">
        <v>3.3632900000000001E-3</v>
      </c>
      <c r="BL28" s="329">
        <v>3.0378100000000002E-3</v>
      </c>
      <c r="BM28" s="329">
        <v>3.3632900000000001E-3</v>
      </c>
      <c r="BN28" s="329">
        <v>3.2458999999999999E-3</v>
      </c>
      <c r="BO28" s="329">
        <v>3.3541000000000001E-3</v>
      </c>
      <c r="BP28" s="329">
        <v>3.2458999999999999E-3</v>
      </c>
      <c r="BQ28" s="329">
        <v>3.3541000000000001E-3</v>
      </c>
      <c r="BR28" s="329">
        <v>3.3541000000000001E-3</v>
      </c>
      <c r="BS28" s="329">
        <v>3.2458999999999999E-3</v>
      </c>
      <c r="BT28" s="329">
        <v>3.3541000000000001E-3</v>
      </c>
      <c r="BU28" s="329">
        <v>3.2458999999999999E-3</v>
      </c>
      <c r="BV28" s="329">
        <v>3.3541000000000001E-3</v>
      </c>
    </row>
    <row r="29" spans="1:74" ht="12" customHeight="1" x14ac:dyDescent="0.2">
      <c r="A29" s="532" t="s">
        <v>22</v>
      </c>
      <c r="B29" s="533" t="s">
        <v>1043</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2.7569776000000001E-2</v>
      </c>
      <c r="BB29" s="263">
        <v>3.1744700000000001E-2</v>
      </c>
      <c r="BC29" s="263">
        <v>3.5198599999999997E-2</v>
      </c>
      <c r="BD29" s="263">
        <v>3.5690699999999999E-2</v>
      </c>
      <c r="BE29" s="329">
        <v>3.6845500000000003E-2</v>
      </c>
      <c r="BF29" s="329">
        <v>3.5454800000000002E-2</v>
      </c>
      <c r="BG29" s="329">
        <v>3.14486E-2</v>
      </c>
      <c r="BH29" s="329">
        <v>2.8322E-2</v>
      </c>
      <c r="BI29" s="329">
        <v>2.28451E-2</v>
      </c>
      <c r="BJ29" s="329">
        <v>2.0726499999999998E-2</v>
      </c>
      <c r="BK29" s="329">
        <v>2.1396399999999999E-2</v>
      </c>
      <c r="BL29" s="329">
        <v>2.3700599999999999E-2</v>
      </c>
      <c r="BM29" s="329">
        <v>3.2559600000000001E-2</v>
      </c>
      <c r="BN29" s="329">
        <v>3.6439100000000002E-2</v>
      </c>
      <c r="BO29" s="329">
        <v>4.02338E-2</v>
      </c>
      <c r="BP29" s="329">
        <v>4.0673300000000003E-2</v>
      </c>
      <c r="BQ29" s="329">
        <v>4.18882E-2</v>
      </c>
      <c r="BR29" s="329">
        <v>4.0228899999999998E-2</v>
      </c>
      <c r="BS29" s="329">
        <v>3.5641100000000002E-2</v>
      </c>
      <c r="BT29" s="329">
        <v>3.2051499999999997E-2</v>
      </c>
      <c r="BU29" s="329">
        <v>2.5841099999999999E-2</v>
      </c>
      <c r="BV29" s="329">
        <v>2.3430800000000002E-2</v>
      </c>
    </row>
    <row r="30" spans="1:74" ht="12" customHeight="1" x14ac:dyDescent="0.2">
      <c r="A30" s="532" t="s">
        <v>735</v>
      </c>
      <c r="B30" s="533" t="s">
        <v>1041</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3.8587261999999997E-2</v>
      </c>
      <c r="BB30" s="263">
        <v>3.7501100000000002E-2</v>
      </c>
      <c r="BC30" s="263">
        <v>3.8751099999999997E-2</v>
      </c>
      <c r="BD30" s="263">
        <v>3.7501100000000002E-2</v>
      </c>
      <c r="BE30" s="329">
        <v>3.8751099999999997E-2</v>
      </c>
      <c r="BF30" s="329">
        <v>3.8751099999999997E-2</v>
      </c>
      <c r="BG30" s="329">
        <v>3.7501100000000002E-2</v>
      </c>
      <c r="BH30" s="329">
        <v>3.8751099999999997E-2</v>
      </c>
      <c r="BI30" s="329">
        <v>3.7501100000000002E-2</v>
      </c>
      <c r="BJ30" s="329">
        <v>3.8751099999999997E-2</v>
      </c>
      <c r="BK30" s="329">
        <v>3.8587299999999998E-2</v>
      </c>
      <c r="BL30" s="329">
        <v>3.4853000000000002E-2</v>
      </c>
      <c r="BM30" s="329">
        <v>3.8587299999999998E-2</v>
      </c>
      <c r="BN30" s="329">
        <v>3.7501100000000002E-2</v>
      </c>
      <c r="BO30" s="329">
        <v>3.8751099999999997E-2</v>
      </c>
      <c r="BP30" s="329">
        <v>3.7501100000000002E-2</v>
      </c>
      <c r="BQ30" s="329">
        <v>3.8751099999999997E-2</v>
      </c>
      <c r="BR30" s="329">
        <v>3.8751099999999997E-2</v>
      </c>
      <c r="BS30" s="329">
        <v>3.7501100000000002E-2</v>
      </c>
      <c r="BT30" s="329">
        <v>3.8751099999999997E-2</v>
      </c>
      <c r="BU30" s="329">
        <v>3.7501100000000002E-2</v>
      </c>
      <c r="BV30" s="329">
        <v>3.8751099999999997E-2</v>
      </c>
    </row>
    <row r="31" spans="1:74" ht="12" customHeight="1" x14ac:dyDescent="0.2">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6.9520325999999993E-2</v>
      </c>
      <c r="BB31" s="263">
        <v>7.2491600000000003E-2</v>
      </c>
      <c r="BC31" s="263">
        <v>7.7303800000000006E-2</v>
      </c>
      <c r="BD31" s="263">
        <v>7.6437599999999994E-2</v>
      </c>
      <c r="BE31" s="329">
        <v>7.8950699999999999E-2</v>
      </c>
      <c r="BF31" s="329">
        <v>7.7560000000000004E-2</v>
      </c>
      <c r="BG31" s="329">
        <v>7.2195499999999996E-2</v>
      </c>
      <c r="BH31" s="329">
        <v>7.0427100000000006E-2</v>
      </c>
      <c r="BI31" s="329">
        <v>6.3591999999999996E-2</v>
      </c>
      <c r="BJ31" s="329">
        <v>6.2831700000000004E-2</v>
      </c>
      <c r="BK31" s="329">
        <v>6.3346899999999998E-2</v>
      </c>
      <c r="BL31" s="329">
        <v>6.1591399999999998E-2</v>
      </c>
      <c r="BM31" s="329">
        <v>7.4510199999999999E-2</v>
      </c>
      <c r="BN31" s="329">
        <v>7.7186099999999994E-2</v>
      </c>
      <c r="BO31" s="329">
        <v>8.2338999999999996E-2</v>
      </c>
      <c r="BP31" s="329">
        <v>8.1420300000000001E-2</v>
      </c>
      <c r="BQ31" s="329">
        <v>8.3993399999999996E-2</v>
      </c>
      <c r="BR31" s="329">
        <v>8.2334099999999993E-2</v>
      </c>
      <c r="BS31" s="329">
        <v>7.63881E-2</v>
      </c>
      <c r="BT31" s="329">
        <v>7.4156700000000006E-2</v>
      </c>
      <c r="BU31" s="329">
        <v>6.6588099999999997E-2</v>
      </c>
      <c r="BV31" s="329">
        <v>6.5535999999999997E-2</v>
      </c>
    </row>
    <row r="32" spans="1:74" ht="12" customHeight="1" x14ac:dyDescent="0.2">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331"/>
      <c r="BF32" s="331"/>
      <c r="BG32" s="331"/>
      <c r="BH32" s="331"/>
      <c r="BI32" s="331"/>
      <c r="BJ32" s="331"/>
      <c r="BK32" s="331"/>
      <c r="BL32" s="331"/>
      <c r="BM32" s="331"/>
      <c r="BN32" s="331"/>
      <c r="BO32" s="331"/>
      <c r="BP32" s="331"/>
      <c r="BQ32" s="331"/>
      <c r="BR32" s="331"/>
      <c r="BS32" s="331"/>
      <c r="BT32" s="331"/>
      <c r="BU32" s="331"/>
      <c r="BV32" s="331"/>
    </row>
    <row r="33" spans="1:74" ht="12" customHeight="1" x14ac:dyDescent="0.2">
      <c r="A33" s="531" t="s">
        <v>44</v>
      </c>
      <c r="B33" s="533" t="s">
        <v>1045</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1.8343696289000001E-2</v>
      </c>
      <c r="AN33" s="263">
        <v>2.2529637929999999E-2</v>
      </c>
      <c r="AO33" s="263">
        <v>2.0049278391999999E-2</v>
      </c>
      <c r="AP33" s="263">
        <v>2.1754056704000001E-2</v>
      </c>
      <c r="AQ33" s="263">
        <v>1.9656769128000001E-2</v>
      </c>
      <c r="AR33" s="263">
        <v>2.2992875244E-2</v>
      </c>
      <c r="AS33" s="263">
        <v>2.5620301782000001E-2</v>
      </c>
      <c r="AT33" s="263">
        <v>2.3545216656000002E-2</v>
      </c>
      <c r="AU33" s="263">
        <v>2.3804308283000002E-2</v>
      </c>
      <c r="AV33" s="263">
        <v>2.2776693226999999E-2</v>
      </c>
      <c r="AW33" s="263">
        <v>2.6133072343E-2</v>
      </c>
      <c r="AX33" s="263">
        <v>2.7309297951000001E-2</v>
      </c>
      <c r="AY33" s="263">
        <v>1.4893309444E-2</v>
      </c>
      <c r="AZ33" s="263">
        <v>1.7868406456000002E-2</v>
      </c>
      <c r="BA33" s="263">
        <v>2.4151249856999998E-2</v>
      </c>
      <c r="BB33" s="263">
        <v>2.2896200652000001E-2</v>
      </c>
      <c r="BC33" s="263">
        <v>2.6414E-2</v>
      </c>
      <c r="BD33" s="263">
        <v>2.3345100000000001E-2</v>
      </c>
      <c r="BE33" s="329">
        <v>2.5224099999999999E-2</v>
      </c>
      <c r="BF33" s="329">
        <v>2.2313699999999999E-2</v>
      </c>
      <c r="BG33" s="329">
        <v>2.4083500000000001E-2</v>
      </c>
      <c r="BH33" s="329">
        <v>2.5061199999999999E-2</v>
      </c>
      <c r="BI33" s="329">
        <v>2.6611099999999999E-2</v>
      </c>
      <c r="BJ33" s="329">
        <v>2.9274999999999999E-2</v>
      </c>
      <c r="BK33" s="329">
        <v>2.7272999999999999E-2</v>
      </c>
      <c r="BL33" s="329">
        <v>2.4076899999999998E-2</v>
      </c>
      <c r="BM33" s="329">
        <v>2.7530800000000001E-2</v>
      </c>
      <c r="BN33" s="329">
        <v>2.6037999999999999E-2</v>
      </c>
      <c r="BO33" s="329">
        <v>2.7855499999999998E-2</v>
      </c>
      <c r="BP33" s="329">
        <v>2.7390299999999999E-2</v>
      </c>
      <c r="BQ33" s="329">
        <v>2.8166699999999999E-2</v>
      </c>
      <c r="BR33" s="329">
        <v>2.9024000000000001E-2</v>
      </c>
      <c r="BS33" s="329">
        <v>2.8673799999999999E-2</v>
      </c>
      <c r="BT33" s="329">
        <v>3.1063500000000001E-2</v>
      </c>
      <c r="BU33" s="329">
        <v>3.0402100000000001E-2</v>
      </c>
      <c r="BV33" s="329">
        <v>3.1370200000000001E-2</v>
      </c>
    </row>
    <row r="34" spans="1:74" ht="12" customHeight="1" x14ac:dyDescent="0.2">
      <c r="A34" s="531" t="s">
        <v>360</v>
      </c>
      <c r="B34" s="533" t="s">
        <v>1044</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9.4027290622000007E-2</v>
      </c>
      <c r="AN34" s="263">
        <v>8.5402215788999994E-2</v>
      </c>
      <c r="AO34" s="263">
        <v>7.7768543353E-2</v>
      </c>
      <c r="AP34" s="263">
        <v>5.3004193361999997E-2</v>
      </c>
      <c r="AQ34" s="263">
        <v>7.8069693896999998E-2</v>
      </c>
      <c r="AR34" s="263">
        <v>8.8468564947999997E-2</v>
      </c>
      <c r="AS34" s="263">
        <v>9.0778175136000006E-2</v>
      </c>
      <c r="AT34" s="263">
        <v>8.8304528573000002E-2</v>
      </c>
      <c r="AU34" s="263">
        <v>8.8286293641000005E-2</v>
      </c>
      <c r="AV34" s="263">
        <v>8.4808519045000003E-2</v>
      </c>
      <c r="AW34" s="263">
        <v>8.5768159292000004E-2</v>
      </c>
      <c r="AX34" s="263">
        <v>8.7317059969999999E-2</v>
      </c>
      <c r="AY34" s="263">
        <v>7.8040937946000005E-2</v>
      </c>
      <c r="AZ34" s="263">
        <v>7.2763749426999993E-2</v>
      </c>
      <c r="BA34" s="263">
        <v>9.3341828185999995E-2</v>
      </c>
      <c r="BB34" s="263">
        <v>8.6525199999999997E-2</v>
      </c>
      <c r="BC34" s="263">
        <v>0.1076023</v>
      </c>
      <c r="BD34" s="263">
        <v>9.1799199999999997E-2</v>
      </c>
      <c r="BE34" s="329">
        <v>9.7029099999999993E-2</v>
      </c>
      <c r="BF34" s="329">
        <v>9.8919099999999996E-2</v>
      </c>
      <c r="BG34" s="329">
        <v>9.0178800000000003E-2</v>
      </c>
      <c r="BH34" s="329">
        <v>9.2788499999999996E-2</v>
      </c>
      <c r="BI34" s="329">
        <v>9.0298799999999999E-2</v>
      </c>
      <c r="BJ34" s="329">
        <v>9.0507699999999996E-2</v>
      </c>
      <c r="BK34" s="329">
        <v>8.63844E-2</v>
      </c>
      <c r="BL34" s="329">
        <v>8.0454700000000004E-2</v>
      </c>
      <c r="BM34" s="329">
        <v>9.0475700000000006E-2</v>
      </c>
      <c r="BN34" s="329">
        <v>9.0724200000000005E-2</v>
      </c>
      <c r="BO34" s="329">
        <v>9.8265500000000006E-2</v>
      </c>
      <c r="BP34" s="329">
        <v>9.6565200000000004E-2</v>
      </c>
      <c r="BQ34" s="329">
        <v>9.6751699999999996E-2</v>
      </c>
      <c r="BR34" s="329">
        <v>9.9091799999999994E-2</v>
      </c>
      <c r="BS34" s="329">
        <v>9.2797000000000004E-2</v>
      </c>
      <c r="BT34" s="329">
        <v>9.6360000000000001E-2</v>
      </c>
      <c r="BU34" s="329">
        <v>9.3256400000000003E-2</v>
      </c>
      <c r="BV34" s="329">
        <v>9.4333799999999995E-2</v>
      </c>
    </row>
    <row r="35" spans="1:74" ht="12" customHeight="1" x14ac:dyDescent="0.2">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0.11237098691</v>
      </c>
      <c r="AN35" s="263">
        <v>0.10793185372</v>
      </c>
      <c r="AO35" s="263">
        <v>9.7817821745000005E-2</v>
      </c>
      <c r="AP35" s="263">
        <v>7.4758250065999995E-2</v>
      </c>
      <c r="AQ35" s="263">
        <v>9.7726463025000002E-2</v>
      </c>
      <c r="AR35" s="263">
        <v>0.11146144019</v>
      </c>
      <c r="AS35" s="263">
        <v>0.11639847691999999</v>
      </c>
      <c r="AT35" s="263">
        <v>0.11184974523000001</v>
      </c>
      <c r="AU35" s="263">
        <v>0.11209060192</v>
      </c>
      <c r="AV35" s="263">
        <v>0.10758521226999999</v>
      </c>
      <c r="AW35" s="263">
        <v>0.11190123164</v>
      </c>
      <c r="AX35" s="263">
        <v>0.11462635792</v>
      </c>
      <c r="AY35" s="263">
        <v>9.2934247390999994E-2</v>
      </c>
      <c r="AZ35" s="263">
        <v>9.0632155882999998E-2</v>
      </c>
      <c r="BA35" s="263">
        <v>0.11749307804</v>
      </c>
      <c r="BB35" s="263">
        <v>0.1094214</v>
      </c>
      <c r="BC35" s="263">
        <v>0.1340163</v>
      </c>
      <c r="BD35" s="263">
        <v>0.1151443</v>
      </c>
      <c r="BE35" s="329">
        <v>0.1222531</v>
      </c>
      <c r="BF35" s="329">
        <v>0.1212328</v>
      </c>
      <c r="BG35" s="329">
        <v>0.1142623</v>
      </c>
      <c r="BH35" s="329">
        <v>0.1178497</v>
      </c>
      <c r="BI35" s="329">
        <v>0.1169099</v>
      </c>
      <c r="BJ35" s="329">
        <v>0.11978270000000001</v>
      </c>
      <c r="BK35" s="329">
        <v>0.11365740000000001</v>
      </c>
      <c r="BL35" s="329">
        <v>0.1045316</v>
      </c>
      <c r="BM35" s="329">
        <v>0.1180065</v>
      </c>
      <c r="BN35" s="329">
        <v>0.11676209999999999</v>
      </c>
      <c r="BO35" s="329">
        <v>0.12612090000000001</v>
      </c>
      <c r="BP35" s="329">
        <v>0.1239555</v>
      </c>
      <c r="BQ35" s="329">
        <v>0.1249184</v>
      </c>
      <c r="BR35" s="329">
        <v>0.1281158</v>
      </c>
      <c r="BS35" s="329">
        <v>0.1214708</v>
      </c>
      <c r="BT35" s="329">
        <v>0.1274236</v>
      </c>
      <c r="BU35" s="329">
        <v>0.1236584</v>
      </c>
      <c r="BV35" s="329">
        <v>0.12570390000000001</v>
      </c>
    </row>
    <row r="36" spans="1:74" s="166" customFormat="1" ht="12"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379"/>
      <c r="BF36" s="379"/>
      <c r="BG36" s="379"/>
      <c r="BH36" s="379"/>
      <c r="BI36" s="379"/>
      <c r="BJ36" s="379"/>
      <c r="BK36" s="379"/>
      <c r="BL36" s="379"/>
      <c r="BM36" s="379"/>
      <c r="BN36" s="379"/>
      <c r="BO36" s="379"/>
      <c r="BP36" s="379"/>
      <c r="BQ36" s="379"/>
      <c r="BR36" s="379"/>
      <c r="BS36" s="379"/>
      <c r="BT36" s="379"/>
      <c r="BU36" s="379"/>
      <c r="BV36" s="379"/>
    </row>
    <row r="37" spans="1:74" s="166" customFormat="1" ht="12" customHeight="1" x14ac:dyDescent="0.2">
      <c r="A37" s="531" t="s">
        <v>44</v>
      </c>
      <c r="B37" s="533" t="s">
        <v>1045</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1.8343696289000001E-2</v>
      </c>
      <c r="AN37" s="263">
        <v>2.2529637929999999E-2</v>
      </c>
      <c r="AO37" s="263">
        <v>2.0049278391999999E-2</v>
      </c>
      <c r="AP37" s="263">
        <v>2.1754056704000001E-2</v>
      </c>
      <c r="AQ37" s="263">
        <v>1.9656769128000001E-2</v>
      </c>
      <c r="AR37" s="263">
        <v>2.2992875244E-2</v>
      </c>
      <c r="AS37" s="263">
        <v>2.5620301782000001E-2</v>
      </c>
      <c r="AT37" s="263">
        <v>2.3545216656000002E-2</v>
      </c>
      <c r="AU37" s="263">
        <v>2.3804308283000002E-2</v>
      </c>
      <c r="AV37" s="263">
        <v>2.2776693226999999E-2</v>
      </c>
      <c r="AW37" s="263">
        <v>2.6133072343E-2</v>
      </c>
      <c r="AX37" s="263">
        <v>2.7309297951000001E-2</v>
      </c>
      <c r="AY37" s="263">
        <v>1.4893309444E-2</v>
      </c>
      <c r="AZ37" s="263">
        <v>1.7868406456000002E-2</v>
      </c>
      <c r="BA37" s="263">
        <v>2.4151249856999998E-2</v>
      </c>
      <c r="BB37" s="263">
        <v>2.2896200652000001E-2</v>
      </c>
      <c r="BC37" s="263">
        <v>2.6414E-2</v>
      </c>
      <c r="BD37" s="263">
        <v>2.3345100000000001E-2</v>
      </c>
      <c r="BE37" s="329">
        <v>2.5224099999999999E-2</v>
      </c>
      <c r="BF37" s="329">
        <v>2.2313699999999999E-2</v>
      </c>
      <c r="BG37" s="329">
        <v>2.4083500000000001E-2</v>
      </c>
      <c r="BH37" s="329">
        <v>2.5061199999999999E-2</v>
      </c>
      <c r="BI37" s="329">
        <v>2.6611099999999999E-2</v>
      </c>
      <c r="BJ37" s="329">
        <v>2.9274999999999999E-2</v>
      </c>
      <c r="BK37" s="329">
        <v>2.7272999999999999E-2</v>
      </c>
      <c r="BL37" s="329">
        <v>2.4076899999999998E-2</v>
      </c>
      <c r="BM37" s="329">
        <v>2.7530800000000001E-2</v>
      </c>
      <c r="BN37" s="329">
        <v>2.6037999999999999E-2</v>
      </c>
      <c r="BO37" s="329">
        <v>2.7855499999999998E-2</v>
      </c>
      <c r="BP37" s="329">
        <v>2.7390299999999999E-2</v>
      </c>
      <c r="BQ37" s="329">
        <v>2.8166699999999999E-2</v>
      </c>
      <c r="BR37" s="329">
        <v>2.9024000000000001E-2</v>
      </c>
      <c r="BS37" s="329">
        <v>2.8673799999999999E-2</v>
      </c>
      <c r="BT37" s="329">
        <v>3.1063500000000001E-2</v>
      </c>
      <c r="BU37" s="329">
        <v>3.0402100000000001E-2</v>
      </c>
      <c r="BV37" s="329">
        <v>3.1370200000000001E-2</v>
      </c>
    </row>
    <row r="38" spans="1:74" s="166" customFormat="1" ht="12" customHeight="1" x14ac:dyDescent="0.2">
      <c r="A38" s="532" t="s">
        <v>980</v>
      </c>
      <c r="B38" s="533" t="s">
        <v>1042</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7.0264506000000004E-2</v>
      </c>
      <c r="AN38" s="263">
        <v>6.4358105999999998E-2</v>
      </c>
      <c r="AO38" s="263">
        <v>6.2027231000000002E-2</v>
      </c>
      <c r="AP38" s="263">
        <v>3.5765727999999997E-2</v>
      </c>
      <c r="AQ38" s="263">
        <v>4.4488028999999998E-2</v>
      </c>
      <c r="AR38" s="263">
        <v>5.4678259999999999E-2</v>
      </c>
      <c r="AS38" s="263">
        <v>6.0442740000000002E-2</v>
      </c>
      <c r="AT38" s="263">
        <v>5.9867946999999998E-2</v>
      </c>
      <c r="AU38" s="263">
        <v>5.8525360999999998E-2</v>
      </c>
      <c r="AV38" s="263">
        <v>6.1839491000000003E-2</v>
      </c>
      <c r="AW38" s="263">
        <v>6.2814956000000005E-2</v>
      </c>
      <c r="AX38" s="263">
        <v>6.3268287000000006E-2</v>
      </c>
      <c r="AY38" s="263">
        <v>6.0203449999999999E-2</v>
      </c>
      <c r="AZ38" s="263">
        <v>4.7843798999999999E-2</v>
      </c>
      <c r="BA38" s="263">
        <v>6.1226616999999997E-2</v>
      </c>
      <c r="BB38" s="263">
        <v>5.9202299999999999E-2</v>
      </c>
      <c r="BC38" s="263">
        <v>6.6684599999999997E-2</v>
      </c>
      <c r="BD38" s="263">
        <v>6.5272200000000002E-2</v>
      </c>
      <c r="BE38" s="329">
        <v>6.55221E-2</v>
      </c>
      <c r="BF38" s="329">
        <v>6.6274200000000005E-2</v>
      </c>
      <c r="BG38" s="329">
        <v>6.1618800000000001E-2</v>
      </c>
      <c r="BH38" s="329">
        <v>6.2714599999999995E-2</v>
      </c>
      <c r="BI38" s="329">
        <v>6.2994400000000006E-2</v>
      </c>
      <c r="BJ38" s="329">
        <v>6.3868099999999997E-2</v>
      </c>
      <c r="BK38" s="329">
        <v>6.45366E-2</v>
      </c>
      <c r="BL38" s="329">
        <v>5.68964E-2</v>
      </c>
      <c r="BM38" s="329">
        <v>6.3542899999999999E-2</v>
      </c>
      <c r="BN38" s="329">
        <v>6.1997099999999999E-2</v>
      </c>
      <c r="BO38" s="329">
        <v>6.5901199999999993E-2</v>
      </c>
      <c r="BP38" s="329">
        <v>6.4752400000000002E-2</v>
      </c>
      <c r="BQ38" s="329">
        <v>6.5849299999999999E-2</v>
      </c>
      <c r="BR38" s="329">
        <v>6.6966800000000007E-2</v>
      </c>
      <c r="BS38" s="329">
        <v>6.3727599999999995E-2</v>
      </c>
      <c r="BT38" s="329">
        <v>6.5357200000000004E-2</v>
      </c>
      <c r="BU38" s="329">
        <v>6.51698E-2</v>
      </c>
      <c r="BV38" s="329">
        <v>6.6545999999999994E-2</v>
      </c>
    </row>
    <row r="39" spans="1:74" s="166" customFormat="1" ht="12" customHeight="1" x14ac:dyDescent="0.2">
      <c r="A39" s="531" t="s">
        <v>43</v>
      </c>
      <c r="B39" s="533" t="s">
        <v>1044</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9.7643377591000002E-2</v>
      </c>
      <c r="AN39" s="263">
        <v>8.8686603887999996E-2</v>
      </c>
      <c r="AO39" s="263">
        <v>8.0759399603999998E-2</v>
      </c>
      <c r="AP39" s="263">
        <v>5.504259785E-2</v>
      </c>
      <c r="AQ39" s="263">
        <v>8.1071971162000003E-2</v>
      </c>
      <c r="AR39" s="263">
        <v>9.1870812060000001E-2</v>
      </c>
      <c r="AS39" s="263">
        <v>9.4269305607999995E-2</v>
      </c>
      <c r="AT39" s="263">
        <v>9.1700525997000001E-2</v>
      </c>
      <c r="AU39" s="263">
        <v>9.1681581730000003E-2</v>
      </c>
      <c r="AV39" s="263">
        <v>8.8070106548999993E-2</v>
      </c>
      <c r="AW39" s="263">
        <v>8.9066685409999999E-2</v>
      </c>
      <c r="AX39" s="263">
        <v>9.0675143215000004E-2</v>
      </c>
      <c r="AY39" s="263">
        <v>8.1042314342000002E-2</v>
      </c>
      <c r="AZ39" s="263">
        <v>7.556210914E-2</v>
      </c>
      <c r="BA39" s="263">
        <v>9.6931571443000006E-2</v>
      </c>
      <c r="BB39" s="263">
        <v>8.9852764550999997E-2</v>
      </c>
      <c r="BC39" s="263">
        <v>0.11174042988000001</v>
      </c>
      <c r="BD39" s="263">
        <v>9.5329636125000006E-2</v>
      </c>
      <c r="BE39" s="329">
        <v>0.10076060000000001</v>
      </c>
      <c r="BF39" s="329">
        <v>0.10272340000000001</v>
      </c>
      <c r="BG39" s="329">
        <v>9.3646900000000005E-2</v>
      </c>
      <c r="BH39" s="329">
        <v>9.6356899999999995E-2</v>
      </c>
      <c r="BI39" s="329">
        <v>9.3771499999999994E-2</v>
      </c>
      <c r="BJ39" s="329">
        <v>9.39884E-2</v>
      </c>
      <c r="BK39" s="329">
        <v>8.9706499999999995E-2</v>
      </c>
      <c r="BL39" s="329">
        <v>8.3548800000000006E-2</v>
      </c>
      <c r="BM39" s="329">
        <v>9.3955200000000003E-2</v>
      </c>
      <c r="BN39" s="329">
        <v>9.4213199999999997E-2</v>
      </c>
      <c r="BO39" s="329">
        <v>0.1020446</v>
      </c>
      <c r="BP39" s="329">
        <v>0.1002789</v>
      </c>
      <c r="BQ39" s="329">
        <v>0.10047250000000001</v>
      </c>
      <c r="BR39" s="329">
        <v>0.1029026</v>
      </c>
      <c r="BS39" s="329">
        <v>9.6365699999999999E-2</v>
      </c>
      <c r="BT39" s="329">
        <v>0.1000659</v>
      </c>
      <c r="BU39" s="329">
        <v>9.6842800000000007E-2</v>
      </c>
      <c r="BV39" s="329">
        <v>9.7961599999999996E-2</v>
      </c>
    </row>
    <row r="40" spans="1:74" s="166" customFormat="1" ht="12" customHeight="1" x14ac:dyDescent="0.2">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1.6658249E-2</v>
      </c>
      <c r="BB40" s="263">
        <v>1.6834499999999999E-2</v>
      </c>
      <c r="BC40" s="263">
        <v>1.8501500000000001E-2</v>
      </c>
      <c r="BD40" s="263">
        <v>1.8174900000000001E-2</v>
      </c>
      <c r="BE40" s="329">
        <v>1.8285200000000001E-2</v>
      </c>
      <c r="BF40" s="329">
        <v>1.8407799999999998E-2</v>
      </c>
      <c r="BG40" s="329">
        <v>1.7755699999999999E-2</v>
      </c>
      <c r="BH40" s="329">
        <v>1.7824E-2</v>
      </c>
      <c r="BI40" s="329">
        <v>1.8467899999999999E-2</v>
      </c>
      <c r="BJ40" s="329">
        <v>1.8726400000000001E-2</v>
      </c>
      <c r="BK40" s="329">
        <v>1.9185299999999999E-2</v>
      </c>
      <c r="BL40" s="329">
        <v>1.7086400000000002E-2</v>
      </c>
      <c r="BM40" s="329">
        <v>1.6047599999999999E-2</v>
      </c>
      <c r="BN40" s="329">
        <v>1.42679E-2</v>
      </c>
      <c r="BO40" s="329">
        <v>1.7622100000000002E-2</v>
      </c>
      <c r="BP40" s="329">
        <v>1.7377400000000001E-2</v>
      </c>
      <c r="BQ40" s="329">
        <v>1.8253599999999998E-2</v>
      </c>
      <c r="BR40" s="329">
        <v>1.8376099999999999E-2</v>
      </c>
      <c r="BS40" s="329">
        <v>1.8037299999999999E-2</v>
      </c>
      <c r="BT40" s="329">
        <v>1.80996E-2</v>
      </c>
      <c r="BU40" s="329">
        <v>1.8062999999999999E-2</v>
      </c>
      <c r="BV40" s="329">
        <v>1.9092100000000001E-2</v>
      </c>
    </row>
    <row r="41" spans="1:74" s="166" customFormat="1" ht="12" customHeight="1" x14ac:dyDescent="0.2">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0.19011514400000001</v>
      </c>
      <c r="BB41" s="263">
        <v>0.17531379999999999</v>
      </c>
      <c r="BC41" s="263">
        <v>0.24640210000000001</v>
      </c>
      <c r="BD41" s="263">
        <v>0.2369251</v>
      </c>
      <c r="BE41" s="329">
        <v>0.21867549999999999</v>
      </c>
      <c r="BF41" s="329">
        <v>0.2093767</v>
      </c>
      <c r="BG41" s="329">
        <v>0.17355599999999999</v>
      </c>
      <c r="BH41" s="329">
        <v>0.158276</v>
      </c>
      <c r="BI41" s="329">
        <v>0.1880723</v>
      </c>
      <c r="BJ41" s="329">
        <v>0.21536939999999999</v>
      </c>
      <c r="BK41" s="329">
        <v>0.23207630000000001</v>
      </c>
      <c r="BL41" s="329">
        <v>0.2126633</v>
      </c>
      <c r="BM41" s="329">
        <v>0.24922449999999999</v>
      </c>
      <c r="BN41" s="329">
        <v>0.21594830000000001</v>
      </c>
      <c r="BO41" s="329">
        <v>0.24289920000000001</v>
      </c>
      <c r="BP41" s="329">
        <v>0.2378786</v>
      </c>
      <c r="BQ41" s="329">
        <v>0.2261859</v>
      </c>
      <c r="BR41" s="329">
        <v>0.20606859999999999</v>
      </c>
      <c r="BS41" s="329">
        <v>0.16750000000000001</v>
      </c>
      <c r="BT41" s="329">
        <v>0.15458530000000001</v>
      </c>
      <c r="BU41" s="329">
        <v>0.18501509999999999</v>
      </c>
      <c r="BV41" s="329">
        <v>0.21870590000000001</v>
      </c>
    </row>
    <row r="42" spans="1:74" s="166" customFormat="1" ht="12" customHeight="1" x14ac:dyDescent="0.2">
      <c r="A42" s="528" t="s">
        <v>32</v>
      </c>
      <c r="B42" s="533" t="s">
        <v>1046</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0.12501705599999999</v>
      </c>
      <c r="BB42" s="263">
        <v>0.14728949999999999</v>
      </c>
      <c r="BC42" s="263">
        <v>0.16545080000000001</v>
      </c>
      <c r="BD42" s="263">
        <v>0.1648058</v>
      </c>
      <c r="BE42" s="329">
        <v>0.17592350000000001</v>
      </c>
      <c r="BF42" s="329">
        <v>0.1631852</v>
      </c>
      <c r="BG42" s="329">
        <v>0.14142489999999999</v>
      </c>
      <c r="BH42" s="329">
        <v>0.12939999999999999</v>
      </c>
      <c r="BI42" s="329">
        <v>0.1035301</v>
      </c>
      <c r="BJ42" s="329">
        <v>9.5382700000000001E-2</v>
      </c>
      <c r="BK42" s="329">
        <v>0.1030901</v>
      </c>
      <c r="BL42" s="329">
        <v>0.1156947</v>
      </c>
      <c r="BM42" s="329">
        <v>0.16063169999999999</v>
      </c>
      <c r="BN42" s="329">
        <v>0.18314730000000001</v>
      </c>
      <c r="BO42" s="329">
        <v>0.20278289999999999</v>
      </c>
      <c r="BP42" s="329">
        <v>0.2051954</v>
      </c>
      <c r="BQ42" s="329">
        <v>0.21538879999999999</v>
      </c>
      <c r="BR42" s="329">
        <v>0.1997304</v>
      </c>
      <c r="BS42" s="329">
        <v>0.17370859999999999</v>
      </c>
      <c r="BT42" s="329">
        <v>0.15600530000000001</v>
      </c>
      <c r="BU42" s="329">
        <v>0.1244247</v>
      </c>
      <c r="BV42" s="329">
        <v>0.1147415</v>
      </c>
    </row>
    <row r="43" spans="1:74" s="166" customFormat="1" ht="12" customHeight="1" x14ac:dyDescent="0.2">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3.7289195999999997E-2</v>
      </c>
      <c r="BB43" s="263">
        <v>3.5122899999999999E-2</v>
      </c>
      <c r="BC43" s="263">
        <v>3.9614099999999999E-2</v>
      </c>
      <c r="BD43" s="263">
        <v>3.7457999999999998E-2</v>
      </c>
      <c r="BE43" s="329">
        <v>3.9517999999999998E-2</v>
      </c>
      <c r="BF43" s="329">
        <v>3.8337400000000001E-2</v>
      </c>
      <c r="BG43" s="329">
        <v>3.64079E-2</v>
      </c>
      <c r="BH43" s="329">
        <v>3.6825299999999998E-2</v>
      </c>
      <c r="BI43" s="329">
        <v>3.5758900000000003E-2</v>
      </c>
      <c r="BJ43" s="329">
        <v>3.9916100000000003E-2</v>
      </c>
      <c r="BK43" s="329">
        <v>3.96006E-2</v>
      </c>
      <c r="BL43" s="329">
        <v>2.7239800000000002E-2</v>
      </c>
      <c r="BM43" s="329">
        <v>3.75973E-2</v>
      </c>
      <c r="BN43" s="329">
        <v>3.5981399999999997E-2</v>
      </c>
      <c r="BO43" s="329">
        <v>3.98378E-2</v>
      </c>
      <c r="BP43" s="329">
        <v>3.5516399999999997E-2</v>
      </c>
      <c r="BQ43" s="329">
        <v>3.8373900000000002E-2</v>
      </c>
      <c r="BR43" s="329">
        <v>3.7202499999999999E-2</v>
      </c>
      <c r="BS43" s="329">
        <v>3.5554299999999997E-2</v>
      </c>
      <c r="BT43" s="329">
        <v>3.6584400000000003E-2</v>
      </c>
      <c r="BU43" s="329">
        <v>3.5174400000000001E-2</v>
      </c>
      <c r="BV43" s="329">
        <v>3.9105500000000001E-2</v>
      </c>
    </row>
    <row r="44" spans="1:74" s="166" customFormat="1" ht="12" customHeight="1" x14ac:dyDescent="0.2">
      <c r="A44" s="499" t="s">
        <v>34</v>
      </c>
      <c r="B44" s="533" t="s">
        <v>1041</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0.17671894699999999</v>
      </c>
      <c r="BB44" s="263">
        <v>0.16861490000000001</v>
      </c>
      <c r="BC44" s="263">
        <v>0.1795156</v>
      </c>
      <c r="BD44" s="263">
        <v>0.1804181</v>
      </c>
      <c r="BE44" s="329">
        <v>0.1973867</v>
      </c>
      <c r="BF44" s="329">
        <v>0.18898880000000001</v>
      </c>
      <c r="BG44" s="329">
        <v>0.18137780000000001</v>
      </c>
      <c r="BH44" s="329">
        <v>0.19170039999999999</v>
      </c>
      <c r="BI44" s="329">
        <v>0.17908640000000001</v>
      </c>
      <c r="BJ44" s="329">
        <v>0.20256930000000001</v>
      </c>
      <c r="BK44" s="329">
        <v>0.19819990000000001</v>
      </c>
      <c r="BL44" s="329">
        <v>0.16115589999999999</v>
      </c>
      <c r="BM44" s="329">
        <v>0.18108369999999999</v>
      </c>
      <c r="BN44" s="329">
        <v>0.17486850000000001</v>
      </c>
      <c r="BO44" s="329">
        <v>0.18230930000000001</v>
      </c>
      <c r="BP44" s="329">
        <v>0.17828340000000001</v>
      </c>
      <c r="BQ44" s="329">
        <v>0.191441</v>
      </c>
      <c r="BR44" s="329">
        <v>0.1880153</v>
      </c>
      <c r="BS44" s="329">
        <v>0.17914869999999999</v>
      </c>
      <c r="BT44" s="329">
        <v>0.18689159999999999</v>
      </c>
      <c r="BU44" s="329">
        <v>0.17859839999999999</v>
      </c>
      <c r="BV44" s="329">
        <v>0.1982283</v>
      </c>
    </row>
    <row r="45" spans="1:74" s="166" customFormat="1" ht="12" customHeight="1" x14ac:dyDescent="0.2">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0.27602141583000001</v>
      </c>
      <c r="AZ45" s="263">
        <v>0.24181376060000001</v>
      </c>
      <c r="BA45" s="263">
        <v>0.35930014256999998</v>
      </c>
      <c r="BB45" s="263">
        <v>0.32600719065</v>
      </c>
      <c r="BC45" s="263">
        <v>0.29791889999999999</v>
      </c>
      <c r="BD45" s="263">
        <v>0.30268590000000001</v>
      </c>
      <c r="BE45" s="329">
        <v>0.24213870000000001</v>
      </c>
      <c r="BF45" s="329">
        <v>0.23617769999999999</v>
      </c>
      <c r="BG45" s="329">
        <v>0.2531466</v>
      </c>
      <c r="BH45" s="329">
        <v>0.30813669999999999</v>
      </c>
      <c r="BI45" s="329">
        <v>0.36197049999999997</v>
      </c>
      <c r="BJ45" s="329">
        <v>0.33544849999999998</v>
      </c>
      <c r="BK45" s="329">
        <v>0.31887650000000001</v>
      </c>
      <c r="BL45" s="329">
        <v>0.2885258</v>
      </c>
      <c r="BM45" s="329">
        <v>0.40176000000000001</v>
      </c>
      <c r="BN45" s="329">
        <v>0.35893209999999998</v>
      </c>
      <c r="BO45" s="329">
        <v>0.33010230000000002</v>
      </c>
      <c r="BP45" s="329">
        <v>0.33368360000000002</v>
      </c>
      <c r="BQ45" s="329">
        <v>0.26450499999999999</v>
      </c>
      <c r="BR45" s="329">
        <v>0.24792500000000001</v>
      </c>
      <c r="BS45" s="329">
        <v>0.28145239999999999</v>
      </c>
      <c r="BT45" s="329">
        <v>0.32863490000000001</v>
      </c>
      <c r="BU45" s="329">
        <v>0.38915519999999998</v>
      </c>
      <c r="BV45" s="329">
        <v>0.34888059999999999</v>
      </c>
    </row>
    <row r="46" spans="1:74" ht="12" customHeight="1" x14ac:dyDescent="0.2">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0.97431889620000001</v>
      </c>
      <c r="AN46" s="264">
        <v>0.97983084626000005</v>
      </c>
      <c r="AO46" s="264">
        <v>0.96899832650999995</v>
      </c>
      <c r="AP46" s="264">
        <v>0.91297271490999998</v>
      </c>
      <c r="AQ46" s="264">
        <v>1.038417586</v>
      </c>
      <c r="AR46" s="264">
        <v>1.0436509092999999</v>
      </c>
      <c r="AS46" s="264">
        <v>0.99443905922999998</v>
      </c>
      <c r="AT46" s="264">
        <v>0.94973428389000003</v>
      </c>
      <c r="AU46" s="264">
        <v>0.88222630573000005</v>
      </c>
      <c r="AV46" s="264">
        <v>0.92461089650999995</v>
      </c>
      <c r="AW46" s="264">
        <v>0.98754448452999999</v>
      </c>
      <c r="AX46" s="264">
        <v>0.99528603677000005</v>
      </c>
      <c r="AY46" s="264">
        <v>0.98017394300000005</v>
      </c>
      <c r="AZ46" s="264">
        <v>0.88029551604</v>
      </c>
      <c r="BA46" s="264">
        <v>1.0866056298</v>
      </c>
      <c r="BB46" s="264">
        <v>1.03776</v>
      </c>
      <c r="BC46" s="264">
        <v>1.148528</v>
      </c>
      <c r="BD46" s="264">
        <v>1.1206929999999999</v>
      </c>
      <c r="BE46" s="327">
        <v>1.0795889999999999</v>
      </c>
      <c r="BF46" s="327">
        <v>1.042052</v>
      </c>
      <c r="BG46" s="327">
        <v>0.97963800000000001</v>
      </c>
      <c r="BH46" s="327">
        <v>1.0232019999999999</v>
      </c>
      <c r="BI46" s="327">
        <v>1.06782</v>
      </c>
      <c r="BJ46" s="327">
        <v>1.0923350000000001</v>
      </c>
      <c r="BK46" s="327">
        <v>1.090217</v>
      </c>
      <c r="BL46" s="327">
        <v>0.98441279999999998</v>
      </c>
      <c r="BM46" s="327">
        <v>1.2279100000000001</v>
      </c>
      <c r="BN46" s="327">
        <v>1.161651</v>
      </c>
      <c r="BO46" s="327">
        <v>1.207236</v>
      </c>
      <c r="BP46" s="327">
        <v>1.1962299999999999</v>
      </c>
      <c r="BQ46" s="327">
        <v>1.144377</v>
      </c>
      <c r="BR46" s="327">
        <v>1.0920810000000001</v>
      </c>
      <c r="BS46" s="327">
        <v>1.0404329999999999</v>
      </c>
      <c r="BT46" s="327">
        <v>1.0738780000000001</v>
      </c>
      <c r="BU46" s="327">
        <v>1.12016</v>
      </c>
      <c r="BV46" s="327">
        <v>1.132209</v>
      </c>
    </row>
    <row r="47" spans="1:74" s="540" customFormat="1" ht="12"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 customHeight="1" x14ac:dyDescent="0.25">
      <c r="A48" s="537"/>
      <c r="B48" s="538" t="s">
        <v>1047</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 customHeight="1" x14ac:dyDescent="0.25">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 customHeight="1" x14ac:dyDescent="0.25">
      <c r="A50" s="537"/>
      <c r="B50" s="541" t="s">
        <v>1048</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 customHeight="1" x14ac:dyDescent="0.25">
      <c r="A51" s="537"/>
      <c r="B51" s="538" t="s">
        <v>1049</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 customHeight="1" x14ac:dyDescent="0.25">
      <c r="A52" s="537"/>
      <c r="B52" s="826" t="s">
        <v>1050</v>
      </c>
      <c r="C52" s="762"/>
      <c r="D52" s="762"/>
      <c r="E52" s="762"/>
      <c r="F52" s="762"/>
      <c r="G52" s="762"/>
      <c r="H52" s="762"/>
      <c r="I52" s="762"/>
      <c r="J52" s="762"/>
      <c r="K52" s="762"/>
      <c r="L52" s="762"/>
      <c r="M52" s="762"/>
      <c r="N52" s="762"/>
      <c r="O52" s="762"/>
      <c r="P52" s="762"/>
      <c r="Q52" s="759"/>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 customHeight="1" x14ac:dyDescent="0.25">
      <c r="A54" s="537"/>
      <c r="B54" s="770" t="str">
        <f>"Notes: "&amp;"EIA completed modeling and analysis for this report on " &amp;Dates!D2&amp;"."</f>
        <v>Notes: EIA completed modeling and analysis for this report on Thursday July 1, 2021.</v>
      </c>
      <c r="C54" s="769"/>
      <c r="D54" s="769"/>
      <c r="E54" s="769"/>
      <c r="F54" s="769"/>
      <c r="G54" s="769"/>
      <c r="H54" s="769"/>
      <c r="I54" s="769"/>
      <c r="J54" s="769"/>
      <c r="K54" s="769"/>
      <c r="L54" s="769"/>
      <c r="M54" s="769"/>
      <c r="N54" s="769"/>
      <c r="O54" s="769"/>
      <c r="P54" s="769"/>
      <c r="Q54" s="769"/>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 customHeight="1" x14ac:dyDescent="0.25">
      <c r="A55" s="537"/>
      <c r="B55" s="770" t="s">
        <v>353</v>
      </c>
      <c r="C55" s="769"/>
      <c r="D55" s="769"/>
      <c r="E55" s="769"/>
      <c r="F55" s="769"/>
      <c r="G55" s="769"/>
      <c r="H55" s="769"/>
      <c r="I55" s="769"/>
      <c r="J55" s="769"/>
      <c r="K55" s="769"/>
      <c r="L55" s="769"/>
      <c r="M55" s="769"/>
      <c r="N55" s="769"/>
      <c r="O55" s="769"/>
      <c r="P55" s="769"/>
      <c r="Q55" s="769"/>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 customHeight="1" x14ac:dyDescent="0.25">
      <c r="A56" s="537"/>
      <c r="B56" s="827" t="s">
        <v>363</v>
      </c>
      <c r="C56" s="759"/>
      <c r="D56" s="759"/>
      <c r="E56" s="759"/>
      <c r="F56" s="759"/>
      <c r="G56" s="759"/>
      <c r="H56" s="759"/>
      <c r="I56" s="759"/>
      <c r="J56" s="759"/>
      <c r="K56" s="759"/>
      <c r="L56" s="759"/>
      <c r="M56" s="759"/>
      <c r="N56" s="759"/>
      <c r="O56" s="759"/>
      <c r="P56" s="759"/>
      <c r="Q56" s="75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 customHeight="1" x14ac:dyDescent="0.25">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 customHeight="1" x14ac:dyDescent="0.25">
      <c r="A58" s="537"/>
      <c r="B58" s="771" t="s">
        <v>1384</v>
      </c>
      <c r="C58" s="759"/>
      <c r="D58" s="759"/>
      <c r="E58" s="759"/>
      <c r="F58" s="759"/>
      <c r="G58" s="759"/>
      <c r="H58" s="759"/>
      <c r="I58" s="759"/>
      <c r="J58" s="759"/>
      <c r="K58" s="759"/>
      <c r="L58" s="759"/>
      <c r="M58" s="759"/>
      <c r="N58" s="759"/>
      <c r="O58" s="759"/>
      <c r="P58" s="759"/>
      <c r="Q58" s="759"/>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E13" sqref="BE13"/>
    </sheetView>
  </sheetViews>
  <sheetFormatPr defaultColWidth="9.21875" defaultRowHeight="12" customHeight="1" x14ac:dyDescent="0.3"/>
  <cols>
    <col min="1" max="1" width="12.44140625" style="657" customWidth="1"/>
    <col min="2" max="2" width="26" style="657" customWidth="1"/>
    <col min="3" max="55" width="6.5546875" style="657" customWidth="1"/>
    <col min="56" max="58" width="6.5546875" style="672" customWidth="1"/>
    <col min="59" max="74" width="6.5546875" style="657" customWidth="1"/>
    <col min="75" max="16384" width="9.21875" style="657"/>
  </cols>
  <sheetData>
    <row r="1" spans="1:74" ht="12.75" customHeight="1" x14ac:dyDescent="0.3">
      <c r="A1" s="831" t="s">
        <v>798</v>
      </c>
      <c r="B1" s="660" t="s">
        <v>1051</v>
      </c>
      <c r="C1" s="658"/>
      <c r="D1" s="658"/>
      <c r="E1" s="658"/>
      <c r="F1" s="658"/>
      <c r="G1" s="658"/>
      <c r="H1" s="658"/>
      <c r="I1" s="658"/>
      <c r="J1" s="658"/>
      <c r="K1" s="658"/>
      <c r="L1" s="658"/>
      <c r="M1" s="658"/>
      <c r="N1" s="658"/>
      <c r="O1" s="658"/>
      <c r="P1" s="658"/>
      <c r="Q1" s="658"/>
    </row>
    <row r="2" spans="1:74" ht="12.75" customHeight="1" x14ac:dyDescent="0.3">
      <c r="A2" s="831"/>
      <c r="B2" s="659" t="str">
        <f>"U.S. Energy Information Administration  |  Short-Term Energy Outlook - "&amp;Dates!$D$1</f>
        <v>U.S. Energy Information Administration  |  Short-Term Energy Outlook - July 2021</v>
      </c>
      <c r="C2" s="658"/>
      <c r="D2" s="658"/>
      <c r="E2" s="658"/>
      <c r="F2" s="658"/>
      <c r="G2" s="658"/>
      <c r="H2" s="658"/>
      <c r="I2" s="658"/>
      <c r="J2" s="658"/>
      <c r="K2" s="658"/>
      <c r="L2" s="658"/>
      <c r="M2" s="658"/>
      <c r="N2" s="658"/>
      <c r="O2" s="658"/>
      <c r="P2" s="658"/>
      <c r="Q2" s="658"/>
    </row>
    <row r="3" spans="1:74" ht="12.75" customHeight="1" x14ac:dyDescent="0.3">
      <c r="A3" s="663"/>
      <c r="B3" s="664"/>
      <c r="C3" s="832">
        <f>Dates!D3</f>
        <v>2017</v>
      </c>
      <c r="D3" s="833"/>
      <c r="E3" s="833"/>
      <c r="F3" s="833"/>
      <c r="G3" s="833"/>
      <c r="H3" s="833"/>
      <c r="I3" s="833"/>
      <c r="J3" s="833"/>
      <c r="K3" s="833"/>
      <c r="L3" s="833"/>
      <c r="M3" s="833"/>
      <c r="N3" s="834"/>
      <c r="O3" s="832">
        <f>C3+1</f>
        <v>2018</v>
      </c>
      <c r="P3" s="833"/>
      <c r="Q3" s="833"/>
      <c r="R3" s="833"/>
      <c r="S3" s="833"/>
      <c r="T3" s="833"/>
      <c r="U3" s="833"/>
      <c r="V3" s="833"/>
      <c r="W3" s="833"/>
      <c r="X3" s="833"/>
      <c r="Y3" s="833"/>
      <c r="Z3" s="834"/>
      <c r="AA3" s="832">
        <f>O3+1</f>
        <v>2019</v>
      </c>
      <c r="AB3" s="833"/>
      <c r="AC3" s="833"/>
      <c r="AD3" s="833"/>
      <c r="AE3" s="833"/>
      <c r="AF3" s="833"/>
      <c r="AG3" s="833"/>
      <c r="AH3" s="833"/>
      <c r="AI3" s="833"/>
      <c r="AJ3" s="833"/>
      <c r="AK3" s="833"/>
      <c r="AL3" s="834"/>
      <c r="AM3" s="832">
        <f>AA3+1</f>
        <v>2020</v>
      </c>
      <c r="AN3" s="833"/>
      <c r="AO3" s="833"/>
      <c r="AP3" s="833"/>
      <c r="AQ3" s="833"/>
      <c r="AR3" s="833"/>
      <c r="AS3" s="833"/>
      <c r="AT3" s="833"/>
      <c r="AU3" s="833"/>
      <c r="AV3" s="833"/>
      <c r="AW3" s="833"/>
      <c r="AX3" s="834"/>
      <c r="AY3" s="832">
        <f>AM3+1</f>
        <v>2021</v>
      </c>
      <c r="AZ3" s="833"/>
      <c r="BA3" s="833"/>
      <c r="BB3" s="833"/>
      <c r="BC3" s="833"/>
      <c r="BD3" s="833"/>
      <c r="BE3" s="833"/>
      <c r="BF3" s="833"/>
      <c r="BG3" s="833"/>
      <c r="BH3" s="833"/>
      <c r="BI3" s="833"/>
      <c r="BJ3" s="834"/>
      <c r="BK3" s="832">
        <f>AY3+1</f>
        <v>2022</v>
      </c>
      <c r="BL3" s="833"/>
      <c r="BM3" s="833"/>
      <c r="BN3" s="833"/>
      <c r="BO3" s="833"/>
      <c r="BP3" s="833"/>
      <c r="BQ3" s="833"/>
      <c r="BR3" s="833"/>
      <c r="BS3" s="833"/>
      <c r="BT3" s="833"/>
      <c r="BU3" s="833"/>
      <c r="BV3" s="834"/>
    </row>
    <row r="4" spans="1:74" ht="12.75" customHeight="1" x14ac:dyDescent="0.3">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 customHeight="1" x14ac:dyDescent="0.3">
      <c r="A5" s="663"/>
      <c r="B5" s="662" t="s">
        <v>1059</v>
      </c>
      <c r="C5" s="658"/>
      <c r="D5" s="658"/>
      <c r="E5" s="658"/>
      <c r="F5" s="658"/>
      <c r="G5" s="658"/>
      <c r="H5" s="658"/>
      <c r="I5" s="658"/>
      <c r="J5" s="658"/>
      <c r="K5" s="658"/>
      <c r="L5" s="658"/>
      <c r="M5" s="658"/>
      <c r="N5" s="658"/>
      <c r="O5" s="658"/>
      <c r="P5" s="658"/>
      <c r="Q5" s="658"/>
      <c r="BG5" s="672"/>
      <c r="BH5" s="672"/>
      <c r="BI5" s="672"/>
    </row>
    <row r="6" spans="1:74" ht="12" customHeight="1" x14ac:dyDescent="0.3">
      <c r="A6" s="663"/>
      <c r="B6" s="662" t="s">
        <v>1060</v>
      </c>
      <c r="C6" s="658"/>
      <c r="D6" s="658"/>
      <c r="E6" s="658"/>
      <c r="F6" s="658"/>
      <c r="G6" s="658"/>
      <c r="H6" s="658"/>
      <c r="I6" s="658"/>
      <c r="J6" s="658"/>
      <c r="K6" s="658"/>
      <c r="L6" s="658"/>
      <c r="M6" s="658"/>
      <c r="N6" s="658"/>
      <c r="O6" s="658"/>
      <c r="P6" s="658"/>
      <c r="Q6" s="658"/>
      <c r="BG6" s="672"/>
      <c r="BH6" s="672"/>
      <c r="BI6" s="672"/>
    </row>
    <row r="7" spans="1:74" ht="12" customHeight="1" x14ac:dyDescent="0.3">
      <c r="A7" s="663" t="s">
        <v>1052</v>
      </c>
      <c r="B7" s="661" t="s">
        <v>1061</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6638.2</v>
      </c>
      <c r="AN7" s="671">
        <v>6638.2</v>
      </c>
      <c r="AO7" s="671">
        <v>6600.2</v>
      </c>
      <c r="AP7" s="671">
        <v>6599.3</v>
      </c>
      <c r="AQ7" s="671">
        <v>6600.3</v>
      </c>
      <c r="AR7" s="671">
        <v>6598.3</v>
      </c>
      <c r="AS7" s="671">
        <v>6507.9</v>
      </c>
      <c r="AT7" s="671">
        <v>6547.5</v>
      </c>
      <c r="AU7" s="671">
        <v>6548.9</v>
      </c>
      <c r="AV7" s="671">
        <v>6548.9</v>
      </c>
      <c r="AW7" s="671">
        <v>6546.2</v>
      </c>
      <c r="AX7" s="671">
        <v>6547.6</v>
      </c>
      <c r="AY7" s="671">
        <v>6539.6</v>
      </c>
      <c r="AZ7" s="671">
        <v>6537.8</v>
      </c>
      <c r="BA7" s="671">
        <v>6537.8</v>
      </c>
      <c r="BB7" s="671">
        <v>6394.8</v>
      </c>
      <c r="BC7" s="671">
        <v>6394.8</v>
      </c>
      <c r="BD7" s="671">
        <v>6393.2</v>
      </c>
      <c r="BE7" s="673">
        <v>6395.2</v>
      </c>
      <c r="BF7" s="673">
        <v>6391.9</v>
      </c>
      <c r="BG7" s="673">
        <v>6394.1</v>
      </c>
      <c r="BH7" s="673">
        <v>6402.1</v>
      </c>
      <c r="BI7" s="673">
        <v>6402.1</v>
      </c>
      <c r="BJ7" s="673">
        <v>6438.3</v>
      </c>
      <c r="BK7" s="673">
        <v>6438.3</v>
      </c>
      <c r="BL7" s="673">
        <v>6441.3</v>
      </c>
      <c r="BM7" s="673">
        <v>6441.3</v>
      </c>
      <c r="BN7" s="673">
        <v>6441.3</v>
      </c>
      <c r="BO7" s="673">
        <v>6441.3</v>
      </c>
      <c r="BP7" s="673">
        <v>6442.9</v>
      </c>
      <c r="BQ7" s="673">
        <v>6442.9</v>
      </c>
      <c r="BR7" s="673">
        <v>6442.9</v>
      </c>
      <c r="BS7" s="673">
        <v>6442.9</v>
      </c>
      <c r="BT7" s="673">
        <v>6442.9</v>
      </c>
      <c r="BU7" s="673">
        <v>6442.9</v>
      </c>
      <c r="BV7" s="673">
        <v>6442.9</v>
      </c>
    </row>
    <row r="8" spans="1:74" ht="12" customHeight="1" x14ac:dyDescent="0.3">
      <c r="A8" s="663" t="s">
        <v>1053</v>
      </c>
      <c r="B8" s="661" t="s">
        <v>1062</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3927.2</v>
      </c>
      <c r="AN8" s="671">
        <v>3927.2</v>
      </c>
      <c r="AO8" s="671">
        <v>3927.2</v>
      </c>
      <c r="AP8" s="671">
        <v>3926.3</v>
      </c>
      <c r="AQ8" s="671">
        <v>3927.3</v>
      </c>
      <c r="AR8" s="671">
        <v>3925.3</v>
      </c>
      <c r="AS8" s="671">
        <v>3848.6</v>
      </c>
      <c r="AT8" s="671">
        <v>3850.2</v>
      </c>
      <c r="AU8" s="671">
        <v>3851.6</v>
      </c>
      <c r="AV8" s="671">
        <v>3851.6</v>
      </c>
      <c r="AW8" s="671">
        <v>3848.9</v>
      </c>
      <c r="AX8" s="671">
        <v>3850.3</v>
      </c>
      <c r="AY8" s="671">
        <v>3842.3</v>
      </c>
      <c r="AZ8" s="671">
        <v>3840.5</v>
      </c>
      <c r="BA8" s="671">
        <v>3840.5</v>
      </c>
      <c r="BB8" s="671">
        <v>3840.5</v>
      </c>
      <c r="BC8" s="671">
        <v>3840.5</v>
      </c>
      <c r="BD8" s="671">
        <v>3838.9</v>
      </c>
      <c r="BE8" s="673">
        <v>3840.9</v>
      </c>
      <c r="BF8" s="673">
        <v>3837.6</v>
      </c>
      <c r="BG8" s="673">
        <v>3839.8</v>
      </c>
      <c r="BH8" s="673">
        <v>3847.8</v>
      </c>
      <c r="BI8" s="673">
        <v>3847.8</v>
      </c>
      <c r="BJ8" s="673">
        <v>3884</v>
      </c>
      <c r="BK8" s="673">
        <v>3884</v>
      </c>
      <c r="BL8" s="673">
        <v>3887</v>
      </c>
      <c r="BM8" s="673">
        <v>3887</v>
      </c>
      <c r="BN8" s="673">
        <v>3887</v>
      </c>
      <c r="BO8" s="673">
        <v>3887</v>
      </c>
      <c r="BP8" s="673">
        <v>3888.6</v>
      </c>
      <c r="BQ8" s="673">
        <v>3888.6</v>
      </c>
      <c r="BR8" s="673">
        <v>3888.6</v>
      </c>
      <c r="BS8" s="673">
        <v>3888.6</v>
      </c>
      <c r="BT8" s="673">
        <v>3888.6</v>
      </c>
      <c r="BU8" s="673">
        <v>3888.6</v>
      </c>
      <c r="BV8" s="673">
        <v>3888.6</v>
      </c>
    </row>
    <row r="9" spans="1:74" ht="12" customHeight="1" x14ac:dyDescent="0.3">
      <c r="A9" s="663" t="s">
        <v>1054</v>
      </c>
      <c r="B9" s="661" t="s">
        <v>1063</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2711</v>
      </c>
      <c r="AN9" s="671">
        <v>2711</v>
      </c>
      <c r="AO9" s="671">
        <v>2673</v>
      </c>
      <c r="AP9" s="671">
        <v>2673</v>
      </c>
      <c r="AQ9" s="671">
        <v>2673</v>
      </c>
      <c r="AR9" s="671">
        <v>2673</v>
      </c>
      <c r="AS9" s="671">
        <v>2659.3</v>
      </c>
      <c r="AT9" s="671">
        <v>2697.3</v>
      </c>
      <c r="AU9" s="671">
        <v>2697.3</v>
      </c>
      <c r="AV9" s="671">
        <v>2697.3</v>
      </c>
      <c r="AW9" s="671">
        <v>2697.3</v>
      </c>
      <c r="AX9" s="671">
        <v>2697.3</v>
      </c>
      <c r="AY9" s="671">
        <v>2697.3</v>
      </c>
      <c r="AZ9" s="671">
        <v>2697.3</v>
      </c>
      <c r="BA9" s="671">
        <v>2697.3</v>
      </c>
      <c r="BB9" s="671">
        <v>2554.3000000000002</v>
      </c>
      <c r="BC9" s="671">
        <v>2554.3000000000002</v>
      </c>
      <c r="BD9" s="671">
        <v>2554.3000000000002</v>
      </c>
      <c r="BE9" s="673">
        <v>2554.3000000000002</v>
      </c>
      <c r="BF9" s="673">
        <v>2554.3000000000002</v>
      </c>
      <c r="BG9" s="673">
        <v>2554.3000000000002</v>
      </c>
      <c r="BH9" s="673">
        <v>2554.3000000000002</v>
      </c>
      <c r="BI9" s="673">
        <v>2554.3000000000002</v>
      </c>
      <c r="BJ9" s="673">
        <v>2554.3000000000002</v>
      </c>
      <c r="BK9" s="673">
        <v>2554.3000000000002</v>
      </c>
      <c r="BL9" s="673">
        <v>2554.3000000000002</v>
      </c>
      <c r="BM9" s="673">
        <v>2554.3000000000002</v>
      </c>
      <c r="BN9" s="673">
        <v>2554.3000000000002</v>
      </c>
      <c r="BO9" s="673">
        <v>2554.3000000000002</v>
      </c>
      <c r="BP9" s="673">
        <v>2554.3000000000002</v>
      </c>
      <c r="BQ9" s="673">
        <v>2554.3000000000002</v>
      </c>
      <c r="BR9" s="673">
        <v>2554.3000000000002</v>
      </c>
      <c r="BS9" s="673">
        <v>2554.3000000000002</v>
      </c>
      <c r="BT9" s="673">
        <v>2554.3000000000002</v>
      </c>
      <c r="BU9" s="673">
        <v>2554.3000000000002</v>
      </c>
      <c r="BV9" s="673">
        <v>2554.3000000000002</v>
      </c>
    </row>
    <row r="10" spans="1:74" ht="12" customHeight="1" x14ac:dyDescent="0.3">
      <c r="A10" s="663" t="s">
        <v>1055</v>
      </c>
      <c r="B10" s="661" t="s">
        <v>1064</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79508.3</v>
      </c>
      <c r="AN10" s="671">
        <v>79508.3</v>
      </c>
      <c r="AO10" s="671">
        <v>79508.3</v>
      </c>
      <c r="AP10" s="671">
        <v>79508.3</v>
      </c>
      <c r="AQ10" s="671">
        <v>79508.3</v>
      </c>
      <c r="AR10" s="671">
        <v>79502.3</v>
      </c>
      <c r="AS10" s="671">
        <v>79528.399999999994</v>
      </c>
      <c r="AT10" s="671">
        <v>79528.399999999994</v>
      </c>
      <c r="AU10" s="671">
        <v>79648.7</v>
      </c>
      <c r="AV10" s="671">
        <v>79648.7</v>
      </c>
      <c r="AW10" s="671">
        <v>79648.7</v>
      </c>
      <c r="AX10" s="671">
        <v>79651.399999999994</v>
      </c>
      <c r="AY10" s="671">
        <v>79656.399999999994</v>
      </c>
      <c r="AZ10" s="671">
        <v>79652.399999999994</v>
      </c>
      <c r="BA10" s="671">
        <v>79652.399999999994</v>
      </c>
      <c r="BB10" s="671">
        <v>79654.3</v>
      </c>
      <c r="BC10" s="671">
        <v>79687.199999999997</v>
      </c>
      <c r="BD10" s="671">
        <v>79724</v>
      </c>
      <c r="BE10" s="673">
        <v>79724</v>
      </c>
      <c r="BF10" s="673">
        <v>79725.5</v>
      </c>
      <c r="BG10" s="673">
        <v>79725.5</v>
      </c>
      <c r="BH10" s="673">
        <v>79736.5</v>
      </c>
      <c r="BI10" s="673">
        <v>79736.5</v>
      </c>
      <c r="BJ10" s="673">
        <v>79771.7</v>
      </c>
      <c r="BK10" s="673">
        <v>79771.199999999997</v>
      </c>
      <c r="BL10" s="673">
        <v>79771.199999999997</v>
      </c>
      <c r="BM10" s="673">
        <v>79785.399999999994</v>
      </c>
      <c r="BN10" s="673">
        <v>79785.399999999994</v>
      </c>
      <c r="BO10" s="673">
        <v>79785.399999999994</v>
      </c>
      <c r="BP10" s="673">
        <v>79800.3</v>
      </c>
      <c r="BQ10" s="673">
        <v>79805.3</v>
      </c>
      <c r="BR10" s="673">
        <v>79825.100000000006</v>
      </c>
      <c r="BS10" s="673">
        <v>79841.100000000006</v>
      </c>
      <c r="BT10" s="673">
        <v>79841.5</v>
      </c>
      <c r="BU10" s="673">
        <v>79841.5</v>
      </c>
      <c r="BV10" s="673">
        <v>79844.5</v>
      </c>
    </row>
    <row r="11" spans="1:74" ht="12" customHeight="1" x14ac:dyDescent="0.3">
      <c r="A11" s="663" t="s">
        <v>1056</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2502.3000000000002</v>
      </c>
      <c r="AN11" s="671">
        <v>2502.3000000000002</v>
      </c>
      <c r="AO11" s="671">
        <v>2502.3000000000002</v>
      </c>
      <c r="AP11" s="671">
        <v>2513</v>
      </c>
      <c r="AQ11" s="671">
        <v>2498.4</v>
      </c>
      <c r="AR11" s="671">
        <v>2519.5</v>
      </c>
      <c r="AS11" s="671">
        <v>2519.5</v>
      </c>
      <c r="AT11" s="671">
        <v>2519.5</v>
      </c>
      <c r="AU11" s="671">
        <v>2519.5</v>
      </c>
      <c r="AV11" s="671">
        <v>2519.5</v>
      </c>
      <c r="AW11" s="671">
        <v>2519.5</v>
      </c>
      <c r="AX11" s="671">
        <v>2519.5</v>
      </c>
      <c r="AY11" s="671">
        <v>2519.5</v>
      </c>
      <c r="AZ11" s="671">
        <v>2519.5</v>
      </c>
      <c r="BA11" s="671">
        <v>2519.5</v>
      </c>
      <c r="BB11" s="671">
        <v>2519.5</v>
      </c>
      <c r="BC11" s="671">
        <v>2519.5</v>
      </c>
      <c r="BD11" s="671">
        <v>2519.5</v>
      </c>
      <c r="BE11" s="673">
        <v>2519.5</v>
      </c>
      <c r="BF11" s="673">
        <v>2519.5</v>
      </c>
      <c r="BG11" s="673">
        <v>2519.5</v>
      </c>
      <c r="BH11" s="673">
        <v>2519.5</v>
      </c>
      <c r="BI11" s="673">
        <v>2519.5</v>
      </c>
      <c r="BJ11" s="673">
        <v>2561.5</v>
      </c>
      <c r="BK11" s="673">
        <v>2561.5</v>
      </c>
      <c r="BL11" s="673">
        <v>2561.5</v>
      </c>
      <c r="BM11" s="673">
        <v>2561.5</v>
      </c>
      <c r="BN11" s="673">
        <v>2561.5</v>
      </c>
      <c r="BO11" s="673">
        <v>2561.5</v>
      </c>
      <c r="BP11" s="673">
        <v>2561.5</v>
      </c>
      <c r="BQ11" s="673">
        <v>2561.5</v>
      </c>
      <c r="BR11" s="673">
        <v>2561.5</v>
      </c>
      <c r="BS11" s="673">
        <v>2561.5</v>
      </c>
      <c r="BT11" s="673">
        <v>2561.5</v>
      </c>
      <c r="BU11" s="673">
        <v>2561.5</v>
      </c>
      <c r="BV11" s="673">
        <v>2561.5</v>
      </c>
    </row>
    <row r="12" spans="1:74" ht="12" customHeight="1" x14ac:dyDescent="0.3">
      <c r="A12" s="663" t="s">
        <v>1057</v>
      </c>
      <c r="B12" s="661" t="s">
        <v>1065</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38449.300000000003</v>
      </c>
      <c r="AN12" s="671">
        <v>38872</v>
      </c>
      <c r="AO12" s="671">
        <v>39102.400000000001</v>
      </c>
      <c r="AP12" s="671">
        <v>39772.800000000003</v>
      </c>
      <c r="AQ12" s="671">
        <v>40138.6</v>
      </c>
      <c r="AR12" s="671">
        <v>41195.1</v>
      </c>
      <c r="AS12" s="671">
        <v>41783.1</v>
      </c>
      <c r="AT12" s="671">
        <v>42387.199999999997</v>
      </c>
      <c r="AU12" s="671">
        <v>42996.2</v>
      </c>
      <c r="AV12" s="671">
        <v>43365.7</v>
      </c>
      <c r="AW12" s="671">
        <v>44226.7</v>
      </c>
      <c r="AX12" s="671">
        <v>47567</v>
      </c>
      <c r="AY12" s="671">
        <v>47949.1</v>
      </c>
      <c r="AZ12" s="671">
        <v>48628.800000000003</v>
      </c>
      <c r="BA12" s="671">
        <v>50232.9</v>
      </c>
      <c r="BB12" s="671">
        <v>50748.7</v>
      </c>
      <c r="BC12" s="671">
        <v>52158.3</v>
      </c>
      <c r="BD12" s="671">
        <v>53116.6</v>
      </c>
      <c r="BE12" s="673">
        <v>55164.7</v>
      </c>
      <c r="BF12" s="673">
        <v>55630.3</v>
      </c>
      <c r="BG12" s="673">
        <v>56778.1</v>
      </c>
      <c r="BH12" s="673">
        <v>57581.4</v>
      </c>
      <c r="BI12" s="673">
        <v>59126.3</v>
      </c>
      <c r="BJ12" s="673">
        <v>63531.8</v>
      </c>
      <c r="BK12" s="673">
        <v>64343.6</v>
      </c>
      <c r="BL12" s="673">
        <v>64991.8</v>
      </c>
      <c r="BM12" s="673">
        <v>65565.8</v>
      </c>
      <c r="BN12" s="673">
        <v>66901.7</v>
      </c>
      <c r="BO12" s="673">
        <v>67646.7</v>
      </c>
      <c r="BP12" s="673">
        <v>70608.7</v>
      </c>
      <c r="BQ12" s="673">
        <v>71419.7</v>
      </c>
      <c r="BR12" s="673">
        <v>71734.7</v>
      </c>
      <c r="BS12" s="673">
        <v>72726.2</v>
      </c>
      <c r="BT12" s="673">
        <v>73115.8</v>
      </c>
      <c r="BU12" s="673">
        <v>74414.3</v>
      </c>
      <c r="BV12" s="673">
        <v>80307.8</v>
      </c>
    </row>
    <row r="13" spans="1:74" ht="12" customHeight="1" x14ac:dyDescent="0.3">
      <c r="A13" s="663" t="s">
        <v>1058</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104625.7</v>
      </c>
      <c r="AN13" s="671">
        <v>104643</v>
      </c>
      <c r="AO13" s="671">
        <v>106170.1</v>
      </c>
      <c r="AP13" s="671">
        <v>106424.8</v>
      </c>
      <c r="AQ13" s="671">
        <v>107284.2</v>
      </c>
      <c r="AR13" s="671">
        <v>107664.2</v>
      </c>
      <c r="AS13" s="671">
        <v>107866.2</v>
      </c>
      <c r="AT13" s="671">
        <v>108398</v>
      </c>
      <c r="AU13" s="671">
        <v>109191.4</v>
      </c>
      <c r="AV13" s="671">
        <v>109498.5</v>
      </c>
      <c r="AW13" s="671">
        <v>111230.8</v>
      </c>
      <c r="AX13" s="671">
        <v>118159.2</v>
      </c>
      <c r="AY13" s="671">
        <v>119194.4</v>
      </c>
      <c r="AZ13" s="671">
        <v>120161.2</v>
      </c>
      <c r="BA13" s="671">
        <v>121044.8</v>
      </c>
      <c r="BB13" s="671">
        <v>121574.39999999999</v>
      </c>
      <c r="BC13" s="671">
        <v>124597.5</v>
      </c>
      <c r="BD13" s="671">
        <v>125944</v>
      </c>
      <c r="BE13" s="673">
        <v>126776</v>
      </c>
      <c r="BF13" s="673">
        <v>127800</v>
      </c>
      <c r="BG13" s="673">
        <v>128261.8</v>
      </c>
      <c r="BH13" s="673">
        <v>129053.4</v>
      </c>
      <c r="BI13" s="673">
        <v>130311.8</v>
      </c>
      <c r="BJ13" s="673">
        <v>134923.20000000001</v>
      </c>
      <c r="BK13" s="673">
        <v>134911.6</v>
      </c>
      <c r="BL13" s="673">
        <v>135426.4</v>
      </c>
      <c r="BM13" s="673">
        <v>135632.5</v>
      </c>
      <c r="BN13" s="673">
        <v>135632.5</v>
      </c>
      <c r="BO13" s="673">
        <v>136833.29999999999</v>
      </c>
      <c r="BP13" s="673">
        <v>137374</v>
      </c>
      <c r="BQ13" s="673">
        <v>137374</v>
      </c>
      <c r="BR13" s="673">
        <v>137374</v>
      </c>
      <c r="BS13" s="673">
        <v>138084</v>
      </c>
      <c r="BT13" s="673">
        <v>138434</v>
      </c>
      <c r="BU13" s="673">
        <v>138686</v>
      </c>
      <c r="BV13" s="673">
        <v>141064.1</v>
      </c>
    </row>
    <row r="14" spans="1:74" ht="12" customHeight="1" x14ac:dyDescent="0.3">
      <c r="A14" s="663"/>
      <c r="B14" s="662" t="s">
        <v>1066</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62"/>
      <c r="BE14" s="674"/>
      <c r="BF14" s="674"/>
      <c r="BG14" s="674"/>
      <c r="BH14" s="674"/>
      <c r="BI14" s="674"/>
      <c r="BJ14" s="674"/>
      <c r="BK14" s="674"/>
      <c r="BL14" s="674"/>
      <c r="BM14" s="674"/>
      <c r="BN14" s="674"/>
      <c r="BO14" s="674"/>
      <c r="BP14" s="674"/>
      <c r="BQ14" s="674"/>
      <c r="BR14" s="674"/>
      <c r="BS14" s="674"/>
      <c r="BT14" s="674"/>
      <c r="BU14" s="674"/>
      <c r="BV14" s="674"/>
    </row>
    <row r="15" spans="1:74" ht="12" customHeight="1" x14ac:dyDescent="0.3">
      <c r="A15" s="663" t="s">
        <v>1067</v>
      </c>
      <c r="B15" s="661" t="s">
        <v>1061</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6385</v>
      </c>
      <c r="AN15" s="671">
        <v>6384</v>
      </c>
      <c r="AO15" s="671">
        <v>6384</v>
      </c>
      <c r="AP15" s="671">
        <v>6384</v>
      </c>
      <c r="AQ15" s="671">
        <v>6384</v>
      </c>
      <c r="AR15" s="671">
        <v>6385.1</v>
      </c>
      <c r="AS15" s="671">
        <v>6385.1</v>
      </c>
      <c r="AT15" s="671">
        <v>6380.9</v>
      </c>
      <c r="AU15" s="671">
        <v>6380.9</v>
      </c>
      <c r="AV15" s="671">
        <v>6392.5</v>
      </c>
      <c r="AW15" s="671">
        <v>6392.5</v>
      </c>
      <c r="AX15" s="671">
        <v>6392.5</v>
      </c>
      <c r="AY15" s="671">
        <v>6373</v>
      </c>
      <c r="AZ15" s="671">
        <v>6370.7</v>
      </c>
      <c r="BA15" s="671">
        <v>6370.7</v>
      </c>
      <c r="BB15" s="671">
        <v>6370.7</v>
      </c>
      <c r="BC15" s="671">
        <v>6377.7</v>
      </c>
      <c r="BD15" s="671">
        <v>6379.1</v>
      </c>
      <c r="BE15" s="673">
        <v>6379.1</v>
      </c>
      <c r="BF15" s="673">
        <v>6359.1</v>
      </c>
      <c r="BG15" s="673">
        <v>6359.1</v>
      </c>
      <c r="BH15" s="673">
        <v>6359.1</v>
      </c>
      <c r="BI15" s="673">
        <v>6359.1</v>
      </c>
      <c r="BJ15" s="673">
        <v>6359.1</v>
      </c>
      <c r="BK15" s="673">
        <v>6359.1</v>
      </c>
      <c r="BL15" s="673">
        <v>6359.1</v>
      </c>
      <c r="BM15" s="673">
        <v>6359.1</v>
      </c>
      <c r="BN15" s="673">
        <v>6359.1</v>
      </c>
      <c r="BO15" s="673">
        <v>6359.1</v>
      </c>
      <c r="BP15" s="673">
        <v>6359.1</v>
      </c>
      <c r="BQ15" s="673">
        <v>6351.3</v>
      </c>
      <c r="BR15" s="673">
        <v>6351.3</v>
      </c>
      <c r="BS15" s="673">
        <v>6351.3</v>
      </c>
      <c r="BT15" s="673">
        <v>6351.3</v>
      </c>
      <c r="BU15" s="673">
        <v>6351.3</v>
      </c>
      <c r="BV15" s="673">
        <v>6351.3</v>
      </c>
    </row>
    <row r="16" spans="1:74" ht="12" customHeight="1" x14ac:dyDescent="0.3">
      <c r="A16" s="663" t="s">
        <v>1068</v>
      </c>
      <c r="B16" s="661" t="s">
        <v>1062</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781.8</v>
      </c>
      <c r="AN16" s="671">
        <v>780.8</v>
      </c>
      <c r="AO16" s="671">
        <v>780.8</v>
      </c>
      <c r="AP16" s="671">
        <v>780.8</v>
      </c>
      <c r="AQ16" s="671">
        <v>780.8</v>
      </c>
      <c r="AR16" s="671">
        <v>781.9</v>
      </c>
      <c r="AS16" s="671">
        <v>781.9</v>
      </c>
      <c r="AT16" s="671">
        <v>777.7</v>
      </c>
      <c r="AU16" s="671">
        <v>777.7</v>
      </c>
      <c r="AV16" s="671">
        <v>789.3</v>
      </c>
      <c r="AW16" s="671">
        <v>789.3</v>
      </c>
      <c r="AX16" s="671">
        <v>789.3</v>
      </c>
      <c r="AY16" s="671">
        <v>789.3</v>
      </c>
      <c r="AZ16" s="671">
        <v>787</v>
      </c>
      <c r="BA16" s="671">
        <v>787</v>
      </c>
      <c r="BB16" s="671">
        <v>787</v>
      </c>
      <c r="BC16" s="671">
        <v>789</v>
      </c>
      <c r="BD16" s="671">
        <v>790.4</v>
      </c>
      <c r="BE16" s="673">
        <v>790.4</v>
      </c>
      <c r="BF16" s="673">
        <v>790.4</v>
      </c>
      <c r="BG16" s="673">
        <v>790.4</v>
      </c>
      <c r="BH16" s="673">
        <v>790.4</v>
      </c>
      <c r="BI16" s="673">
        <v>790.4</v>
      </c>
      <c r="BJ16" s="673">
        <v>790.4</v>
      </c>
      <c r="BK16" s="673">
        <v>790.4</v>
      </c>
      <c r="BL16" s="673">
        <v>790.4</v>
      </c>
      <c r="BM16" s="673">
        <v>790.4</v>
      </c>
      <c r="BN16" s="673">
        <v>790.4</v>
      </c>
      <c r="BO16" s="673">
        <v>790.4</v>
      </c>
      <c r="BP16" s="673">
        <v>790.4</v>
      </c>
      <c r="BQ16" s="673">
        <v>790.4</v>
      </c>
      <c r="BR16" s="673">
        <v>790.4</v>
      </c>
      <c r="BS16" s="673">
        <v>790.4</v>
      </c>
      <c r="BT16" s="673">
        <v>790.4</v>
      </c>
      <c r="BU16" s="673">
        <v>790.4</v>
      </c>
      <c r="BV16" s="673">
        <v>790.4</v>
      </c>
    </row>
    <row r="17" spans="1:74" ht="12" customHeight="1" x14ac:dyDescent="0.3">
      <c r="A17" s="663" t="s">
        <v>1069</v>
      </c>
      <c r="B17" s="661" t="s">
        <v>1063</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5603.2</v>
      </c>
      <c r="AN17" s="671">
        <v>5603.2</v>
      </c>
      <c r="AO17" s="671">
        <v>5603.2</v>
      </c>
      <c r="AP17" s="671">
        <v>5603.2</v>
      </c>
      <c r="AQ17" s="671">
        <v>5603.2</v>
      </c>
      <c r="AR17" s="671">
        <v>5603.2</v>
      </c>
      <c r="AS17" s="671">
        <v>5603.2</v>
      </c>
      <c r="AT17" s="671">
        <v>5603.2</v>
      </c>
      <c r="AU17" s="671">
        <v>5603.2</v>
      </c>
      <c r="AV17" s="671">
        <v>5603.2</v>
      </c>
      <c r="AW17" s="671">
        <v>5603.2</v>
      </c>
      <c r="AX17" s="671">
        <v>5603.2</v>
      </c>
      <c r="AY17" s="671">
        <v>5583.7</v>
      </c>
      <c r="AZ17" s="671">
        <v>5583.7</v>
      </c>
      <c r="BA17" s="671">
        <v>5583.7</v>
      </c>
      <c r="BB17" s="671">
        <v>5583.7</v>
      </c>
      <c r="BC17" s="671">
        <v>5588.7</v>
      </c>
      <c r="BD17" s="671">
        <v>5588.7</v>
      </c>
      <c r="BE17" s="673">
        <v>5588.7</v>
      </c>
      <c r="BF17" s="673">
        <v>5568.7</v>
      </c>
      <c r="BG17" s="673">
        <v>5568.7</v>
      </c>
      <c r="BH17" s="673">
        <v>5568.7</v>
      </c>
      <c r="BI17" s="673">
        <v>5568.7</v>
      </c>
      <c r="BJ17" s="673">
        <v>5568.7</v>
      </c>
      <c r="BK17" s="673">
        <v>5568.7</v>
      </c>
      <c r="BL17" s="673">
        <v>5568.7</v>
      </c>
      <c r="BM17" s="673">
        <v>5568.7</v>
      </c>
      <c r="BN17" s="673">
        <v>5568.7</v>
      </c>
      <c r="BO17" s="673">
        <v>5568.7</v>
      </c>
      <c r="BP17" s="673">
        <v>5568.7</v>
      </c>
      <c r="BQ17" s="673">
        <v>5560.9</v>
      </c>
      <c r="BR17" s="673">
        <v>5560.9</v>
      </c>
      <c r="BS17" s="673">
        <v>5560.9</v>
      </c>
      <c r="BT17" s="673">
        <v>5560.9</v>
      </c>
      <c r="BU17" s="673">
        <v>5560.9</v>
      </c>
      <c r="BV17" s="673">
        <v>5560.9</v>
      </c>
    </row>
    <row r="18" spans="1:74" ht="12" customHeight="1" x14ac:dyDescent="0.3">
      <c r="A18" s="663" t="s">
        <v>1070</v>
      </c>
      <c r="B18" s="661" t="s">
        <v>1064</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288.60000000000002</v>
      </c>
      <c r="AN18" s="671">
        <v>288.60000000000002</v>
      </c>
      <c r="AO18" s="671">
        <v>288.60000000000002</v>
      </c>
      <c r="AP18" s="671">
        <v>288.60000000000002</v>
      </c>
      <c r="AQ18" s="671">
        <v>288.60000000000002</v>
      </c>
      <c r="AR18" s="671">
        <v>288.60000000000002</v>
      </c>
      <c r="AS18" s="671">
        <v>288.60000000000002</v>
      </c>
      <c r="AT18" s="671">
        <v>288.60000000000002</v>
      </c>
      <c r="AU18" s="671">
        <v>288.60000000000002</v>
      </c>
      <c r="AV18" s="671">
        <v>288.60000000000002</v>
      </c>
      <c r="AW18" s="671">
        <v>288.60000000000002</v>
      </c>
      <c r="AX18" s="671">
        <v>288.60000000000002</v>
      </c>
      <c r="AY18" s="671">
        <v>288.60000000000002</v>
      </c>
      <c r="AZ18" s="671">
        <v>288.60000000000002</v>
      </c>
      <c r="BA18" s="671">
        <v>288.60000000000002</v>
      </c>
      <c r="BB18" s="671">
        <v>288.60000000000002</v>
      </c>
      <c r="BC18" s="671">
        <v>288.60000000000002</v>
      </c>
      <c r="BD18" s="671">
        <v>288.60000000000002</v>
      </c>
      <c r="BE18" s="673">
        <v>288.60000000000002</v>
      </c>
      <c r="BF18" s="673">
        <v>286.2</v>
      </c>
      <c r="BG18" s="673">
        <v>284.10000000000002</v>
      </c>
      <c r="BH18" s="673">
        <v>284.10000000000002</v>
      </c>
      <c r="BI18" s="673">
        <v>284.10000000000002</v>
      </c>
      <c r="BJ18" s="673">
        <v>286.60000000000002</v>
      </c>
      <c r="BK18" s="673">
        <v>286.60000000000002</v>
      </c>
      <c r="BL18" s="673">
        <v>286.60000000000002</v>
      </c>
      <c r="BM18" s="673">
        <v>286.60000000000002</v>
      </c>
      <c r="BN18" s="673">
        <v>286.60000000000002</v>
      </c>
      <c r="BO18" s="673">
        <v>286.60000000000002</v>
      </c>
      <c r="BP18" s="673">
        <v>286.60000000000002</v>
      </c>
      <c r="BQ18" s="673">
        <v>286.60000000000002</v>
      </c>
      <c r="BR18" s="673">
        <v>286.60000000000002</v>
      </c>
      <c r="BS18" s="673">
        <v>286.60000000000002</v>
      </c>
      <c r="BT18" s="673">
        <v>286.60000000000002</v>
      </c>
      <c r="BU18" s="673">
        <v>286.60000000000002</v>
      </c>
      <c r="BV18" s="673">
        <v>286.60000000000002</v>
      </c>
    </row>
    <row r="19" spans="1:74" ht="12" customHeight="1" x14ac:dyDescent="0.3">
      <c r="A19" s="663" t="s">
        <v>1071</v>
      </c>
      <c r="B19" s="661" t="s">
        <v>1065</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436.1</v>
      </c>
      <c r="AN19" s="671">
        <v>436.1</v>
      </c>
      <c r="AO19" s="671">
        <v>440.7</v>
      </c>
      <c r="AP19" s="671">
        <v>457</v>
      </c>
      <c r="AQ19" s="671">
        <v>465.4</v>
      </c>
      <c r="AR19" s="671">
        <v>467.5</v>
      </c>
      <c r="AS19" s="671">
        <v>467.9</v>
      </c>
      <c r="AT19" s="671">
        <v>467.9</v>
      </c>
      <c r="AU19" s="671">
        <v>472.9</v>
      </c>
      <c r="AV19" s="671">
        <v>472.9</v>
      </c>
      <c r="AW19" s="671">
        <v>474.5</v>
      </c>
      <c r="AX19" s="671">
        <v>479.5</v>
      </c>
      <c r="AY19" s="671">
        <v>480.5</v>
      </c>
      <c r="AZ19" s="671">
        <v>481.7</v>
      </c>
      <c r="BA19" s="671">
        <v>483.2</v>
      </c>
      <c r="BB19" s="671">
        <v>483.2</v>
      </c>
      <c r="BC19" s="671">
        <v>490.8</v>
      </c>
      <c r="BD19" s="671">
        <v>498.1</v>
      </c>
      <c r="BE19" s="673">
        <v>503.5</v>
      </c>
      <c r="BF19" s="673">
        <v>503.5</v>
      </c>
      <c r="BG19" s="673">
        <v>508.2</v>
      </c>
      <c r="BH19" s="673">
        <v>529.29999999999995</v>
      </c>
      <c r="BI19" s="673">
        <v>551.4</v>
      </c>
      <c r="BJ19" s="673">
        <v>552.1</v>
      </c>
      <c r="BK19" s="673">
        <v>552.1</v>
      </c>
      <c r="BL19" s="673">
        <v>554.4</v>
      </c>
      <c r="BM19" s="673">
        <v>554.4</v>
      </c>
      <c r="BN19" s="673">
        <v>554.4</v>
      </c>
      <c r="BO19" s="673">
        <v>554.4</v>
      </c>
      <c r="BP19" s="673">
        <v>554.4</v>
      </c>
      <c r="BQ19" s="673">
        <v>554.4</v>
      </c>
      <c r="BR19" s="673">
        <v>554.4</v>
      </c>
      <c r="BS19" s="673">
        <v>554.4</v>
      </c>
      <c r="BT19" s="673">
        <v>554.4</v>
      </c>
      <c r="BU19" s="673">
        <v>554.4</v>
      </c>
      <c r="BV19" s="673">
        <v>554.4</v>
      </c>
    </row>
    <row r="20" spans="1:74" ht="12" customHeight="1" x14ac:dyDescent="0.3">
      <c r="A20" s="663" t="s">
        <v>1072</v>
      </c>
      <c r="B20" s="661" t="s">
        <v>1073</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28888.45</v>
      </c>
      <c r="BB20" s="671">
        <v>29301.329000000002</v>
      </c>
      <c r="BC20" s="671">
        <v>29719.46</v>
      </c>
      <c r="BD20" s="671">
        <v>30141.99</v>
      </c>
      <c r="BE20" s="673">
        <v>30553.38</v>
      </c>
      <c r="BF20" s="673">
        <v>30969.99</v>
      </c>
      <c r="BG20" s="673">
        <v>31372.34</v>
      </c>
      <c r="BH20" s="673">
        <v>31780.080000000002</v>
      </c>
      <c r="BI20" s="673">
        <v>32173.37</v>
      </c>
      <c r="BJ20" s="673">
        <v>32571.45</v>
      </c>
      <c r="BK20" s="673">
        <v>32974.68</v>
      </c>
      <c r="BL20" s="673">
        <v>33382.1</v>
      </c>
      <c r="BM20" s="673">
        <v>33795.5</v>
      </c>
      <c r="BN20" s="673">
        <v>34200.17</v>
      </c>
      <c r="BO20" s="673">
        <v>34611.18</v>
      </c>
      <c r="BP20" s="673">
        <v>35026.76</v>
      </c>
      <c r="BQ20" s="673">
        <v>35434.080000000002</v>
      </c>
      <c r="BR20" s="673">
        <v>35846.35</v>
      </c>
      <c r="BS20" s="673">
        <v>36262.75</v>
      </c>
      <c r="BT20" s="673">
        <v>36684.550000000003</v>
      </c>
      <c r="BU20" s="673">
        <v>37110.800000000003</v>
      </c>
      <c r="BV20" s="673">
        <v>37542.76</v>
      </c>
    </row>
    <row r="21" spans="1:74" ht="12" customHeight="1" x14ac:dyDescent="0.3">
      <c r="A21" s="663" t="s">
        <v>1074</v>
      </c>
      <c r="B21" s="661" t="s">
        <v>1075</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18075.965</v>
      </c>
      <c r="BB21" s="671">
        <v>18387.245999999999</v>
      </c>
      <c r="BC21" s="671">
        <v>18663.36</v>
      </c>
      <c r="BD21" s="671">
        <v>18942.55</v>
      </c>
      <c r="BE21" s="673">
        <v>19208.259999999998</v>
      </c>
      <c r="BF21" s="673">
        <v>19476.79</v>
      </c>
      <c r="BG21" s="673">
        <v>19730.64</v>
      </c>
      <c r="BH21" s="673">
        <v>19986.439999999999</v>
      </c>
      <c r="BI21" s="673">
        <v>20226.29</v>
      </c>
      <c r="BJ21" s="673">
        <v>20469.400000000001</v>
      </c>
      <c r="BK21" s="673">
        <v>20715.11</v>
      </c>
      <c r="BL21" s="673">
        <v>20963.400000000001</v>
      </c>
      <c r="BM21" s="673">
        <v>21215.02</v>
      </c>
      <c r="BN21" s="673">
        <v>21469.25</v>
      </c>
      <c r="BO21" s="673">
        <v>21727.1</v>
      </c>
      <c r="BP21" s="673">
        <v>21987.759999999998</v>
      </c>
      <c r="BQ21" s="673">
        <v>22252.36</v>
      </c>
      <c r="BR21" s="673">
        <v>22519.08</v>
      </c>
      <c r="BS21" s="673">
        <v>22789.05</v>
      </c>
      <c r="BT21" s="673">
        <v>23062.5</v>
      </c>
      <c r="BU21" s="673">
        <v>23339.43</v>
      </c>
      <c r="BV21" s="673">
        <v>23619.07</v>
      </c>
    </row>
    <row r="22" spans="1:74" ht="12" customHeight="1" x14ac:dyDescent="0.3">
      <c r="A22" s="663" t="s">
        <v>1076</v>
      </c>
      <c r="B22" s="661" t="s">
        <v>1077</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8724.857</v>
      </c>
      <c r="BB22" s="671">
        <v>8810.6209999999992</v>
      </c>
      <c r="BC22" s="671">
        <v>8932.14</v>
      </c>
      <c r="BD22" s="671">
        <v>9054.8950000000004</v>
      </c>
      <c r="BE22" s="673">
        <v>9179.8549999999996</v>
      </c>
      <c r="BF22" s="673">
        <v>9307.0529999999999</v>
      </c>
      <c r="BG22" s="673">
        <v>9434.6440000000002</v>
      </c>
      <c r="BH22" s="673">
        <v>9565.4770000000008</v>
      </c>
      <c r="BI22" s="673">
        <v>9697.7080000000005</v>
      </c>
      <c r="BJ22" s="673">
        <v>9831.3709999999992</v>
      </c>
      <c r="BK22" s="673">
        <v>9967.44</v>
      </c>
      <c r="BL22" s="673">
        <v>10105.01</v>
      </c>
      <c r="BM22" s="673">
        <v>10245.06</v>
      </c>
      <c r="BN22" s="673">
        <v>10374.48</v>
      </c>
      <c r="BO22" s="673">
        <v>10506.46</v>
      </c>
      <c r="BP22" s="673">
        <v>10640.08</v>
      </c>
      <c r="BQ22" s="673">
        <v>10762.25</v>
      </c>
      <c r="BR22" s="673">
        <v>10887.08</v>
      </c>
      <c r="BS22" s="673">
        <v>11012.74</v>
      </c>
      <c r="BT22" s="673">
        <v>11140.2</v>
      </c>
      <c r="BU22" s="673">
        <v>11268.56</v>
      </c>
      <c r="BV22" s="673">
        <v>11399.74</v>
      </c>
    </row>
    <row r="23" spans="1:74" ht="12" customHeight="1" x14ac:dyDescent="0.3">
      <c r="A23" s="663" t="s">
        <v>1078</v>
      </c>
      <c r="B23" s="661" t="s">
        <v>1079</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2087.6280000000002</v>
      </c>
      <c r="BB23" s="671">
        <v>2103.462</v>
      </c>
      <c r="BC23" s="671">
        <v>2123.9630000000002</v>
      </c>
      <c r="BD23" s="671">
        <v>2144.5419999999999</v>
      </c>
      <c r="BE23" s="673">
        <v>2165.2719999999999</v>
      </c>
      <c r="BF23" s="673">
        <v>2186.1469999999999</v>
      </c>
      <c r="BG23" s="673">
        <v>2207.0479999999998</v>
      </c>
      <c r="BH23" s="673">
        <v>2228.163</v>
      </c>
      <c r="BI23" s="673">
        <v>2249.37</v>
      </c>
      <c r="BJ23" s="673">
        <v>2270.6709999999998</v>
      </c>
      <c r="BK23" s="673">
        <v>2292.1309999999999</v>
      </c>
      <c r="BL23" s="673">
        <v>2313.69</v>
      </c>
      <c r="BM23" s="673">
        <v>2335.413</v>
      </c>
      <c r="BN23" s="673">
        <v>2356.4349999999999</v>
      </c>
      <c r="BO23" s="673">
        <v>2377.625</v>
      </c>
      <c r="BP23" s="673">
        <v>2398.9229999999998</v>
      </c>
      <c r="BQ23" s="673">
        <v>2419.4670000000001</v>
      </c>
      <c r="BR23" s="673">
        <v>2440.1860000000001</v>
      </c>
      <c r="BS23" s="673">
        <v>2460.9589999999998</v>
      </c>
      <c r="BT23" s="673">
        <v>2481.8519999999999</v>
      </c>
      <c r="BU23" s="673">
        <v>2502.8029999999999</v>
      </c>
      <c r="BV23" s="673">
        <v>2523.9409999999998</v>
      </c>
    </row>
    <row r="24" spans="1:74" ht="12" customHeight="1" x14ac:dyDescent="0.3">
      <c r="A24" s="663" t="s">
        <v>1080</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112.6</v>
      </c>
      <c r="AN24" s="671">
        <v>112.6</v>
      </c>
      <c r="AO24" s="671">
        <v>112.6</v>
      </c>
      <c r="AP24" s="671">
        <v>112.6</v>
      </c>
      <c r="AQ24" s="671">
        <v>112.6</v>
      </c>
      <c r="AR24" s="671">
        <v>338.6</v>
      </c>
      <c r="AS24" s="671">
        <v>338.6</v>
      </c>
      <c r="AT24" s="671">
        <v>347.6</v>
      </c>
      <c r="AU24" s="671">
        <v>347.6</v>
      </c>
      <c r="AV24" s="671">
        <v>347.6</v>
      </c>
      <c r="AW24" s="671">
        <v>347.6</v>
      </c>
      <c r="AX24" s="671">
        <v>347.6</v>
      </c>
      <c r="AY24" s="671">
        <v>347.6</v>
      </c>
      <c r="AZ24" s="671">
        <v>347.6</v>
      </c>
      <c r="BA24" s="671">
        <v>347.6</v>
      </c>
      <c r="BB24" s="671">
        <v>347.6</v>
      </c>
      <c r="BC24" s="671">
        <v>347.6</v>
      </c>
      <c r="BD24" s="671">
        <v>347.6</v>
      </c>
      <c r="BE24" s="673">
        <v>347.6</v>
      </c>
      <c r="BF24" s="673">
        <v>347.6</v>
      </c>
      <c r="BG24" s="673">
        <v>347.6</v>
      </c>
      <c r="BH24" s="673">
        <v>347.6</v>
      </c>
      <c r="BI24" s="673">
        <v>347.6</v>
      </c>
      <c r="BJ24" s="673">
        <v>597.6</v>
      </c>
      <c r="BK24" s="673">
        <v>597.6</v>
      </c>
      <c r="BL24" s="673">
        <v>597.6</v>
      </c>
      <c r="BM24" s="673">
        <v>597.6</v>
      </c>
      <c r="BN24" s="673">
        <v>597.6</v>
      </c>
      <c r="BO24" s="673">
        <v>597.6</v>
      </c>
      <c r="BP24" s="673">
        <v>597.6</v>
      </c>
      <c r="BQ24" s="673">
        <v>597.6</v>
      </c>
      <c r="BR24" s="673">
        <v>597.6</v>
      </c>
      <c r="BS24" s="673">
        <v>597.6</v>
      </c>
      <c r="BT24" s="673">
        <v>597.6</v>
      </c>
      <c r="BU24" s="673">
        <v>597.6</v>
      </c>
      <c r="BV24" s="673">
        <v>597.6</v>
      </c>
    </row>
    <row r="25" spans="1:74" ht="12" customHeight="1" x14ac:dyDescent="0.3">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E25" s="675"/>
      <c r="BF25" s="675"/>
      <c r="BG25" s="675"/>
      <c r="BH25" s="675"/>
      <c r="BI25" s="675"/>
      <c r="BJ25" s="675"/>
      <c r="BK25" s="675"/>
      <c r="BL25" s="675"/>
      <c r="BM25" s="675"/>
      <c r="BN25" s="675"/>
      <c r="BO25" s="675"/>
      <c r="BP25" s="675"/>
      <c r="BQ25" s="675"/>
      <c r="BR25" s="675"/>
      <c r="BS25" s="675"/>
      <c r="BT25" s="675"/>
      <c r="BU25" s="675"/>
      <c r="BV25" s="675"/>
    </row>
    <row r="26" spans="1:74" ht="12" customHeight="1" x14ac:dyDescent="0.3">
      <c r="A26" s="663"/>
      <c r="B26" s="662" t="s">
        <v>1320</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E26" s="675"/>
      <c r="BF26" s="675"/>
      <c r="BG26" s="675"/>
      <c r="BH26" s="675"/>
      <c r="BI26" s="675"/>
      <c r="BJ26" s="675"/>
      <c r="BK26" s="675"/>
      <c r="BL26" s="675"/>
      <c r="BM26" s="675"/>
      <c r="BN26" s="675"/>
      <c r="BO26" s="675"/>
      <c r="BP26" s="675"/>
      <c r="BQ26" s="675"/>
      <c r="BR26" s="675"/>
      <c r="BS26" s="675"/>
      <c r="BT26" s="675"/>
      <c r="BU26" s="675"/>
      <c r="BV26" s="675"/>
    </row>
    <row r="27" spans="1:74" ht="12" customHeight="1" x14ac:dyDescent="0.3">
      <c r="A27" s="663"/>
      <c r="B27" s="662" t="s">
        <v>1060</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E27" s="675"/>
      <c r="BF27" s="675"/>
      <c r="BG27" s="675"/>
      <c r="BH27" s="675"/>
      <c r="BI27" s="675"/>
      <c r="BJ27" s="675"/>
      <c r="BK27" s="675"/>
      <c r="BL27" s="675"/>
      <c r="BM27" s="675"/>
      <c r="BN27" s="675"/>
      <c r="BO27" s="675"/>
      <c r="BP27" s="675"/>
      <c r="BQ27" s="675"/>
      <c r="BR27" s="675"/>
      <c r="BS27" s="675"/>
      <c r="BT27" s="675"/>
      <c r="BU27" s="675"/>
      <c r="BV27" s="675"/>
    </row>
    <row r="28" spans="1:74" ht="12" customHeight="1" x14ac:dyDescent="0.3">
      <c r="A28" s="663" t="s">
        <v>1212</v>
      </c>
      <c r="B28" s="661" t="s">
        <v>1061</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2.4045006400000002</v>
      </c>
      <c r="BB28" s="704">
        <v>2.0017786019999999</v>
      </c>
      <c r="BC28" s="704">
        <v>2.8030750000000002</v>
      </c>
      <c r="BD28" s="704">
        <v>2.8802880000000002</v>
      </c>
      <c r="BE28" s="705">
        <v>3.4882110000000002</v>
      </c>
      <c r="BF28" s="705">
        <v>2.9525990000000002</v>
      </c>
      <c r="BG28" s="705">
        <v>2.754283</v>
      </c>
      <c r="BH28" s="705">
        <v>2.9474339999999999</v>
      </c>
      <c r="BI28" s="705">
        <v>2.4186420000000002</v>
      </c>
      <c r="BJ28" s="705">
        <v>3.6379440000000001</v>
      </c>
      <c r="BK28" s="705">
        <v>3.3555190000000001</v>
      </c>
      <c r="BL28" s="705">
        <v>1.4131119999999999</v>
      </c>
      <c r="BM28" s="705">
        <v>2.5085120000000001</v>
      </c>
      <c r="BN28" s="705">
        <v>2.2818779999999999</v>
      </c>
      <c r="BO28" s="705">
        <v>2.7831100000000002</v>
      </c>
      <c r="BP28" s="705">
        <v>2.4606409999999999</v>
      </c>
      <c r="BQ28" s="705">
        <v>2.9195470000000001</v>
      </c>
      <c r="BR28" s="705">
        <v>2.7188859999999999</v>
      </c>
      <c r="BS28" s="705">
        <v>2.4834269999999998</v>
      </c>
      <c r="BT28" s="705">
        <v>2.5802360000000002</v>
      </c>
      <c r="BU28" s="705">
        <v>2.2974839999999999</v>
      </c>
      <c r="BV28" s="705">
        <v>3.2733500000000002</v>
      </c>
    </row>
    <row r="29" spans="1:74" ht="12" customHeight="1" x14ac:dyDescent="0.3">
      <c r="A29" s="663" t="s">
        <v>1312</v>
      </c>
      <c r="B29" s="661" t="s">
        <v>1062</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1.3643303360000001</v>
      </c>
      <c r="BB29" s="704">
        <v>1.281102856</v>
      </c>
      <c r="BC29" s="704">
        <v>1.5681389999999999</v>
      </c>
      <c r="BD29" s="704">
        <v>1.4997549999999999</v>
      </c>
      <c r="BE29" s="705">
        <v>1.5864560000000001</v>
      </c>
      <c r="BF29" s="705">
        <v>1.506097</v>
      </c>
      <c r="BG29" s="705">
        <v>1.4343060000000001</v>
      </c>
      <c r="BH29" s="705">
        <v>1.3713770000000001</v>
      </c>
      <c r="BI29" s="705">
        <v>1.3327850000000001</v>
      </c>
      <c r="BJ29" s="705">
        <v>1.5419130000000001</v>
      </c>
      <c r="BK29" s="705">
        <v>1.515971</v>
      </c>
      <c r="BL29" s="705">
        <v>0.8354625</v>
      </c>
      <c r="BM29" s="705">
        <v>1.3950769999999999</v>
      </c>
      <c r="BN29" s="705">
        <v>1.333332</v>
      </c>
      <c r="BO29" s="705">
        <v>1.5668219999999999</v>
      </c>
      <c r="BP29" s="705">
        <v>1.3576109999999999</v>
      </c>
      <c r="BQ29" s="705">
        <v>1.500129</v>
      </c>
      <c r="BR29" s="705">
        <v>1.424914</v>
      </c>
      <c r="BS29" s="705">
        <v>1.3761300000000001</v>
      </c>
      <c r="BT29" s="705">
        <v>1.360398</v>
      </c>
      <c r="BU29" s="705">
        <v>1.299436</v>
      </c>
      <c r="BV29" s="705">
        <v>1.49255</v>
      </c>
    </row>
    <row r="30" spans="1:74" ht="12" customHeight="1" x14ac:dyDescent="0.3">
      <c r="A30" s="663" t="s">
        <v>1313</v>
      </c>
      <c r="B30" s="661" t="s">
        <v>1063</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1.0401703040000001</v>
      </c>
      <c r="BB30" s="704">
        <v>0.72067574599999995</v>
      </c>
      <c r="BC30" s="704">
        <v>1.234936</v>
      </c>
      <c r="BD30" s="704">
        <v>1.380533</v>
      </c>
      <c r="BE30" s="705">
        <v>1.9017550000000001</v>
      </c>
      <c r="BF30" s="705">
        <v>1.446501</v>
      </c>
      <c r="BG30" s="705">
        <v>1.319977</v>
      </c>
      <c r="BH30" s="705">
        <v>1.576058</v>
      </c>
      <c r="BI30" s="705">
        <v>1.0858570000000001</v>
      </c>
      <c r="BJ30" s="705">
        <v>2.096031</v>
      </c>
      <c r="BK30" s="705">
        <v>1.8395490000000001</v>
      </c>
      <c r="BL30" s="705">
        <v>0.57764899999999997</v>
      </c>
      <c r="BM30" s="705">
        <v>1.113435</v>
      </c>
      <c r="BN30" s="705">
        <v>0.94854669999999996</v>
      </c>
      <c r="BO30" s="705">
        <v>1.216289</v>
      </c>
      <c r="BP30" s="705">
        <v>1.10303</v>
      </c>
      <c r="BQ30" s="705">
        <v>1.419419</v>
      </c>
      <c r="BR30" s="705">
        <v>1.293973</v>
      </c>
      <c r="BS30" s="705">
        <v>1.107297</v>
      </c>
      <c r="BT30" s="705">
        <v>1.219838</v>
      </c>
      <c r="BU30" s="705">
        <v>0.99804850000000001</v>
      </c>
      <c r="BV30" s="705">
        <v>1.780799</v>
      </c>
    </row>
    <row r="31" spans="1:74" ht="12" customHeight="1" x14ac:dyDescent="0.3">
      <c r="A31" s="663" t="s">
        <v>1209</v>
      </c>
      <c r="B31" s="661" t="s">
        <v>1064</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21.246738585999999</v>
      </c>
      <c r="BB31" s="704">
        <v>19.157790687999999</v>
      </c>
      <c r="BC31" s="704">
        <v>25.676829999999999</v>
      </c>
      <c r="BD31" s="704">
        <v>24.985140000000001</v>
      </c>
      <c r="BE31" s="705">
        <v>22.567730000000001</v>
      </c>
      <c r="BF31" s="705">
        <v>19.59432</v>
      </c>
      <c r="BG31" s="705">
        <v>16.552350000000001</v>
      </c>
      <c r="BH31" s="705">
        <v>16.555820000000001</v>
      </c>
      <c r="BI31" s="705">
        <v>18.631239999999998</v>
      </c>
      <c r="BJ31" s="705">
        <v>20.8079</v>
      </c>
      <c r="BK31" s="705">
        <v>23.162960000000002</v>
      </c>
      <c r="BL31" s="705">
        <v>20.65136</v>
      </c>
      <c r="BM31" s="705">
        <v>23.395620000000001</v>
      </c>
      <c r="BN31" s="705">
        <v>23.666679999999999</v>
      </c>
      <c r="BO31" s="705">
        <v>27.819489999999998</v>
      </c>
      <c r="BP31" s="705">
        <v>27.738219999999998</v>
      </c>
      <c r="BQ31" s="705">
        <v>25.628609999999998</v>
      </c>
      <c r="BR31" s="705">
        <v>21.388020000000001</v>
      </c>
      <c r="BS31" s="705">
        <v>17.661660000000001</v>
      </c>
      <c r="BT31" s="705">
        <v>17.48451</v>
      </c>
      <c r="BU31" s="705">
        <v>19.354420000000001</v>
      </c>
      <c r="BV31" s="705">
        <v>21.723479999999999</v>
      </c>
    </row>
    <row r="32" spans="1:74" ht="12" customHeight="1" x14ac:dyDescent="0.3">
      <c r="A32" s="663" t="s">
        <v>1213</v>
      </c>
      <c r="B32" s="661" t="s">
        <v>1081</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1.247852701</v>
      </c>
      <c r="BB32" s="704">
        <v>1.2669579639999999</v>
      </c>
      <c r="BC32" s="704">
        <v>1.442645</v>
      </c>
      <c r="BD32" s="704">
        <v>1.417689</v>
      </c>
      <c r="BE32" s="705">
        <v>1.4178310000000001</v>
      </c>
      <c r="BF32" s="705">
        <v>1.4314789999999999</v>
      </c>
      <c r="BG32" s="705">
        <v>1.3699239999999999</v>
      </c>
      <c r="BH32" s="705">
        <v>1.3660129999999999</v>
      </c>
      <c r="BI32" s="705">
        <v>1.450637</v>
      </c>
      <c r="BJ32" s="705">
        <v>1.468674</v>
      </c>
      <c r="BK32" s="705">
        <v>1.5204690000000001</v>
      </c>
      <c r="BL32" s="705">
        <v>1.3203199999999999</v>
      </c>
      <c r="BM32" s="705">
        <v>1.1660090000000001</v>
      </c>
      <c r="BN32" s="705">
        <v>0.97940110000000002</v>
      </c>
      <c r="BO32" s="705">
        <v>1.3439110000000001</v>
      </c>
      <c r="BP32" s="705">
        <v>1.328627</v>
      </c>
      <c r="BQ32" s="705">
        <v>1.4149229999999999</v>
      </c>
      <c r="BR32" s="705">
        <v>1.4287479999999999</v>
      </c>
      <c r="BS32" s="705">
        <v>1.4029739999999999</v>
      </c>
      <c r="BT32" s="705">
        <v>1.397894</v>
      </c>
      <c r="BU32" s="705">
        <v>1.4060079999999999</v>
      </c>
      <c r="BV32" s="705">
        <v>1.5093909999999999</v>
      </c>
    </row>
    <row r="33" spans="1:74" ht="12" customHeight="1" x14ac:dyDescent="0.3">
      <c r="A33" s="663" t="s">
        <v>1211</v>
      </c>
      <c r="B33" s="661" t="s">
        <v>1065</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9.2673329689999999</v>
      </c>
      <c r="BB33" s="704">
        <v>10.836963150000001</v>
      </c>
      <c r="BC33" s="704">
        <v>12.28009</v>
      </c>
      <c r="BD33" s="704">
        <v>12.14528</v>
      </c>
      <c r="BE33" s="705">
        <v>13.165800000000001</v>
      </c>
      <c r="BF33" s="705">
        <v>11.99799</v>
      </c>
      <c r="BG33" s="705">
        <v>10.248390000000001</v>
      </c>
      <c r="BH33" s="705">
        <v>9.4612239999999996</v>
      </c>
      <c r="BI33" s="705">
        <v>7.5520250000000004</v>
      </c>
      <c r="BJ33" s="705">
        <v>6.9649809999999999</v>
      </c>
      <c r="BK33" s="705">
        <v>7.6506670000000003</v>
      </c>
      <c r="BL33" s="705">
        <v>8.6583559999999995</v>
      </c>
      <c r="BM33" s="705">
        <v>12.11172</v>
      </c>
      <c r="BN33" s="705">
        <v>13.972429999999999</v>
      </c>
      <c r="BO33" s="705">
        <v>15.512790000000001</v>
      </c>
      <c r="BP33" s="705">
        <v>15.71875</v>
      </c>
      <c r="BQ33" s="705">
        <v>16.622979999999998</v>
      </c>
      <c r="BR33" s="705">
        <v>15.17976</v>
      </c>
      <c r="BS33" s="705">
        <v>13.06016</v>
      </c>
      <c r="BT33" s="705">
        <v>11.73577</v>
      </c>
      <c r="BU33" s="705">
        <v>9.3346409999999995</v>
      </c>
      <c r="BV33" s="705">
        <v>8.6236049999999995</v>
      </c>
    </row>
    <row r="34" spans="1:74" ht="12" customHeight="1" x14ac:dyDescent="0.3">
      <c r="A34" s="663" t="s">
        <v>1210</v>
      </c>
      <c r="B34" s="661" t="s">
        <v>1082</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39.466184376999998</v>
      </c>
      <c r="BB34" s="704">
        <v>35.809225687000001</v>
      </c>
      <c r="BC34" s="704">
        <v>32.723959999999998</v>
      </c>
      <c r="BD34" s="704">
        <v>33.247570000000003</v>
      </c>
      <c r="BE34" s="705">
        <v>26.596959999999999</v>
      </c>
      <c r="BF34" s="705">
        <v>25.94219</v>
      </c>
      <c r="BG34" s="705">
        <v>27.806090000000001</v>
      </c>
      <c r="BH34" s="705">
        <v>33.846290000000003</v>
      </c>
      <c r="BI34" s="705">
        <v>39.759509999999999</v>
      </c>
      <c r="BJ34" s="705">
        <v>36.84628</v>
      </c>
      <c r="BK34" s="705">
        <v>35.025979999999997</v>
      </c>
      <c r="BL34" s="705">
        <v>31.6922</v>
      </c>
      <c r="BM34" s="705">
        <v>44.13006</v>
      </c>
      <c r="BN34" s="705">
        <v>39.425759999999997</v>
      </c>
      <c r="BO34" s="705">
        <v>36.259039999999999</v>
      </c>
      <c r="BP34" s="705">
        <v>36.652419999999999</v>
      </c>
      <c r="BQ34" s="705">
        <v>29.053719999999998</v>
      </c>
      <c r="BR34" s="705">
        <v>27.23254</v>
      </c>
      <c r="BS34" s="705">
        <v>30.91525</v>
      </c>
      <c r="BT34" s="705">
        <v>36.097850000000001</v>
      </c>
      <c r="BU34" s="705">
        <v>42.745519999999999</v>
      </c>
      <c r="BV34" s="705">
        <v>38.321689999999997</v>
      </c>
    </row>
    <row r="35" spans="1:74" ht="12" customHeight="1" x14ac:dyDescent="0.3">
      <c r="A35" s="663"/>
      <c r="B35" s="662" t="s">
        <v>1066</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4"/>
      <c r="BE35" s="705"/>
      <c r="BF35" s="705"/>
      <c r="BG35" s="705"/>
      <c r="BH35" s="705"/>
      <c r="BI35" s="705"/>
      <c r="BJ35" s="705"/>
      <c r="BK35" s="705"/>
      <c r="BL35" s="705"/>
      <c r="BM35" s="705"/>
      <c r="BN35" s="705"/>
      <c r="BO35" s="705"/>
      <c r="BP35" s="705"/>
      <c r="BQ35" s="705"/>
      <c r="BR35" s="705"/>
      <c r="BS35" s="705"/>
      <c r="BT35" s="705"/>
      <c r="BU35" s="705"/>
      <c r="BV35" s="705"/>
    </row>
    <row r="36" spans="1:74" ht="12" customHeight="1" x14ac:dyDescent="0.3">
      <c r="A36" s="663" t="s">
        <v>1314</v>
      </c>
      <c r="B36" s="661" t="s">
        <v>1061</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2.3988193259999999</v>
      </c>
      <c r="BB36" s="704">
        <v>2.2320844690000001</v>
      </c>
      <c r="BC36" s="704">
        <v>2.384887</v>
      </c>
      <c r="BD36" s="704">
        <v>2.2912560000000002</v>
      </c>
      <c r="BE36" s="705">
        <v>2.339896</v>
      </c>
      <c r="BF36" s="705">
        <v>2.3675860000000002</v>
      </c>
      <c r="BG36" s="705">
        <v>2.299096</v>
      </c>
      <c r="BH36" s="705">
        <v>2.2187039999999998</v>
      </c>
      <c r="BI36" s="705">
        <v>2.4057949999999999</v>
      </c>
      <c r="BJ36" s="705">
        <v>2.4867759999999999</v>
      </c>
      <c r="BK36" s="705">
        <v>2.4709129999999999</v>
      </c>
      <c r="BL36" s="705">
        <v>2.117286</v>
      </c>
      <c r="BM36" s="705">
        <v>2.398819</v>
      </c>
      <c r="BN36" s="705">
        <v>2.232084</v>
      </c>
      <c r="BO36" s="705">
        <v>2.3848880000000001</v>
      </c>
      <c r="BP36" s="705">
        <v>2.2912569999999999</v>
      </c>
      <c r="BQ36" s="705">
        <v>2.339896</v>
      </c>
      <c r="BR36" s="705">
        <v>2.3675860000000002</v>
      </c>
      <c r="BS36" s="705">
        <v>2.299096</v>
      </c>
      <c r="BT36" s="705">
        <v>2.2187039999999998</v>
      </c>
      <c r="BU36" s="705">
        <v>2.4057949999999999</v>
      </c>
      <c r="BV36" s="705">
        <v>2.4867759999999999</v>
      </c>
    </row>
    <row r="37" spans="1:74" ht="12" customHeight="1" x14ac:dyDescent="0.3">
      <c r="A37" s="663" t="s">
        <v>1315</v>
      </c>
      <c r="B37" s="661" t="s">
        <v>1062</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0.239532562</v>
      </c>
      <c r="BB37" s="704">
        <v>0.22665147899999999</v>
      </c>
      <c r="BC37" s="704">
        <v>0.23538239999999999</v>
      </c>
      <c r="BD37" s="704">
        <v>0.20963899999999999</v>
      </c>
      <c r="BE37" s="705">
        <v>0.2252758</v>
      </c>
      <c r="BF37" s="705">
        <v>0.22371779999999999</v>
      </c>
      <c r="BG37" s="705">
        <v>0.20567640000000001</v>
      </c>
      <c r="BH37" s="705">
        <v>0.2239179</v>
      </c>
      <c r="BI37" s="705">
        <v>0.22281219999999999</v>
      </c>
      <c r="BJ37" s="705">
        <v>0.2419627</v>
      </c>
      <c r="BK37" s="705">
        <v>0.24920629999999999</v>
      </c>
      <c r="BL37" s="705">
        <v>0.2030537</v>
      </c>
      <c r="BM37" s="705">
        <v>0.23953260000000001</v>
      </c>
      <c r="BN37" s="705">
        <v>0.22665150000000001</v>
      </c>
      <c r="BO37" s="705">
        <v>0.23538229999999999</v>
      </c>
      <c r="BP37" s="705">
        <v>0.20963889999999999</v>
      </c>
      <c r="BQ37" s="705">
        <v>0.2252758</v>
      </c>
      <c r="BR37" s="705">
        <v>0.22371779999999999</v>
      </c>
      <c r="BS37" s="705">
        <v>0.20567640000000001</v>
      </c>
      <c r="BT37" s="705">
        <v>0.2239179</v>
      </c>
      <c r="BU37" s="705">
        <v>0.22281219999999999</v>
      </c>
      <c r="BV37" s="705">
        <v>0.2419627</v>
      </c>
    </row>
    <row r="38" spans="1:74" ht="12" customHeight="1" x14ac:dyDescent="0.3">
      <c r="A38" s="663" t="s">
        <v>1316</v>
      </c>
      <c r="B38" s="661" t="s">
        <v>1063</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2.159286764</v>
      </c>
      <c r="BB38" s="704">
        <v>2.0054329900000001</v>
      </c>
      <c r="BC38" s="704">
        <v>2.149505</v>
      </c>
      <c r="BD38" s="704">
        <v>2.0816170000000001</v>
      </c>
      <c r="BE38" s="705">
        <v>2.1146199999999999</v>
      </c>
      <c r="BF38" s="705">
        <v>2.1438679999999999</v>
      </c>
      <c r="BG38" s="705">
        <v>2.0934189999999999</v>
      </c>
      <c r="BH38" s="705">
        <v>1.9947870000000001</v>
      </c>
      <c r="BI38" s="705">
        <v>2.1829830000000001</v>
      </c>
      <c r="BJ38" s="705">
        <v>2.2448139999999999</v>
      </c>
      <c r="BK38" s="705">
        <v>2.2217069999999999</v>
      </c>
      <c r="BL38" s="705">
        <v>1.9142319999999999</v>
      </c>
      <c r="BM38" s="705">
        <v>2.159287</v>
      </c>
      <c r="BN38" s="705">
        <v>2.005433</v>
      </c>
      <c r="BO38" s="705">
        <v>2.1495060000000001</v>
      </c>
      <c r="BP38" s="705">
        <v>2.0816180000000002</v>
      </c>
      <c r="BQ38" s="705">
        <v>2.1146199999999999</v>
      </c>
      <c r="BR38" s="705">
        <v>2.1438679999999999</v>
      </c>
      <c r="BS38" s="705">
        <v>2.0934189999999999</v>
      </c>
      <c r="BT38" s="705">
        <v>1.9947870000000001</v>
      </c>
      <c r="BU38" s="705">
        <v>2.1829830000000001</v>
      </c>
      <c r="BV38" s="705">
        <v>2.2448139999999999</v>
      </c>
    </row>
    <row r="39" spans="1:74" ht="12" customHeight="1" x14ac:dyDescent="0.3">
      <c r="A39" s="663" t="s">
        <v>1317</v>
      </c>
      <c r="B39" s="661" t="s">
        <v>1064</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0.102519555</v>
      </c>
      <c r="BB39" s="704">
        <v>9.8993220000000007E-2</v>
      </c>
      <c r="BC39" s="704">
        <v>0.11752460000000001</v>
      </c>
      <c r="BD39" s="704">
        <v>0.1086801</v>
      </c>
      <c r="BE39" s="705">
        <v>0.10447529999999999</v>
      </c>
      <c r="BF39" s="705">
        <v>9.6792500000000004E-2</v>
      </c>
      <c r="BG39" s="705">
        <v>8.5751099999999997E-2</v>
      </c>
      <c r="BH39" s="705">
        <v>8.4093899999999999E-2</v>
      </c>
      <c r="BI39" s="705">
        <v>9.5694699999999994E-2</v>
      </c>
      <c r="BJ39" s="705">
        <v>0.10533679999999999</v>
      </c>
      <c r="BK39" s="705">
        <v>0.1124853</v>
      </c>
      <c r="BL39" s="705">
        <v>9.4115000000000004E-2</v>
      </c>
      <c r="BM39" s="705">
        <v>0.1025196</v>
      </c>
      <c r="BN39" s="705">
        <v>9.8993200000000003E-2</v>
      </c>
      <c r="BO39" s="705">
        <v>0.1175245</v>
      </c>
      <c r="BP39" s="705">
        <v>0.1086801</v>
      </c>
      <c r="BQ39" s="705">
        <v>0.10447529999999999</v>
      </c>
      <c r="BR39" s="705">
        <v>9.6792500000000004E-2</v>
      </c>
      <c r="BS39" s="705">
        <v>8.5751099999999997E-2</v>
      </c>
      <c r="BT39" s="705">
        <v>8.4093899999999999E-2</v>
      </c>
      <c r="BU39" s="705">
        <v>9.5694699999999994E-2</v>
      </c>
      <c r="BV39" s="705">
        <v>0.10533679999999999</v>
      </c>
    </row>
    <row r="40" spans="1:74" ht="12" customHeight="1" x14ac:dyDescent="0.3">
      <c r="A40" s="663" t="s">
        <v>1318</v>
      </c>
      <c r="B40" s="661" t="s">
        <v>1065</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7.5164898999999993E-2</v>
      </c>
      <c r="BB40" s="704">
        <v>8.5909438000000005E-2</v>
      </c>
      <c r="BC40" s="704">
        <v>8.9733599999999997E-2</v>
      </c>
      <c r="BD40" s="704">
        <v>8.9568200000000001E-2</v>
      </c>
      <c r="BE40" s="705">
        <v>8.9640600000000001E-2</v>
      </c>
      <c r="BF40" s="705">
        <v>8.7944499999999995E-2</v>
      </c>
      <c r="BG40" s="705">
        <v>8.0477900000000005E-2</v>
      </c>
      <c r="BH40" s="705">
        <v>7.94179E-2</v>
      </c>
      <c r="BI40" s="705">
        <v>7.2734300000000002E-2</v>
      </c>
      <c r="BJ40" s="705">
        <v>6.9567400000000001E-2</v>
      </c>
      <c r="BK40" s="705">
        <v>6.7292400000000002E-2</v>
      </c>
      <c r="BL40" s="705">
        <v>6.6084699999999996E-2</v>
      </c>
      <c r="BM40" s="705">
        <v>7.9364799999999999E-2</v>
      </c>
      <c r="BN40" s="705">
        <v>8.1430100000000005E-2</v>
      </c>
      <c r="BO40" s="705">
        <v>8.6031099999999999E-2</v>
      </c>
      <c r="BP40" s="705">
        <v>8.6620199999999994E-2</v>
      </c>
      <c r="BQ40" s="705">
        <v>8.7246400000000002E-2</v>
      </c>
      <c r="BR40" s="705">
        <v>8.6707099999999995E-2</v>
      </c>
      <c r="BS40" s="705">
        <v>7.9625399999999999E-2</v>
      </c>
      <c r="BT40" s="705">
        <v>7.6569700000000004E-2</v>
      </c>
      <c r="BU40" s="705">
        <v>6.7827499999999999E-2</v>
      </c>
      <c r="BV40" s="705">
        <v>6.5013699999999994E-2</v>
      </c>
    </row>
    <row r="41" spans="1:74" ht="12" customHeight="1" x14ac:dyDescent="0.3">
      <c r="A41" s="663" t="s">
        <v>1083</v>
      </c>
      <c r="B41" s="661" t="s">
        <v>1073</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4.0922549999999998</v>
      </c>
      <c r="BB41" s="704">
        <v>4.5931740000000003</v>
      </c>
      <c r="BC41" s="704">
        <v>5.0619440000000004</v>
      </c>
      <c r="BD41" s="704">
        <v>5.1257289999999998</v>
      </c>
      <c r="BE41" s="705">
        <v>5.3024300000000002</v>
      </c>
      <c r="BF41" s="705">
        <v>5.1088560000000003</v>
      </c>
      <c r="BG41" s="705">
        <v>4.5594270000000003</v>
      </c>
      <c r="BH41" s="705">
        <v>4.0837719999999997</v>
      </c>
      <c r="BI41" s="705">
        <v>3.2688069999999998</v>
      </c>
      <c r="BJ41" s="705">
        <v>3.0064410000000001</v>
      </c>
      <c r="BK41" s="705">
        <v>3.2009949999999998</v>
      </c>
      <c r="BL41" s="705">
        <v>3.5236589999999999</v>
      </c>
      <c r="BM41" s="705">
        <v>4.8478500000000002</v>
      </c>
      <c r="BN41" s="705">
        <v>5.3872330000000002</v>
      </c>
      <c r="BO41" s="705">
        <v>5.917484</v>
      </c>
      <c r="BP41" s="705">
        <v>5.975568</v>
      </c>
      <c r="BQ41" s="705">
        <v>6.1657409999999997</v>
      </c>
      <c r="BR41" s="705">
        <v>5.9267989999999999</v>
      </c>
      <c r="BS41" s="705">
        <v>5.281485</v>
      </c>
      <c r="BT41" s="705">
        <v>4.7230829999999999</v>
      </c>
      <c r="BU41" s="705">
        <v>3.7782689999999999</v>
      </c>
      <c r="BV41" s="705">
        <v>3.4721600000000001</v>
      </c>
    </row>
    <row r="42" spans="1:74" ht="12" customHeight="1" x14ac:dyDescent="0.3">
      <c r="A42" s="663" t="s">
        <v>1084</v>
      </c>
      <c r="B42" s="661" t="s">
        <v>1085</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2.491768</v>
      </c>
      <c r="BB42" s="704">
        <v>2.8243939999999998</v>
      </c>
      <c r="BC42" s="704">
        <v>3.124619</v>
      </c>
      <c r="BD42" s="704">
        <v>3.1783329999999999</v>
      </c>
      <c r="BE42" s="705">
        <v>3.281285</v>
      </c>
      <c r="BF42" s="705">
        <v>3.16466</v>
      </c>
      <c r="BG42" s="705">
        <v>2.8082880000000001</v>
      </c>
      <c r="BH42" s="705">
        <v>2.5218159999999998</v>
      </c>
      <c r="BI42" s="705">
        <v>2.030977</v>
      </c>
      <c r="BJ42" s="705">
        <v>1.8406180000000001</v>
      </c>
      <c r="BK42" s="705">
        <v>1.945568</v>
      </c>
      <c r="BL42" s="705">
        <v>2.1432910000000001</v>
      </c>
      <c r="BM42" s="705">
        <v>2.9712589999999999</v>
      </c>
      <c r="BN42" s="705">
        <v>3.326403</v>
      </c>
      <c r="BO42" s="705">
        <v>3.6616200000000001</v>
      </c>
      <c r="BP42" s="705">
        <v>3.7095440000000002</v>
      </c>
      <c r="BQ42" s="705">
        <v>3.8183539999999998</v>
      </c>
      <c r="BR42" s="705">
        <v>3.6733380000000002</v>
      </c>
      <c r="BS42" s="705">
        <v>3.2556790000000002</v>
      </c>
      <c r="BT42" s="705">
        <v>2.9201139999999999</v>
      </c>
      <c r="BU42" s="705">
        <v>2.3521380000000001</v>
      </c>
      <c r="BV42" s="705">
        <v>2.1310440000000002</v>
      </c>
    </row>
    <row r="43" spans="1:74" ht="12" customHeight="1" x14ac:dyDescent="0.3">
      <c r="A43" s="663" t="s">
        <v>1086</v>
      </c>
      <c r="B43" s="661" t="s">
        <v>1087</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1.2731380000000001</v>
      </c>
      <c r="BB43" s="704">
        <v>1.4125719999999999</v>
      </c>
      <c r="BC43" s="704">
        <v>1.543728</v>
      </c>
      <c r="BD43" s="704">
        <v>1.5524340000000001</v>
      </c>
      <c r="BE43" s="705">
        <v>1.612506</v>
      </c>
      <c r="BF43" s="705">
        <v>1.5473330000000001</v>
      </c>
      <c r="BG43" s="705">
        <v>1.391891</v>
      </c>
      <c r="BH43" s="705">
        <v>1.2340169999999999</v>
      </c>
      <c r="BI43" s="705">
        <v>0.98017189999999998</v>
      </c>
      <c r="BJ43" s="705">
        <v>0.93350140000000004</v>
      </c>
      <c r="BK43" s="705">
        <v>1.009703</v>
      </c>
      <c r="BL43" s="705">
        <v>1.117542</v>
      </c>
      <c r="BM43" s="705">
        <v>1.506359</v>
      </c>
      <c r="BN43" s="705">
        <v>1.6597789999999999</v>
      </c>
      <c r="BO43" s="705">
        <v>1.8135509999999999</v>
      </c>
      <c r="BP43" s="705">
        <v>1.8227530000000001</v>
      </c>
      <c r="BQ43" s="705">
        <v>1.8895299999999999</v>
      </c>
      <c r="BR43" s="705">
        <v>1.809418</v>
      </c>
      <c r="BS43" s="705">
        <v>1.6243209999999999</v>
      </c>
      <c r="BT43" s="705">
        <v>1.43692</v>
      </c>
      <c r="BU43" s="705">
        <v>1.1387830000000001</v>
      </c>
      <c r="BV43" s="705">
        <v>1.0823179999999999</v>
      </c>
    </row>
    <row r="44" spans="1:74" ht="12" customHeight="1" x14ac:dyDescent="0.3">
      <c r="A44" s="663" t="s">
        <v>1088</v>
      </c>
      <c r="B44" s="661" t="s">
        <v>1089</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0.32734859999999999</v>
      </c>
      <c r="BB44" s="704">
        <v>0.35620760000000001</v>
      </c>
      <c r="BC44" s="704">
        <v>0.39359670000000002</v>
      </c>
      <c r="BD44" s="704">
        <v>0.39496209999999998</v>
      </c>
      <c r="BE44" s="705">
        <v>0.40863880000000002</v>
      </c>
      <c r="BF44" s="705">
        <v>0.39686369999999999</v>
      </c>
      <c r="BG44" s="705">
        <v>0.35924850000000003</v>
      </c>
      <c r="BH44" s="705">
        <v>0.32793820000000001</v>
      </c>
      <c r="BI44" s="705">
        <v>0.2576582</v>
      </c>
      <c r="BJ44" s="705">
        <v>0.232322</v>
      </c>
      <c r="BK44" s="705">
        <v>0.24572340000000001</v>
      </c>
      <c r="BL44" s="705">
        <v>0.262826</v>
      </c>
      <c r="BM44" s="705">
        <v>0.37023149999999999</v>
      </c>
      <c r="BN44" s="705">
        <v>0.4010512</v>
      </c>
      <c r="BO44" s="705">
        <v>0.44231399999999998</v>
      </c>
      <c r="BP44" s="705">
        <v>0.44327159999999999</v>
      </c>
      <c r="BQ44" s="705">
        <v>0.45785680000000001</v>
      </c>
      <c r="BR44" s="705">
        <v>0.44404320000000003</v>
      </c>
      <c r="BS44" s="705">
        <v>0.40148470000000003</v>
      </c>
      <c r="BT44" s="705">
        <v>0.36604890000000001</v>
      </c>
      <c r="BU44" s="705">
        <v>0.28734769999999998</v>
      </c>
      <c r="BV44" s="705">
        <v>0.25879760000000002</v>
      </c>
    </row>
    <row r="45" spans="1:74" ht="12" customHeight="1" x14ac:dyDescent="0.3">
      <c r="A45" s="667" t="s">
        <v>1319</v>
      </c>
      <c r="B45" s="668" t="s">
        <v>1082</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9.1342472999999993E-2</v>
      </c>
      <c r="BB45" s="706">
        <v>9.8766013E-2</v>
      </c>
      <c r="BC45" s="706">
        <v>9.4957600000000003E-2</v>
      </c>
      <c r="BD45" s="706">
        <v>8.4674700000000006E-2</v>
      </c>
      <c r="BE45" s="707">
        <v>7.95545E-2</v>
      </c>
      <c r="BF45" s="707">
        <v>7.4649699999999999E-2</v>
      </c>
      <c r="BG45" s="707">
        <v>7.1774500000000005E-2</v>
      </c>
      <c r="BH45" s="707">
        <v>7.6256699999999997E-2</v>
      </c>
      <c r="BI45" s="707">
        <v>7.4032399999999998E-2</v>
      </c>
      <c r="BJ45" s="707">
        <v>0.12792000000000001</v>
      </c>
      <c r="BK45" s="707">
        <v>0.12772710000000001</v>
      </c>
      <c r="BL45" s="707">
        <v>0.1149015</v>
      </c>
      <c r="BM45" s="707">
        <v>0.12729770000000001</v>
      </c>
      <c r="BN45" s="707">
        <v>0.123448</v>
      </c>
      <c r="BO45" s="707">
        <v>0.1251109</v>
      </c>
      <c r="BP45" s="707">
        <v>0.11969680000000001</v>
      </c>
      <c r="BQ45" s="707">
        <v>0.12088</v>
      </c>
      <c r="BR45" s="707">
        <v>0.119781</v>
      </c>
      <c r="BS45" s="707">
        <v>0.1180051</v>
      </c>
      <c r="BT45" s="707">
        <v>0.12579460000000001</v>
      </c>
      <c r="BU45" s="707">
        <v>0.12309059999999999</v>
      </c>
      <c r="BV45" s="707">
        <v>0.12662080000000001</v>
      </c>
    </row>
    <row r="46" spans="1:74" ht="12" customHeight="1" x14ac:dyDescent="0.3">
      <c r="A46" s="669"/>
      <c r="B46" s="658" t="s">
        <v>1090</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0"/>
      <c r="BH46" s="670"/>
      <c r="BI46" s="670"/>
      <c r="BJ46" s="670"/>
      <c r="BK46" s="670"/>
      <c r="BL46" s="670"/>
      <c r="BM46" s="670"/>
      <c r="BN46" s="670"/>
      <c r="BO46" s="670"/>
      <c r="BP46" s="670"/>
      <c r="BQ46" s="670"/>
      <c r="BR46" s="670"/>
      <c r="BS46" s="670"/>
      <c r="BT46" s="670"/>
      <c r="BU46" s="670"/>
      <c r="BV46" s="670"/>
    </row>
    <row r="47" spans="1:74" ht="12" customHeight="1" x14ac:dyDescent="0.3">
      <c r="A47" s="669"/>
      <c r="B47" s="658" t="s">
        <v>1091</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 customHeight="1" x14ac:dyDescent="0.3">
      <c r="A48" s="669"/>
      <c r="B48" s="828" t="s">
        <v>1377</v>
      </c>
      <c r="C48" s="829"/>
      <c r="D48" s="829"/>
      <c r="E48" s="829"/>
      <c r="F48" s="829"/>
      <c r="G48" s="829"/>
      <c r="H48" s="829"/>
      <c r="I48" s="829"/>
      <c r="J48" s="829"/>
      <c r="K48" s="829"/>
      <c r="L48" s="829"/>
      <c r="M48" s="829"/>
      <c r="N48" s="829"/>
      <c r="O48" s="829"/>
      <c r="P48" s="829"/>
      <c r="Q48" s="829"/>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 customHeight="1" x14ac:dyDescent="0.3">
      <c r="A49" s="669"/>
      <c r="B49" s="829"/>
      <c r="C49" s="829"/>
      <c r="D49" s="829"/>
      <c r="E49" s="829"/>
      <c r="F49" s="829"/>
      <c r="G49" s="829"/>
      <c r="H49" s="829"/>
      <c r="I49" s="829"/>
      <c r="J49" s="829"/>
      <c r="K49" s="829"/>
      <c r="L49" s="829"/>
      <c r="M49" s="829"/>
      <c r="N49" s="829"/>
      <c r="O49" s="829"/>
      <c r="P49" s="829"/>
      <c r="Q49" s="829"/>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 customHeight="1" x14ac:dyDescent="0.3">
      <c r="A50" s="669"/>
      <c r="B50" s="658" t="s">
        <v>1092</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 customHeight="1" x14ac:dyDescent="0.3">
      <c r="A51" s="669"/>
      <c r="B51" s="752" t="s">
        <v>815</v>
      </c>
      <c r="C51" s="744"/>
      <c r="D51" s="744"/>
      <c r="E51" s="744"/>
      <c r="F51" s="744"/>
      <c r="G51" s="744"/>
      <c r="H51" s="744"/>
      <c r="I51" s="744"/>
      <c r="J51" s="744"/>
      <c r="K51" s="744"/>
      <c r="L51" s="744"/>
      <c r="M51" s="744"/>
      <c r="N51" s="744"/>
      <c r="O51" s="744"/>
      <c r="P51" s="744"/>
      <c r="Q51" s="744"/>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 customHeight="1" x14ac:dyDescent="0.3">
      <c r="A52" s="663"/>
      <c r="B52" s="830" t="str">
        <f>"Notes: "&amp;"EIA completed modeling and analysis for this report on " &amp;Dates!D2&amp;"."</f>
        <v>Notes: EIA completed modeling and analysis for this report on Thursday July 1, 2021.</v>
      </c>
      <c r="C52" s="744"/>
      <c r="D52" s="744"/>
      <c r="E52" s="744"/>
      <c r="F52" s="744"/>
      <c r="G52" s="744"/>
      <c r="H52" s="744"/>
      <c r="I52" s="744"/>
      <c r="J52" s="744"/>
      <c r="K52" s="744"/>
      <c r="L52" s="744"/>
      <c r="M52" s="744"/>
      <c r="N52" s="744"/>
      <c r="O52" s="744"/>
      <c r="P52" s="744"/>
      <c r="Q52" s="744"/>
    </row>
    <row r="53" spans="1:74" ht="12" customHeight="1" x14ac:dyDescent="0.3">
      <c r="A53" s="663"/>
      <c r="B53" s="770" t="s">
        <v>353</v>
      </c>
      <c r="C53" s="744"/>
      <c r="D53" s="744"/>
      <c r="E53" s="744"/>
      <c r="F53" s="744"/>
      <c r="G53" s="744"/>
      <c r="H53" s="744"/>
      <c r="I53" s="744"/>
      <c r="J53" s="744"/>
      <c r="K53" s="744"/>
      <c r="L53" s="744"/>
      <c r="M53" s="744"/>
      <c r="N53" s="744"/>
      <c r="O53" s="744"/>
      <c r="P53" s="744"/>
      <c r="Q53" s="744"/>
    </row>
    <row r="54" spans="1:74" ht="12" customHeight="1" x14ac:dyDescent="0.3">
      <c r="A54" s="663"/>
      <c r="B54" s="658" t="s">
        <v>1093</v>
      </c>
      <c r="C54" s="658"/>
      <c r="D54" s="658"/>
      <c r="E54" s="658"/>
      <c r="F54" s="658"/>
      <c r="G54" s="658"/>
      <c r="H54" s="658"/>
      <c r="I54" s="658"/>
      <c r="J54" s="658"/>
      <c r="K54" s="658"/>
      <c r="L54" s="658"/>
      <c r="M54" s="658"/>
      <c r="N54" s="658"/>
      <c r="O54" s="658"/>
      <c r="P54" s="658"/>
      <c r="Q54" s="658"/>
    </row>
    <row r="55" spans="1:74" ht="12" customHeight="1" x14ac:dyDescent="0.3">
      <c r="A55" s="663"/>
      <c r="B55" s="658" t="s">
        <v>838</v>
      </c>
      <c r="C55" s="658"/>
      <c r="D55" s="658"/>
      <c r="E55" s="658"/>
      <c r="F55" s="658"/>
      <c r="G55" s="658"/>
      <c r="H55" s="658"/>
      <c r="I55" s="658"/>
      <c r="J55" s="658"/>
      <c r="K55" s="658"/>
      <c r="L55" s="658"/>
      <c r="M55" s="658"/>
      <c r="N55" s="658"/>
      <c r="O55" s="658"/>
      <c r="P55" s="658"/>
      <c r="Q55" s="658"/>
    </row>
    <row r="56" spans="1:74" ht="12" customHeight="1" x14ac:dyDescent="0.3">
      <c r="A56" s="663"/>
      <c r="B56" s="771" t="s">
        <v>1384</v>
      </c>
      <c r="C56" s="759"/>
      <c r="D56" s="759"/>
      <c r="E56" s="759"/>
      <c r="F56" s="759"/>
      <c r="G56" s="759"/>
      <c r="H56" s="759"/>
      <c r="I56" s="759"/>
      <c r="J56" s="759"/>
      <c r="K56" s="759"/>
      <c r="L56" s="759"/>
      <c r="M56" s="759"/>
      <c r="N56" s="759"/>
      <c r="O56" s="759"/>
      <c r="P56" s="759"/>
      <c r="Q56" s="759"/>
    </row>
  </sheetData>
  <mergeCells count="12">
    <mergeCell ref="BK3:BV3"/>
    <mergeCell ref="C3:N3"/>
    <mergeCell ref="O3:Z3"/>
    <mergeCell ref="AA3:AL3"/>
    <mergeCell ref="AM3:AX3"/>
    <mergeCell ref="AY3:BJ3"/>
    <mergeCell ref="B56:Q56"/>
    <mergeCell ref="B48:Q49"/>
    <mergeCell ref="B52:Q52"/>
    <mergeCell ref="B53:Q53"/>
    <mergeCell ref="A1:A2"/>
    <mergeCell ref="B51:Q51"/>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Q38" transitionEvaluation="1" transitionEntry="1" codeName="Sheet6">
    <pageSetUpPr fitToPage="1"/>
  </sheetPr>
  <dimension ref="A1:BV160"/>
  <sheetViews>
    <sheetView showGridLines="0" workbookViewId="0">
      <pane xSplit="2" ySplit="4" topLeftCell="AQ38" activePane="bottomRight" state="frozen"/>
      <selection activeCell="BF1" sqref="BF1"/>
      <selection pane="topRight" activeCell="BF1" sqref="BF1"/>
      <selection pane="bottomLeft" activeCell="BF1" sqref="BF1"/>
      <selection pane="bottomRight" activeCell="BD69" sqref="BD69"/>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28" customWidth="1"/>
    <col min="56" max="58" width="7.44140625" style="634" customWidth="1"/>
    <col min="59" max="62" width="7.44140625" style="328" customWidth="1"/>
    <col min="63" max="74" width="7.44140625" style="135" customWidth="1"/>
    <col min="75" max="16384" width="9.5546875" style="135"/>
  </cols>
  <sheetData>
    <row r="1" spans="1:74" ht="13.35" customHeight="1" x14ac:dyDescent="0.25">
      <c r="A1" s="741" t="s">
        <v>798</v>
      </c>
      <c r="B1" s="835" t="s">
        <v>1114</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252"/>
    </row>
    <row r="2" spans="1:74" s="47" customFormat="1"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1110</v>
      </c>
      <c r="C7" s="232">
        <v>17947.202259000002</v>
      </c>
      <c r="D7" s="232">
        <v>17978.201481</v>
      </c>
      <c r="E7" s="232">
        <v>18006.493258999999</v>
      </c>
      <c r="F7" s="232">
        <v>18020.344556</v>
      </c>
      <c r="G7" s="232">
        <v>18052.021221999999</v>
      </c>
      <c r="H7" s="232">
        <v>18089.790222</v>
      </c>
      <c r="I7" s="232">
        <v>18135.521036999999</v>
      </c>
      <c r="J7" s="232">
        <v>18184.072593000001</v>
      </c>
      <c r="K7" s="232">
        <v>18237.31437</v>
      </c>
      <c r="L7" s="232">
        <v>18301.906666999999</v>
      </c>
      <c r="M7" s="232">
        <v>18359.533667</v>
      </c>
      <c r="N7" s="232">
        <v>18416.855667</v>
      </c>
      <c r="O7" s="232">
        <v>18480.451333000001</v>
      </c>
      <c r="P7" s="232">
        <v>18532.229332999999</v>
      </c>
      <c r="Q7" s="232">
        <v>18578.768333</v>
      </c>
      <c r="R7" s="232">
        <v>18616.924185</v>
      </c>
      <c r="S7" s="232">
        <v>18655.343295999999</v>
      </c>
      <c r="T7" s="232">
        <v>18690.881518999999</v>
      </c>
      <c r="U7" s="232">
        <v>18725.090852000001</v>
      </c>
      <c r="V7" s="232">
        <v>18753.703296</v>
      </c>
      <c r="W7" s="232">
        <v>18778.270852000001</v>
      </c>
      <c r="X7" s="232">
        <v>18782.310556</v>
      </c>
      <c r="Y7" s="232">
        <v>18811.150556000001</v>
      </c>
      <c r="Z7" s="232">
        <v>18848.307889</v>
      </c>
      <c r="AA7" s="232">
        <v>18914.675593</v>
      </c>
      <c r="AB7" s="232">
        <v>18952.797815000002</v>
      </c>
      <c r="AC7" s="232">
        <v>18983.567593</v>
      </c>
      <c r="AD7" s="232">
        <v>18989.641962999998</v>
      </c>
      <c r="AE7" s="232">
        <v>19018.714074</v>
      </c>
      <c r="AF7" s="232">
        <v>19053.440963000001</v>
      </c>
      <c r="AG7" s="232">
        <v>19102.685296</v>
      </c>
      <c r="AH7" s="232">
        <v>19142.074741</v>
      </c>
      <c r="AI7" s="232">
        <v>19180.471963</v>
      </c>
      <c r="AJ7" s="232">
        <v>19269.194888999999</v>
      </c>
      <c r="AK7" s="232">
        <v>19267.119222000001</v>
      </c>
      <c r="AL7" s="232">
        <v>19225.562889000001</v>
      </c>
      <c r="AM7" s="232">
        <v>19308.955518999999</v>
      </c>
      <c r="AN7" s="232">
        <v>19065.11563</v>
      </c>
      <c r="AO7" s="232">
        <v>18658.472851999999</v>
      </c>
      <c r="AP7" s="232">
        <v>17427.164519000002</v>
      </c>
      <c r="AQ7" s="232">
        <v>17191.312963</v>
      </c>
      <c r="AR7" s="232">
        <v>17289.055519000001</v>
      </c>
      <c r="AS7" s="232">
        <v>18327.570259</v>
      </c>
      <c r="AT7" s="232">
        <v>18637.117481000001</v>
      </c>
      <c r="AU7" s="232">
        <v>18824.875259</v>
      </c>
      <c r="AV7" s="232">
        <v>18714.275000000001</v>
      </c>
      <c r="AW7" s="232">
        <v>18790.880333000001</v>
      </c>
      <c r="AX7" s="232">
        <v>18878.122667</v>
      </c>
      <c r="AY7" s="232">
        <v>18976.002</v>
      </c>
      <c r="AZ7" s="232">
        <v>19084.518333</v>
      </c>
      <c r="BA7" s="232">
        <v>19203.671666999999</v>
      </c>
      <c r="BB7" s="232">
        <v>19462.695555999999</v>
      </c>
      <c r="BC7" s="232">
        <v>19625.276889000001</v>
      </c>
      <c r="BD7" s="232">
        <v>19773.017555999999</v>
      </c>
      <c r="BE7" s="305">
        <v>19887.240000000002</v>
      </c>
      <c r="BF7" s="305">
        <v>20019.310000000001</v>
      </c>
      <c r="BG7" s="305">
        <v>20150.54</v>
      </c>
      <c r="BH7" s="305">
        <v>20310.13</v>
      </c>
      <c r="BI7" s="305">
        <v>20417.79</v>
      </c>
      <c r="BJ7" s="305">
        <v>20502.71</v>
      </c>
      <c r="BK7" s="305">
        <v>20542.23</v>
      </c>
      <c r="BL7" s="305">
        <v>20598.689999999999</v>
      </c>
      <c r="BM7" s="305">
        <v>20649.419999999998</v>
      </c>
      <c r="BN7" s="305">
        <v>20693.150000000001</v>
      </c>
      <c r="BO7" s="305">
        <v>20733.36</v>
      </c>
      <c r="BP7" s="305">
        <v>20768.8</v>
      </c>
      <c r="BQ7" s="305">
        <v>20792.91</v>
      </c>
      <c r="BR7" s="305">
        <v>20823.71</v>
      </c>
      <c r="BS7" s="305">
        <v>20854.63</v>
      </c>
      <c r="BT7" s="305">
        <v>20885.810000000001</v>
      </c>
      <c r="BU7" s="305">
        <v>20916.919999999998</v>
      </c>
      <c r="BV7" s="305">
        <v>20948.060000000001</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305"/>
      <c r="BF8" s="305"/>
      <c r="BG8" s="305"/>
      <c r="BH8" s="305"/>
      <c r="BI8" s="305"/>
      <c r="BJ8" s="305"/>
      <c r="BK8" s="305"/>
      <c r="BL8" s="305"/>
      <c r="BM8" s="305"/>
      <c r="BN8" s="305"/>
      <c r="BO8" s="305"/>
      <c r="BP8" s="305"/>
      <c r="BQ8" s="305"/>
      <c r="BR8" s="305"/>
      <c r="BS8" s="305"/>
      <c r="BT8" s="305"/>
      <c r="BU8" s="305"/>
      <c r="BV8" s="305"/>
    </row>
    <row r="9" spans="1:74" ht="11.1" customHeight="1" x14ac:dyDescent="0.2">
      <c r="A9" s="140" t="s">
        <v>821</v>
      </c>
      <c r="B9" s="39" t="s">
        <v>1110</v>
      </c>
      <c r="C9" s="232">
        <v>12451.3</v>
      </c>
      <c r="D9" s="232">
        <v>12456.4</v>
      </c>
      <c r="E9" s="232">
        <v>12524</v>
      </c>
      <c r="F9" s="232">
        <v>12519.5</v>
      </c>
      <c r="G9" s="232">
        <v>12523.9</v>
      </c>
      <c r="H9" s="232">
        <v>12555.9</v>
      </c>
      <c r="I9" s="232">
        <v>12574.6</v>
      </c>
      <c r="J9" s="232">
        <v>12585</v>
      </c>
      <c r="K9" s="232">
        <v>12654</v>
      </c>
      <c r="L9" s="232">
        <v>12668.5</v>
      </c>
      <c r="M9" s="232">
        <v>12730.1</v>
      </c>
      <c r="N9" s="232">
        <v>12802.6</v>
      </c>
      <c r="O9" s="232">
        <v>12784.9</v>
      </c>
      <c r="P9" s="232">
        <v>12777.1</v>
      </c>
      <c r="Q9" s="232">
        <v>12832.3</v>
      </c>
      <c r="R9" s="232">
        <v>12864.5</v>
      </c>
      <c r="S9" s="232">
        <v>12908.2</v>
      </c>
      <c r="T9" s="232">
        <v>12921.6</v>
      </c>
      <c r="U9" s="232">
        <v>12962.7</v>
      </c>
      <c r="V9" s="232">
        <v>13002.1</v>
      </c>
      <c r="W9" s="232">
        <v>12984.2</v>
      </c>
      <c r="X9" s="232">
        <v>13044.3</v>
      </c>
      <c r="Y9" s="232">
        <v>13086.4</v>
      </c>
      <c r="Z9" s="232">
        <v>12969.4</v>
      </c>
      <c r="AA9" s="232">
        <v>13065</v>
      </c>
      <c r="AB9" s="232">
        <v>13060.9</v>
      </c>
      <c r="AC9" s="232">
        <v>13153.6</v>
      </c>
      <c r="AD9" s="232">
        <v>13177.5</v>
      </c>
      <c r="AE9" s="232">
        <v>13209.6</v>
      </c>
      <c r="AF9" s="232">
        <v>13251.3</v>
      </c>
      <c r="AG9" s="232">
        <v>13279</v>
      </c>
      <c r="AH9" s="232">
        <v>13305.5</v>
      </c>
      <c r="AI9" s="232">
        <v>13319.5</v>
      </c>
      <c r="AJ9" s="232">
        <v>13344.3</v>
      </c>
      <c r="AK9" s="232">
        <v>13356.2</v>
      </c>
      <c r="AL9" s="232">
        <v>13360.6</v>
      </c>
      <c r="AM9" s="232">
        <v>13416.7</v>
      </c>
      <c r="AN9" s="232">
        <v>13402.4</v>
      </c>
      <c r="AO9" s="232">
        <v>12536.1</v>
      </c>
      <c r="AP9" s="232">
        <v>10999.3</v>
      </c>
      <c r="AQ9" s="232">
        <v>11936.7</v>
      </c>
      <c r="AR9" s="232">
        <v>12644.7</v>
      </c>
      <c r="AS9" s="232">
        <v>12799</v>
      </c>
      <c r="AT9" s="232">
        <v>12914.9</v>
      </c>
      <c r="AU9" s="232">
        <v>13060.2</v>
      </c>
      <c r="AV9" s="232">
        <v>13095.6</v>
      </c>
      <c r="AW9" s="232">
        <v>13011</v>
      </c>
      <c r="AX9" s="232">
        <v>12890.7</v>
      </c>
      <c r="AY9" s="232">
        <v>13285.2</v>
      </c>
      <c r="AZ9" s="232">
        <v>13117.5</v>
      </c>
      <c r="BA9" s="232">
        <v>13653.8</v>
      </c>
      <c r="BB9" s="232">
        <v>13641.8</v>
      </c>
      <c r="BC9" s="232">
        <v>13793.558519</v>
      </c>
      <c r="BD9" s="232">
        <v>13874.620741000001</v>
      </c>
      <c r="BE9" s="305">
        <v>13880.2</v>
      </c>
      <c r="BF9" s="305">
        <v>13931.81</v>
      </c>
      <c r="BG9" s="305">
        <v>13985.27</v>
      </c>
      <c r="BH9" s="305">
        <v>14045.29</v>
      </c>
      <c r="BI9" s="305">
        <v>14098.88</v>
      </c>
      <c r="BJ9" s="305">
        <v>14150.78</v>
      </c>
      <c r="BK9" s="305">
        <v>14203.3</v>
      </c>
      <c r="BL9" s="305">
        <v>14250.05</v>
      </c>
      <c r="BM9" s="305">
        <v>14293.34</v>
      </c>
      <c r="BN9" s="305">
        <v>14330.45</v>
      </c>
      <c r="BO9" s="305">
        <v>14368.89</v>
      </c>
      <c r="BP9" s="305">
        <v>14405.91</v>
      </c>
      <c r="BQ9" s="305">
        <v>14440.46</v>
      </c>
      <c r="BR9" s="305">
        <v>14475.47</v>
      </c>
      <c r="BS9" s="305">
        <v>14509.87</v>
      </c>
      <c r="BT9" s="305">
        <v>14544.79</v>
      </c>
      <c r="BU9" s="305">
        <v>14577.11</v>
      </c>
      <c r="BV9" s="305">
        <v>14607.98</v>
      </c>
    </row>
    <row r="10" spans="1:74" ht="11.1" customHeight="1" x14ac:dyDescent="0.2">
      <c r="A10" s="140"/>
      <c r="B10" s="686" t="s">
        <v>1115</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323"/>
      <c r="BF10" s="323"/>
      <c r="BG10" s="323"/>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1110</v>
      </c>
      <c r="C11" s="232">
        <v>3103.8484815000002</v>
      </c>
      <c r="D11" s="232">
        <v>3117.0457037000001</v>
      </c>
      <c r="E11" s="232">
        <v>3125.6808148</v>
      </c>
      <c r="F11" s="232">
        <v>3124.088037</v>
      </c>
      <c r="G11" s="232">
        <v>3127.8482592999999</v>
      </c>
      <c r="H11" s="232">
        <v>3131.2957037000001</v>
      </c>
      <c r="I11" s="232">
        <v>3124.7250370000002</v>
      </c>
      <c r="J11" s="232">
        <v>3134.8259259000001</v>
      </c>
      <c r="K11" s="232">
        <v>3151.8930369999998</v>
      </c>
      <c r="L11" s="232">
        <v>3186.1254815000002</v>
      </c>
      <c r="M11" s="232">
        <v>3209.4757036999999</v>
      </c>
      <c r="N11" s="232">
        <v>3232.1428148</v>
      </c>
      <c r="O11" s="232">
        <v>3257.7475555999999</v>
      </c>
      <c r="P11" s="232">
        <v>3276.3328888999999</v>
      </c>
      <c r="Q11" s="232">
        <v>3291.5195555999999</v>
      </c>
      <c r="R11" s="232">
        <v>3303.0551111</v>
      </c>
      <c r="S11" s="232">
        <v>3311.6337778000002</v>
      </c>
      <c r="T11" s="232">
        <v>3317.0031110999998</v>
      </c>
      <c r="U11" s="232">
        <v>3312.6361480999999</v>
      </c>
      <c r="V11" s="232">
        <v>3316.4820370000002</v>
      </c>
      <c r="W11" s="232">
        <v>3322.0138148000001</v>
      </c>
      <c r="X11" s="232">
        <v>3331.1977037000001</v>
      </c>
      <c r="Y11" s="232">
        <v>3338.6265926000001</v>
      </c>
      <c r="Z11" s="232">
        <v>3346.2667037000001</v>
      </c>
      <c r="AA11" s="232">
        <v>3358.4325555999999</v>
      </c>
      <c r="AB11" s="232">
        <v>3363.2592221999998</v>
      </c>
      <c r="AC11" s="232">
        <v>3365.0612222</v>
      </c>
      <c r="AD11" s="232">
        <v>3356.2450740999998</v>
      </c>
      <c r="AE11" s="232">
        <v>3357.6928518999998</v>
      </c>
      <c r="AF11" s="232">
        <v>3361.8110741</v>
      </c>
      <c r="AG11" s="232">
        <v>3373.9579629999998</v>
      </c>
      <c r="AH11" s="232">
        <v>3379.3984074</v>
      </c>
      <c r="AI11" s="232">
        <v>3383.4906295999999</v>
      </c>
      <c r="AJ11" s="232">
        <v>3387.4008518999999</v>
      </c>
      <c r="AK11" s="232">
        <v>3387.9219629999998</v>
      </c>
      <c r="AL11" s="232">
        <v>3386.2201851999998</v>
      </c>
      <c r="AM11" s="232">
        <v>3418.9324074000001</v>
      </c>
      <c r="AN11" s="232">
        <v>3385.3071851999998</v>
      </c>
      <c r="AO11" s="232">
        <v>3321.9814074000001</v>
      </c>
      <c r="AP11" s="232">
        <v>3115.6532963</v>
      </c>
      <c r="AQ11" s="232">
        <v>3077.9027406999999</v>
      </c>
      <c r="AR11" s="232">
        <v>3095.4279630000001</v>
      </c>
      <c r="AS11" s="232">
        <v>3252.9337037</v>
      </c>
      <c r="AT11" s="232">
        <v>3317.4819259000001</v>
      </c>
      <c r="AU11" s="232">
        <v>3373.7773704000001</v>
      </c>
      <c r="AV11" s="232">
        <v>3418.3107037</v>
      </c>
      <c r="AW11" s="232">
        <v>3460.7325925999999</v>
      </c>
      <c r="AX11" s="232">
        <v>3497.5337036999999</v>
      </c>
      <c r="AY11" s="232">
        <v>3528.7140370000002</v>
      </c>
      <c r="AZ11" s="232">
        <v>3554.2735926</v>
      </c>
      <c r="BA11" s="232">
        <v>3574.2123704000001</v>
      </c>
      <c r="BB11" s="232">
        <v>3576.5139258999998</v>
      </c>
      <c r="BC11" s="232">
        <v>3593.1168148000002</v>
      </c>
      <c r="BD11" s="232">
        <v>3612.4472593</v>
      </c>
      <c r="BE11" s="305">
        <v>3640.9540000000002</v>
      </c>
      <c r="BF11" s="305">
        <v>3660.9029999999998</v>
      </c>
      <c r="BG11" s="305">
        <v>3678.7429999999999</v>
      </c>
      <c r="BH11" s="305">
        <v>3694.7449999999999</v>
      </c>
      <c r="BI11" s="305">
        <v>3708.1619999999998</v>
      </c>
      <c r="BJ11" s="305">
        <v>3719.2669999999998</v>
      </c>
      <c r="BK11" s="305">
        <v>3725.7089999999998</v>
      </c>
      <c r="BL11" s="305">
        <v>3733.95</v>
      </c>
      <c r="BM11" s="305">
        <v>3741.64</v>
      </c>
      <c r="BN11" s="305">
        <v>3748.7130000000002</v>
      </c>
      <c r="BO11" s="305">
        <v>3755.35</v>
      </c>
      <c r="BP11" s="305">
        <v>3761.4859999999999</v>
      </c>
      <c r="BQ11" s="305">
        <v>3765.826</v>
      </c>
      <c r="BR11" s="305">
        <v>3771.93</v>
      </c>
      <c r="BS11" s="305">
        <v>3778.502</v>
      </c>
      <c r="BT11" s="305">
        <v>3785.6410000000001</v>
      </c>
      <c r="BU11" s="305">
        <v>3793.0790000000002</v>
      </c>
      <c r="BV11" s="305">
        <v>3800.913</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304"/>
      <c r="BF12" s="304"/>
      <c r="BG12" s="304"/>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1110</v>
      </c>
      <c r="C13" s="560">
        <v>-2.7667777777999998</v>
      </c>
      <c r="D13" s="560">
        <v>-15.235777777999999</v>
      </c>
      <c r="E13" s="560">
        <v>-18.756444444</v>
      </c>
      <c r="F13" s="560">
        <v>-5.0643333332999996</v>
      </c>
      <c r="G13" s="560">
        <v>3.1133333332999999</v>
      </c>
      <c r="H13" s="560">
        <v>14.041</v>
      </c>
      <c r="I13" s="560">
        <v>39.924888889000002</v>
      </c>
      <c r="J13" s="560">
        <v>47.197888888999998</v>
      </c>
      <c r="K13" s="560">
        <v>48.066222222</v>
      </c>
      <c r="L13" s="560">
        <v>29.145444443999999</v>
      </c>
      <c r="M13" s="560">
        <v>27.242777778000001</v>
      </c>
      <c r="N13" s="560">
        <v>28.973777777999999</v>
      </c>
      <c r="O13" s="560">
        <v>46.580518519000002</v>
      </c>
      <c r="P13" s="560">
        <v>46.397296296</v>
      </c>
      <c r="Q13" s="560">
        <v>40.666185185000003</v>
      </c>
      <c r="R13" s="560">
        <v>6.9531111111000001</v>
      </c>
      <c r="S13" s="560">
        <v>6.9517777778000003</v>
      </c>
      <c r="T13" s="560">
        <v>18.228111111</v>
      </c>
      <c r="U13" s="560">
        <v>63.037074074000003</v>
      </c>
      <c r="V13" s="560">
        <v>80.177518519000003</v>
      </c>
      <c r="W13" s="560">
        <v>91.904407406999994</v>
      </c>
      <c r="X13" s="560">
        <v>93.612259258999998</v>
      </c>
      <c r="Y13" s="560">
        <v>97.966148148000002</v>
      </c>
      <c r="Z13" s="560">
        <v>100.36059259</v>
      </c>
      <c r="AA13" s="560">
        <v>105.12566667</v>
      </c>
      <c r="AB13" s="560">
        <v>100.35366667</v>
      </c>
      <c r="AC13" s="560">
        <v>90.374666667</v>
      </c>
      <c r="AD13" s="560">
        <v>63.236518519000001</v>
      </c>
      <c r="AE13" s="560">
        <v>51.807629630000001</v>
      </c>
      <c r="AF13" s="560">
        <v>44.135851852000002</v>
      </c>
      <c r="AG13" s="560">
        <v>49.107111111000002</v>
      </c>
      <c r="AH13" s="560">
        <v>42.285111110999999</v>
      </c>
      <c r="AI13" s="560">
        <v>32.555777778</v>
      </c>
      <c r="AJ13" s="560">
        <v>18.652000000000001</v>
      </c>
      <c r="AK13" s="560">
        <v>4.0583333333000002</v>
      </c>
      <c r="AL13" s="560">
        <v>-12.492333332999999</v>
      </c>
      <c r="AM13" s="560">
        <v>-5.3551111111000003</v>
      </c>
      <c r="AN13" s="560">
        <v>-45.053444444</v>
      </c>
      <c r="AO13" s="560">
        <v>-105.94244444</v>
      </c>
      <c r="AP13" s="560">
        <v>-296.83144443999998</v>
      </c>
      <c r="AQ13" s="560">
        <v>-318.49477777999999</v>
      </c>
      <c r="AR13" s="560">
        <v>-279.74177778000001</v>
      </c>
      <c r="AS13" s="560">
        <v>-64.966518519000005</v>
      </c>
      <c r="AT13" s="560">
        <v>7.9147037036999999</v>
      </c>
      <c r="AU13" s="560">
        <v>54.507814815000003</v>
      </c>
      <c r="AV13" s="560">
        <v>72.027037036999999</v>
      </c>
      <c r="AW13" s="560">
        <v>68.133259258999999</v>
      </c>
      <c r="AX13" s="560">
        <v>40.040703704000002</v>
      </c>
      <c r="AY13" s="560">
        <v>-12.250629630000001</v>
      </c>
      <c r="AZ13" s="560">
        <v>-88.740740740999996</v>
      </c>
      <c r="BA13" s="560">
        <v>-189.42962962999999</v>
      </c>
      <c r="BB13" s="560">
        <v>-142.40209630000001</v>
      </c>
      <c r="BC13" s="560">
        <v>-120.66044074</v>
      </c>
      <c r="BD13" s="560">
        <v>-72.195262963000005</v>
      </c>
      <c r="BE13" s="561">
        <v>47.071733332999997</v>
      </c>
      <c r="BF13" s="561">
        <v>115.92523333</v>
      </c>
      <c r="BG13" s="561">
        <v>178.44353333000001</v>
      </c>
      <c r="BH13" s="561">
        <v>250.81950741</v>
      </c>
      <c r="BI13" s="561">
        <v>288.52275185000002</v>
      </c>
      <c r="BJ13" s="561">
        <v>307.74614073999999</v>
      </c>
      <c r="BK13" s="561">
        <v>286.64946666999998</v>
      </c>
      <c r="BL13" s="561">
        <v>285.29329999999999</v>
      </c>
      <c r="BM13" s="561">
        <v>281.83743333000001</v>
      </c>
      <c r="BN13" s="561">
        <v>276.34272592999997</v>
      </c>
      <c r="BO13" s="561">
        <v>268.64181481000003</v>
      </c>
      <c r="BP13" s="561">
        <v>258.79555926</v>
      </c>
      <c r="BQ13" s="561">
        <v>244.41034443999999</v>
      </c>
      <c r="BR13" s="561">
        <v>232.06861111000001</v>
      </c>
      <c r="BS13" s="561">
        <v>219.37674444000001</v>
      </c>
      <c r="BT13" s="561">
        <v>203.84489259</v>
      </c>
      <c r="BU13" s="561">
        <v>192.32014814999999</v>
      </c>
      <c r="BV13" s="561">
        <v>182.31265926</v>
      </c>
    </row>
    <row r="14" spans="1:74" ht="11.1" customHeight="1" x14ac:dyDescent="0.2">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324"/>
      <c r="BF14" s="324"/>
      <c r="BG14" s="324"/>
      <c r="BH14" s="324"/>
      <c r="BI14" s="324"/>
      <c r="BJ14" s="324"/>
      <c r="BK14" s="324"/>
      <c r="BL14" s="324"/>
      <c r="BM14" s="324"/>
      <c r="BN14" s="324"/>
      <c r="BO14" s="324"/>
      <c r="BP14" s="324"/>
      <c r="BQ14" s="324"/>
      <c r="BR14" s="324"/>
      <c r="BS14" s="324"/>
      <c r="BT14" s="324"/>
      <c r="BU14" s="324"/>
      <c r="BV14" s="324"/>
    </row>
    <row r="15" spans="1:74" ht="11.1" customHeight="1" x14ac:dyDescent="0.2">
      <c r="A15" s="140" t="s">
        <v>919</v>
      </c>
      <c r="B15" s="39" t="s">
        <v>1110</v>
      </c>
      <c r="C15" s="232">
        <v>3155.0358888999999</v>
      </c>
      <c r="D15" s="232">
        <v>3156.4485556</v>
      </c>
      <c r="E15" s="232">
        <v>3159.1765556</v>
      </c>
      <c r="F15" s="232">
        <v>3166.5361852000001</v>
      </c>
      <c r="G15" s="232">
        <v>3169.4076295999998</v>
      </c>
      <c r="H15" s="232">
        <v>3171.1071852</v>
      </c>
      <c r="I15" s="232">
        <v>3167.0169258999999</v>
      </c>
      <c r="J15" s="232">
        <v>3169.8361481000002</v>
      </c>
      <c r="K15" s="232">
        <v>3174.9469259000002</v>
      </c>
      <c r="L15" s="232">
        <v>3186.9864444</v>
      </c>
      <c r="M15" s="232">
        <v>3193.2024443999999</v>
      </c>
      <c r="N15" s="232">
        <v>3198.2321111000001</v>
      </c>
      <c r="O15" s="232">
        <v>3198.8062593</v>
      </c>
      <c r="P15" s="232">
        <v>3203.9151480999999</v>
      </c>
      <c r="Q15" s="232">
        <v>3210.2895926000001</v>
      </c>
      <c r="R15" s="232">
        <v>3220.0235185000001</v>
      </c>
      <c r="S15" s="232">
        <v>3227.3586295999999</v>
      </c>
      <c r="T15" s="232">
        <v>3234.3888519000002</v>
      </c>
      <c r="U15" s="232">
        <v>3244.7722592999999</v>
      </c>
      <c r="V15" s="232">
        <v>3248.4491481</v>
      </c>
      <c r="W15" s="232">
        <v>3249.0775926000001</v>
      </c>
      <c r="X15" s="232">
        <v>3238.5746296000002</v>
      </c>
      <c r="Y15" s="232">
        <v>3239.1684074</v>
      </c>
      <c r="Z15" s="232">
        <v>3242.775963</v>
      </c>
      <c r="AA15" s="232">
        <v>3250.3993704</v>
      </c>
      <c r="AB15" s="232">
        <v>3259.2829259</v>
      </c>
      <c r="AC15" s="232">
        <v>3270.4287036999999</v>
      </c>
      <c r="AD15" s="232">
        <v>3290.2263333000001</v>
      </c>
      <c r="AE15" s="232">
        <v>3301.1043332999998</v>
      </c>
      <c r="AF15" s="232">
        <v>3309.4523333000002</v>
      </c>
      <c r="AG15" s="232">
        <v>3311.5575926000001</v>
      </c>
      <c r="AH15" s="232">
        <v>3317.6301481</v>
      </c>
      <c r="AI15" s="232">
        <v>3323.9572592999998</v>
      </c>
      <c r="AJ15" s="232">
        <v>3332.2632222000002</v>
      </c>
      <c r="AK15" s="232">
        <v>3337.8062221999999</v>
      </c>
      <c r="AL15" s="232">
        <v>3342.3105556</v>
      </c>
      <c r="AM15" s="232">
        <v>3342.8390370000002</v>
      </c>
      <c r="AN15" s="232">
        <v>3347.4689259000002</v>
      </c>
      <c r="AO15" s="232">
        <v>3353.2630370000002</v>
      </c>
      <c r="AP15" s="232">
        <v>3371.0187037000001</v>
      </c>
      <c r="AQ15" s="232">
        <v>3371.0432593</v>
      </c>
      <c r="AR15" s="232">
        <v>3364.1340369999998</v>
      </c>
      <c r="AS15" s="232">
        <v>3335.9074814999999</v>
      </c>
      <c r="AT15" s="232">
        <v>3325.9183704000002</v>
      </c>
      <c r="AU15" s="232">
        <v>3319.7831480999998</v>
      </c>
      <c r="AV15" s="232">
        <v>3314.6966296000001</v>
      </c>
      <c r="AW15" s="232">
        <v>3318.3730740999999</v>
      </c>
      <c r="AX15" s="232">
        <v>3328.0072962999998</v>
      </c>
      <c r="AY15" s="232">
        <v>3343.5992962999999</v>
      </c>
      <c r="AZ15" s="232">
        <v>3365.1490740999998</v>
      </c>
      <c r="BA15" s="232">
        <v>3392.6566296000001</v>
      </c>
      <c r="BB15" s="232">
        <v>3430.7949259000002</v>
      </c>
      <c r="BC15" s="232">
        <v>3447.6291480999998</v>
      </c>
      <c r="BD15" s="232">
        <v>3455.4659259</v>
      </c>
      <c r="BE15" s="305">
        <v>3440.3890000000001</v>
      </c>
      <c r="BF15" s="305">
        <v>3440.6680000000001</v>
      </c>
      <c r="BG15" s="305">
        <v>3442.3870000000002</v>
      </c>
      <c r="BH15" s="305">
        <v>3448.7629999999999</v>
      </c>
      <c r="BI15" s="305">
        <v>3450.9479999999999</v>
      </c>
      <c r="BJ15" s="305">
        <v>3452.1590000000001</v>
      </c>
      <c r="BK15" s="305">
        <v>3451.0160000000001</v>
      </c>
      <c r="BL15" s="305">
        <v>3451.3150000000001</v>
      </c>
      <c r="BM15" s="305">
        <v>3451.6770000000001</v>
      </c>
      <c r="BN15" s="305">
        <v>3453.6550000000002</v>
      </c>
      <c r="BO15" s="305">
        <v>3452.9760000000001</v>
      </c>
      <c r="BP15" s="305">
        <v>3451.1930000000002</v>
      </c>
      <c r="BQ15" s="305">
        <v>3446.1309999999999</v>
      </c>
      <c r="BR15" s="305">
        <v>3443.7750000000001</v>
      </c>
      <c r="BS15" s="305">
        <v>3441.9470000000001</v>
      </c>
      <c r="BT15" s="305">
        <v>3441.239</v>
      </c>
      <c r="BU15" s="305">
        <v>3440.0259999999998</v>
      </c>
      <c r="BV15" s="305">
        <v>3438.8989999999999</v>
      </c>
    </row>
    <row r="16" spans="1:74" ht="11.1" customHeight="1" x14ac:dyDescent="0.2">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324"/>
      <c r="BF16" s="324"/>
      <c r="BG16" s="324"/>
      <c r="BH16" s="324"/>
      <c r="BI16" s="324"/>
      <c r="BJ16" s="324"/>
      <c r="BK16" s="324"/>
      <c r="BL16" s="324"/>
      <c r="BM16" s="324"/>
      <c r="BN16" s="324"/>
      <c r="BO16" s="324"/>
      <c r="BP16" s="324"/>
      <c r="BQ16" s="324"/>
      <c r="BR16" s="324"/>
      <c r="BS16" s="324"/>
      <c r="BT16" s="324"/>
      <c r="BU16" s="324"/>
      <c r="BV16" s="324"/>
    </row>
    <row r="17" spans="1:74" ht="11.1" customHeight="1" x14ac:dyDescent="0.2">
      <c r="A17" s="140" t="s">
        <v>920</v>
      </c>
      <c r="B17" s="39" t="s">
        <v>1110</v>
      </c>
      <c r="C17" s="232">
        <v>2436.2324815000002</v>
      </c>
      <c r="D17" s="232">
        <v>2447.5840370000001</v>
      </c>
      <c r="E17" s="232">
        <v>2454.2404815</v>
      </c>
      <c r="F17" s="232">
        <v>2448.4342593000001</v>
      </c>
      <c r="G17" s="232">
        <v>2451.5261480999998</v>
      </c>
      <c r="H17" s="232">
        <v>2455.7485925999999</v>
      </c>
      <c r="I17" s="232">
        <v>2454.8731481</v>
      </c>
      <c r="J17" s="232">
        <v>2466.028037</v>
      </c>
      <c r="K17" s="232">
        <v>2482.9848148000001</v>
      </c>
      <c r="L17" s="232">
        <v>2521.0857037000001</v>
      </c>
      <c r="M17" s="232">
        <v>2538.1395926</v>
      </c>
      <c r="N17" s="232">
        <v>2549.4887036999999</v>
      </c>
      <c r="O17" s="232">
        <v>2548.2462221999999</v>
      </c>
      <c r="P17" s="232">
        <v>2553.3508889</v>
      </c>
      <c r="Q17" s="232">
        <v>2557.9158889</v>
      </c>
      <c r="R17" s="232">
        <v>2568.0917407000002</v>
      </c>
      <c r="S17" s="232">
        <v>2566.9645184999999</v>
      </c>
      <c r="T17" s="232">
        <v>2560.6847407</v>
      </c>
      <c r="U17" s="232">
        <v>2534.6587777999998</v>
      </c>
      <c r="V17" s="232">
        <v>2529.0191110999999</v>
      </c>
      <c r="W17" s="232">
        <v>2529.1721111000002</v>
      </c>
      <c r="X17" s="232">
        <v>2543.7614815000002</v>
      </c>
      <c r="Y17" s="232">
        <v>2549.0170370000001</v>
      </c>
      <c r="Z17" s="232">
        <v>2553.5824815000001</v>
      </c>
      <c r="AA17" s="232">
        <v>2562.5549999999998</v>
      </c>
      <c r="AB17" s="232">
        <v>2561.9173332999999</v>
      </c>
      <c r="AC17" s="232">
        <v>2556.7666666999999</v>
      </c>
      <c r="AD17" s="232">
        <v>2536.0292221999998</v>
      </c>
      <c r="AE17" s="232">
        <v>2530.1578889000002</v>
      </c>
      <c r="AF17" s="232">
        <v>2528.0788889</v>
      </c>
      <c r="AG17" s="232">
        <v>2532.4569630000001</v>
      </c>
      <c r="AH17" s="232">
        <v>2535.9640740999998</v>
      </c>
      <c r="AI17" s="232">
        <v>2541.2649630000001</v>
      </c>
      <c r="AJ17" s="232">
        <v>2563.2003703999999</v>
      </c>
      <c r="AK17" s="232">
        <v>2560.9582593</v>
      </c>
      <c r="AL17" s="232">
        <v>2549.3793704</v>
      </c>
      <c r="AM17" s="232">
        <v>2590.8198518999998</v>
      </c>
      <c r="AN17" s="232">
        <v>2513.8002962999999</v>
      </c>
      <c r="AO17" s="232">
        <v>2380.6768519000002</v>
      </c>
      <c r="AP17" s="232">
        <v>1997.1204815000001</v>
      </c>
      <c r="AQ17" s="232">
        <v>1897.5360370000001</v>
      </c>
      <c r="AR17" s="232">
        <v>1887.5944815</v>
      </c>
      <c r="AS17" s="232">
        <v>2105.6500369999999</v>
      </c>
      <c r="AT17" s="232">
        <v>2171.2285926</v>
      </c>
      <c r="AU17" s="232">
        <v>2222.6843703999998</v>
      </c>
      <c r="AV17" s="232">
        <v>2260.2355926</v>
      </c>
      <c r="AW17" s="232">
        <v>2283.2821481000001</v>
      </c>
      <c r="AX17" s="232">
        <v>2292.0422592999998</v>
      </c>
      <c r="AY17" s="232">
        <v>2286.5159259000002</v>
      </c>
      <c r="AZ17" s="232">
        <v>2266.7031480999999</v>
      </c>
      <c r="BA17" s="232">
        <v>2232.6039258999999</v>
      </c>
      <c r="BB17" s="232">
        <v>2314.5153703999999</v>
      </c>
      <c r="BC17" s="232">
        <v>2335.6462593000001</v>
      </c>
      <c r="BD17" s="232">
        <v>2353.6833704000001</v>
      </c>
      <c r="BE17" s="305">
        <v>2362.2959999999998</v>
      </c>
      <c r="BF17" s="305">
        <v>2378.8939999999998</v>
      </c>
      <c r="BG17" s="305">
        <v>2397.145</v>
      </c>
      <c r="BH17" s="305">
        <v>2420.2649999999999</v>
      </c>
      <c r="BI17" s="305">
        <v>2439.415</v>
      </c>
      <c r="BJ17" s="305">
        <v>2457.8090000000002</v>
      </c>
      <c r="BK17" s="305">
        <v>2475.6060000000002</v>
      </c>
      <c r="BL17" s="305">
        <v>2492.37</v>
      </c>
      <c r="BM17" s="305">
        <v>2508.2579999999998</v>
      </c>
      <c r="BN17" s="305">
        <v>2522.64</v>
      </c>
      <c r="BO17" s="305">
        <v>2537.2530000000002</v>
      </c>
      <c r="BP17" s="305">
        <v>2551.4639999999999</v>
      </c>
      <c r="BQ17" s="305">
        <v>2565.0050000000001</v>
      </c>
      <c r="BR17" s="305">
        <v>2578.616</v>
      </c>
      <c r="BS17" s="305">
        <v>2592.0259999999998</v>
      </c>
      <c r="BT17" s="305">
        <v>2605.2139999999999</v>
      </c>
      <c r="BU17" s="305">
        <v>2618.2440000000001</v>
      </c>
      <c r="BV17" s="305">
        <v>2631.0920000000001</v>
      </c>
    </row>
    <row r="18" spans="1:74" ht="11.1" customHeight="1" x14ac:dyDescent="0.2">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324"/>
      <c r="BF18" s="324"/>
      <c r="BG18" s="324"/>
      <c r="BH18" s="324"/>
      <c r="BI18" s="324"/>
      <c r="BJ18" s="324"/>
      <c r="BK18" s="324"/>
      <c r="BL18" s="324"/>
      <c r="BM18" s="324"/>
      <c r="BN18" s="324"/>
      <c r="BO18" s="324"/>
      <c r="BP18" s="324"/>
      <c r="BQ18" s="324"/>
      <c r="BR18" s="324"/>
      <c r="BS18" s="324"/>
      <c r="BT18" s="324"/>
      <c r="BU18" s="324"/>
      <c r="BV18" s="324"/>
    </row>
    <row r="19" spans="1:74" ht="11.1" customHeight="1" x14ac:dyDescent="0.2">
      <c r="A19" s="555" t="s">
        <v>921</v>
      </c>
      <c r="B19" s="39" t="s">
        <v>1110</v>
      </c>
      <c r="C19" s="232">
        <v>3227.7975185</v>
      </c>
      <c r="D19" s="232">
        <v>3238.5519629999999</v>
      </c>
      <c r="E19" s="232">
        <v>3248.6885185000001</v>
      </c>
      <c r="F19" s="232">
        <v>3259.5251110999998</v>
      </c>
      <c r="G19" s="232">
        <v>3267.4374444</v>
      </c>
      <c r="H19" s="232">
        <v>3273.7434444</v>
      </c>
      <c r="I19" s="232">
        <v>3263.2488889000001</v>
      </c>
      <c r="J19" s="232">
        <v>3277.7378889000001</v>
      </c>
      <c r="K19" s="232">
        <v>3302.0162221999999</v>
      </c>
      <c r="L19" s="232">
        <v>3363.8452222000001</v>
      </c>
      <c r="M19" s="232">
        <v>3386.8812222000001</v>
      </c>
      <c r="N19" s="232">
        <v>3398.8855555999999</v>
      </c>
      <c r="O19" s="232">
        <v>3385.6890370000001</v>
      </c>
      <c r="P19" s="232">
        <v>3386.2569259000002</v>
      </c>
      <c r="Q19" s="232">
        <v>3386.4200369999999</v>
      </c>
      <c r="R19" s="232">
        <v>3375.7702221999998</v>
      </c>
      <c r="S19" s="232">
        <v>3382.9298889000002</v>
      </c>
      <c r="T19" s="232">
        <v>3397.4908888999998</v>
      </c>
      <c r="U19" s="232">
        <v>3433.9332221999998</v>
      </c>
      <c r="V19" s="232">
        <v>3452.4368889000002</v>
      </c>
      <c r="W19" s="232">
        <v>3467.4818888999998</v>
      </c>
      <c r="X19" s="232">
        <v>3482.3107407000002</v>
      </c>
      <c r="Y19" s="232">
        <v>3488.0065184999999</v>
      </c>
      <c r="Z19" s="232">
        <v>3487.8117407</v>
      </c>
      <c r="AA19" s="232">
        <v>3468.9361852000002</v>
      </c>
      <c r="AB19" s="232">
        <v>3466.5529630000001</v>
      </c>
      <c r="AC19" s="232">
        <v>3467.8718518999999</v>
      </c>
      <c r="AD19" s="232">
        <v>3479.4772963</v>
      </c>
      <c r="AE19" s="232">
        <v>3483.2620741000001</v>
      </c>
      <c r="AF19" s="232">
        <v>3485.8106296000001</v>
      </c>
      <c r="AG19" s="232">
        <v>3496.0512592999999</v>
      </c>
      <c r="AH19" s="232">
        <v>3489.4311481</v>
      </c>
      <c r="AI19" s="232">
        <v>3474.8785926</v>
      </c>
      <c r="AJ19" s="232">
        <v>3452.0047036999999</v>
      </c>
      <c r="AK19" s="232">
        <v>3421.8789259</v>
      </c>
      <c r="AL19" s="232">
        <v>3384.1123704000001</v>
      </c>
      <c r="AM19" s="232">
        <v>3394.3574815000002</v>
      </c>
      <c r="AN19" s="232">
        <v>3299.570037</v>
      </c>
      <c r="AO19" s="232">
        <v>3155.4024814999998</v>
      </c>
      <c r="AP19" s="232">
        <v>2738.4269629999999</v>
      </c>
      <c r="AQ19" s="232">
        <v>2663.0700741000001</v>
      </c>
      <c r="AR19" s="232">
        <v>2705.9039630000002</v>
      </c>
      <c r="AS19" s="232">
        <v>3064.2391481</v>
      </c>
      <c r="AT19" s="232">
        <v>3195.4717037</v>
      </c>
      <c r="AU19" s="232">
        <v>3296.9121481000002</v>
      </c>
      <c r="AV19" s="232">
        <v>3352.4825556000001</v>
      </c>
      <c r="AW19" s="232">
        <v>3406.3972222000002</v>
      </c>
      <c r="AX19" s="232">
        <v>3442.5782221999998</v>
      </c>
      <c r="AY19" s="232">
        <v>3461.0255556000002</v>
      </c>
      <c r="AZ19" s="232">
        <v>3461.7392221999999</v>
      </c>
      <c r="BA19" s="232">
        <v>3444.7192221999999</v>
      </c>
      <c r="BB19" s="232">
        <v>3510.8797036999999</v>
      </c>
      <c r="BC19" s="232">
        <v>3534.1592593</v>
      </c>
      <c r="BD19" s="232">
        <v>3554.8910369999999</v>
      </c>
      <c r="BE19" s="305">
        <v>3573.192</v>
      </c>
      <c r="BF19" s="305">
        <v>3588.74</v>
      </c>
      <c r="BG19" s="305">
        <v>3601.654</v>
      </c>
      <c r="BH19" s="305">
        <v>3606.306</v>
      </c>
      <c r="BI19" s="305">
        <v>3618.1669999999999</v>
      </c>
      <c r="BJ19" s="305">
        <v>3631.6109999999999</v>
      </c>
      <c r="BK19" s="305">
        <v>3649.9630000000002</v>
      </c>
      <c r="BL19" s="305">
        <v>3664.08</v>
      </c>
      <c r="BM19" s="305">
        <v>3677.2869999999998</v>
      </c>
      <c r="BN19" s="305">
        <v>3689.0329999999999</v>
      </c>
      <c r="BO19" s="305">
        <v>3700.8319999999999</v>
      </c>
      <c r="BP19" s="305">
        <v>3712.1329999999998</v>
      </c>
      <c r="BQ19" s="305">
        <v>3722.607</v>
      </c>
      <c r="BR19" s="305">
        <v>3733.1610000000001</v>
      </c>
      <c r="BS19" s="305">
        <v>3743.4650000000001</v>
      </c>
      <c r="BT19" s="305">
        <v>3752.9349999999999</v>
      </c>
      <c r="BU19" s="305">
        <v>3763.1770000000001</v>
      </c>
      <c r="BV19" s="305">
        <v>3773.6080000000002</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322"/>
      <c r="BF20" s="322"/>
      <c r="BG20" s="322"/>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1110</v>
      </c>
      <c r="C21" s="232">
        <v>13824.9</v>
      </c>
      <c r="D21" s="232">
        <v>13875.1</v>
      </c>
      <c r="E21" s="232">
        <v>13942.1</v>
      </c>
      <c r="F21" s="232">
        <v>13967</v>
      </c>
      <c r="G21" s="232">
        <v>14059.6</v>
      </c>
      <c r="H21" s="232">
        <v>14063.7</v>
      </c>
      <c r="I21" s="232">
        <v>14103.1</v>
      </c>
      <c r="J21" s="232">
        <v>14122.8</v>
      </c>
      <c r="K21" s="232">
        <v>14150.3</v>
      </c>
      <c r="L21" s="232">
        <v>14187.8</v>
      </c>
      <c r="M21" s="232">
        <v>14202.8</v>
      </c>
      <c r="N21" s="232">
        <v>14227</v>
      </c>
      <c r="O21" s="232">
        <v>14342.7</v>
      </c>
      <c r="P21" s="232">
        <v>14379.4</v>
      </c>
      <c r="Q21" s="232">
        <v>14437.8</v>
      </c>
      <c r="R21" s="232">
        <v>14471.5</v>
      </c>
      <c r="S21" s="232">
        <v>14512.2</v>
      </c>
      <c r="T21" s="232">
        <v>14557.1</v>
      </c>
      <c r="U21" s="232">
        <v>14609.9</v>
      </c>
      <c r="V21" s="232">
        <v>14649.7</v>
      </c>
      <c r="W21" s="232">
        <v>14638.2</v>
      </c>
      <c r="X21" s="232">
        <v>14670.6</v>
      </c>
      <c r="Y21" s="232">
        <v>14688.9</v>
      </c>
      <c r="Z21" s="232">
        <v>14837.3</v>
      </c>
      <c r="AA21" s="232">
        <v>14840.9</v>
      </c>
      <c r="AB21" s="232">
        <v>14864.1</v>
      </c>
      <c r="AC21" s="232">
        <v>14855.7</v>
      </c>
      <c r="AD21" s="232">
        <v>14817.2</v>
      </c>
      <c r="AE21" s="232">
        <v>14809.6</v>
      </c>
      <c r="AF21" s="232">
        <v>14826.8</v>
      </c>
      <c r="AG21" s="232">
        <v>14840.3</v>
      </c>
      <c r="AH21" s="232">
        <v>14912.4</v>
      </c>
      <c r="AI21" s="232">
        <v>14933.6</v>
      </c>
      <c r="AJ21" s="232">
        <v>14936.2</v>
      </c>
      <c r="AK21" s="232">
        <v>14997.2</v>
      </c>
      <c r="AL21" s="232">
        <v>14960.2</v>
      </c>
      <c r="AM21" s="232">
        <v>15070.2</v>
      </c>
      <c r="AN21" s="232">
        <v>15162.6</v>
      </c>
      <c r="AO21" s="232">
        <v>14949.3</v>
      </c>
      <c r="AP21" s="232">
        <v>17287.099999999999</v>
      </c>
      <c r="AQ21" s="232">
        <v>16453.5</v>
      </c>
      <c r="AR21" s="232">
        <v>16149.8</v>
      </c>
      <c r="AS21" s="232">
        <v>16203.6</v>
      </c>
      <c r="AT21" s="232">
        <v>15635.9</v>
      </c>
      <c r="AU21" s="232">
        <v>15714.8</v>
      </c>
      <c r="AV21" s="232">
        <v>15646.7</v>
      </c>
      <c r="AW21" s="232">
        <v>15464.2</v>
      </c>
      <c r="AX21" s="232">
        <v>15512</v>
      </c>
      <c r="AY21" s="232">
        <v>17246.400000000001</v>
      </c>
      <c r="AZ21" s="232">
        <v>15856.8</v>
      </c>
      <c r="BA21" s="232">
        <v>19459</v>
      </c>
      <c r="BB21" s="232">
        <v>16521.099999999999</v>
      </c>
      <c r="BC21" s="232">
        <v>16157.520815</v>
      </c>
      <c r="BD21" s="232">
        <v>15926.819593</v>
      </c>
      <c r="BE21" s="305">
        <v>15904.62</v>
      </c>
      <c r="BF21" s="305">
        <v>15808.95</v>
      </c>
      <c r="BG21" s="305">
        <v>15742.33</v>
      </c>
      <c r="BH21" s="305">
        <v>15698.18</v>
      </c>
      <c r="BI21" s="305">
        <v>15694.64</v>
      </c>
      <c r="BJ21" s="305">
        <v>15725.1</v>
      </c>
      <c r="BK21" s="305">
        <v>15846.07</v>
      </c>
      <c r="BL21" s="305">
        <v>15902.16</v>
      </c>
      <c r="BM21" s="305">
        <v>15949.89</v>
      </c>
      <c r="BN21" s="305">
        <v>15982.27</v>
      </c>
      <c r="BO21" s="305">
        <v>16018.49</v>
      </c>
      <c r="BP21" s="305">
        <v>16051.57</v>
      </c>
      <c r="BQ21" s="305">
        <v>16083.68</v>
      </c>
      <c r="BR21" s="305">
        <v>16108.86</v>
      </c>
      <c r="BS21" s="305">
        <v>16129.28</v>
      </c>
      <c r="BT21" s="305">
        <v>16132.82</v>
      </c>
      <c r="BU21" s="305">
        <v>16152.81</v>
      </c>
      <c r="BV21" s="305">
        <v>16177.13</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304"/>
      <c r="BF22" s="304"/>
      <c r="BG22" s="304"/>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144.05699999999999</v>
      </c>
      <c r="BB23" s="250">
        <v>144.33500000000001</v>
      </c>
      <c r="BC23" s="250">
        <v>144.89400000000001</v>
      </c>
      <c r="BD23" s="250">
        <v>145.75705556</v>
      </c>
      <c r="BE23" s="316">
        <v>147.05269999999999</v>
      </c>
      <c r="BF23" s="316">
        <v>147.852</v>
      </c>
      <c r="BG23" s="316">
        <v>148.51300000000001</v>
      </c>
      <c r="BH23" s="316">
        <v>148.90170000000001</v>
      </c>
      <c r="BI23" s="316">
        <v>149.38679999999999</v>
      </c>
      <c r="BJ23" s="316">
        <v>149.83420000000001</v>
      </c>
      <c r="BK23" s="316">
        <v>150.22210000000001</v>
      </c>
      <c r="BL23" s="316">
        <v>150.6105</v>
      </c>
      <c r="BM23" s="316">
        <v>150.9776</v>
      </c>
      <c r="BN23" s="316">
        <v>151.3211</v>
      </c>
      <c r="BO23" s="316">
        <v>151.6472</v>
      </c>
      <c r="BP23" s="316">
        <v>151.95349999999999</v>
      </c>
      <c r="BQ23" s="316">
        <v>152.24</v>
      </c>
      <c r="BR23" s="316">
        <v>152.50710000000001</v>
      </c>
      <c r="BS23" s="316">
        <v>152.75470000000001</v>
      </c>
      <c r="BT23" s="316">
        <v>152.97999999999999</v>
      </c>
      <c r="BU23" s="316">
        <v>153.19059999999999</v>
      </c>
      <c r="BV23" s="316">
        <v>153.38380000000001</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316"/>
      <c r="BF24" s="316"/>
      <c r="BG24" s="316"/>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5.8</v>
      </c>
      <c r="BD25" s="250">
        <v>5.5991949807000001</v>
      </c>
      <c r="BE25" s="316">
        <v>5.2657499999999997</v>
      </c>
      <c r="BF25" s="316">
        <v>5.0388849999999996</v>
      </c>
      <c r="BG25" s="316">
        <v>4.8340269999999999</v>
      </c>
      <c r="BH25" s="316">
        <v>4.6600339999999996</v>
      </c>
      <c r="BI25" s="316">
        <v>4.4925499999999996</v>
      </c>
      <c r="BJ25" s="316">
        <v>4.3404309999999997</v>
      </c>
      <c r="BK25" s="316">
        <v>4.2222540000000004</v>
      </c>
      <c r="BL25" s="316">
        <v>4.0869350000000004</v>
      </c>
      <c r="BM25" s="316">
        <v>3.953049</v>
      </c>
      <c r="BN25" s="316">
        <v>3.7897690000000002</v>
      </c>
      <c r="BO25" s="316">
        <v>3.6818719999999998</v>
      </c>
      <c r="BP25" s="316">
        <v>3.5985320000000001</v>
      </c>
      <c r="BQ25" s="316">
        <v>3.5657209999999999</v>
      </c>
      <c r="BR25" s="316">
        <v>3.5120100000000001</v>
      </c>
      <c r="BS25" s="316">
        <v>3.4633729999999998</v>
      </c>
      <c r="BT25" s="316">
        <v>3.4183940000000002</v>
      </c>
      <c r="BU25" s="316">
        <v>3.3809670000000001</v>
      </c>
      <c r="BV25" s="316">
        <v>3.3496760000000001</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325"/>
      <c r="BF26" s="325"/>
      <c r="BG26" s="32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1.7250000000000001</v>
      </c>
      <c r="BB27" s="437">
        <v>1.5169999999999999</v>
      </c>
      <c r="BC27" s="437">
        <v>1.5720000000000001</v>
      </c>
      <c r="BD27" s="437">
        <v>1.600288642</v>
      </c>
      <c r="BE27" s="438">
        <v>1.5984370000000001</v>
      </c>
      <c r="BF27" s="438">
        <v>1.586535</v>
      </c>
      <c r="BG27" s="438">
        <v>1.568892</v>
      </c>
      <c r="BH27" s="438">
        <v>1.5319700000000001</v>
      </c>
      <c r="BI27" s="438">
        <v>1.512999</v>
      </c>
      <c r="BJ27" s="438">
        <v>1.4984390000000001</v>
      </c>
      <c r="BK27" s="438">
        <v>1.493509</v>
      </c>
      <c r="BL27" s="438">
        <v>1.483862</v>
      </c>
      <c r="BM27" s="438">
        <v>1.4747140000000001</v>
      </c>
      <c r="BN27" s="438">
        <v>1.4667410000000001</v>
      </c>
      <c r="BO27" s="438">
        <v>1.4580869999999999</v>
      </c>
      <c r="BP27" s="438">
        <v>1.4494279999999999</v>
      </c>
      <c r="BQ27" s="438">
        <v>1.440404</v>
      </c>
      <c r="BR27" s="438">
        <v>1.432002</v>
      </c>
      <c r="BS27" s="438">
        <v>1.4238630000000001</v>
      </c>
      <c r="BT27" s="438">
        <v>1.4167259999999999</v>
      </c>
      <c r="BU27" s="438">
        <v>1.4085589999999999</v>
      </c>
      <c r="BV27" s="438">
        <v>1.400102</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316"/>
      <c r="BF28" s="316"/>
      <c r="BG28" s="316"/>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996</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306"/>
      <c r="BF29" s="306"/>
      <c r="BG29" s="306"/>
      <c r="BH29" s="306"/>
      <c r="BI29" s="306"/>
      <c r="BJ29" s="306"/>
      <c r="BK29" s="306"/>
      <c r="BL29" s="306"/>
      <c r="BM29" s="306"/>
      <c r="BN29" s="306"/>
      <c r="BO29" s="306"/>
      <c r="BP29" s="306"/>
      <c r="BQ29" s="306"/>
      <c r="BR29" s="306"/>
      <c r="BS29" s="306"/>
      <c r="BT29" s="306"/>
      <c r="BU29" s="306"/>
      <c r="BV29" s="306"/>
    </row>
    <row r="30" spans="1:74" ht="11.1" customHeight="1" x14ac:dyDescent="0.2">
      <c r="A30" s="555" t="s">
        <v>586</v>
      </c>
      <c r="B30" s="556" t="s">
        <v>585</v>
      </c>
      <c r="C30" s="250">
        <v>98.744600000000005</v>
      </c>
      <c r="D30" s="250">
        <v>98.367599999999996</v>
      </c>
      <c r="E30" s="250">
        <v>99.106499999999997</v>
      </c>
      <c r="F30" s="250">
        <v>100.0363</v>
      </c>
      <c r="G30" s="250">
        <v>100.14700000000001</v>
      </c>
      <c r="H30" s="250">
        <v>100.30419999999999</v>
      </c>
      <c r="I30" s="250">
        <v>100.2092</v>
      </c>
      <c r="J30" s="250">
        <v>99.705500000000001</v>
      </c>
      <c r="K30" s="250">
        <v>99.748500000000007</v>
      </c>
      <c r="L30" s="250">
        <v>100.988</v>
      </c>
      <c r="M30" s="250">
        <v>101.273</v>
      </c>
      <c r="N30" s="250">
        <v>101.36960000000001</v>
      </c>
      <c r="O30" s="250">
        <v>101.3561</v>
      </c>
      <c r="P30" s="250">
        <v>101.6495</v>
      </c>
      <c r="Q30" s="250">
        <v>102.298</v>
      </c>
      <c r="R30" s="250">
        <v>103.40949999999999</v>
      </c>
      <c r="S30" s="250">
        <v>102.5408</v>
      </c>
      <c r="T30" s="250">
        <v>103.3045</v>
      </c>
      <c r="U30" s="250">
        <v>103.5474</v>
      </c>
      <c r="V30" s="250">
        <v>104.16589999999999</v>
      </c>
      <c r="W30" s="250">
        <v>104.1315</v>
      </c>
      <c r="X30" s="250">
        <v>103.98739999999999</v>
      </c>
      <c r="Y30" s="250">
        <v>103.9127</v>
      </c>
      <c r="Z30" s="250">
        <v>103.867</v>
      </c>
      <c r="AA30" s="250">
        <v>103.3023</v>
      </c>
      <c r="AB30" s="250">
        <v>102.72799999999999</v>
      </c>
      <c r="AC30" s="250">
        <v>102.8635</v>
      </c>
      <c r="AD30" s="250">
        <v>102.2543</v>
      </c>
      <c r="AE30" s="250">
        <v>102.45189999999999</v>
      </c>
      <c r="AF30" s="250">
        <v>102.384</v>
      </c>
      <c r="AG30" s="250">
        <v>102.0568</v>
      </c>
      <c r="AH30" s="250">
        <v>102.68819999999999</v>
      </c>
      <c r="AI30" s="250">
        <v>102.3143</v>
      </c>
      <c r="AJ30" s="250">
        <v>101.4645</v>
      </c>
      <c r="AK30" s="250">
        <v>101.9876</v>
      </c>
      <c r="AL30" s="250">
        <v>101.61790000000001</v>
      </c>
      <c r="AM30" s="250">
        <v>101.09180000000001</v>
      </c>
      <c r="AN30" s="250">
        <v>101.32470000000001</v>
      </c>
      <c r="AO30" s="250">
        <v>97.447699999999998</v>
      </c>
      <c r="AP30" s="250">
        <v>84.201800000000006</v>
      </c>
      <c r="AQ30" s="250">
        <v>85.843400000000003</v>
      </c>
      <c r="AR30" s="250">
        <v>91.162199999999999</v>
      </c>
      <c r="AS30" s="250">
        <v>94.8887</v>
      </c>
      <c r="AT30" s="250">
        <v>95.892399999999995</v>
      </c>
      <c r="AU30" s="250">
        <v>95.601900000000001</v>
      </c>
      <c r="AV30" s="250">
        <v>96.645399999999995</v>
      </c>
      <c r="AW30" s="250">
        <v>97.160899999999998</v>
      </c>
      <c r="AX30" s="250">
        <v>98.285399999999996</v>
      </c>
      <c r="AY30" s="250">
        <v>99.324399999999997</v>
      </c>
      <c r="AZ30" s="250">
        <v>96.443299999999994</v>
      </c>
      <c r="BA30" s="250">
        <v>98.931799999999996</v>
      </c>
      <c r="BB30" s="250">
        <v>99.017399999999995</v>
      </c>
      <c r="BC30" s="250">
        <v>99.856200000000001</v>
      </c>
      <c r="BD30" s="250">
        <v>100.7136242</v>
      </c>
      <c r="BE30" s="316">
        <v>101.51860000000001</v>
      </c>
      <c r="BF30" s="316">
        <v>102.2407</v>
      </c>
      <c r="BG30" s="316">
        <v>102.95229999999999</v>
      </c>
      <c r="BH30" s="316">
        <v>103.7996</v>
      </c>
      <c r="BI30" s="316">
        <v>104.3801</v>
      </c>
      <c r="BJ30" s="316">
        <v>104.8403</v>
      </c>
      <c r="BK30" s="316">
        <v>105.08710000000001</v>
      </c>
      <c r="BL30" s="316">
        <v>105.37609999999999</v>
      </c>
      <c r="BM30" s="316">
        <v>105.61450000000001</v>
      </c>
      <c r="BN30" s="316">
        <v>105.7731</v>
      </c>
      <c r="BO30" s="316">
        <v>105.9318</v>
      </c>
      <c r="BP30" s="316">
        <v>106.0616</v>
      </c>
      <c r="BQ30" s="316">
        <v>106.1247</v>
      </c>
      <c r="BR30" s="316">
        <v>106.22490000000001</v>
      </c>
      <c r="BS30" s="316">
        <v>106.3245</v>
      </c>
      <c r="BT30" s="316">
        <v>106.41800000000001</v>
      </c>
      <c r="BU30" s="316">
        <v>106.52030000000001</v>
      </c>
      <c r="BV30" s="316">
        <v>106.626</v>
      </c>
    </row>
    <row r="31" spans="1:74" ht="11.1" customHeight="1" x14ac:dyDescent="0.2">
      <c r="A31" s="297" t="s">
        <v>564</v>
      </c>
      <c r="B31" s="41" t="s">
        <v>906</v>
      </c>
      <c r="C31" s="250">
        <v>99.565899999999999</v>
      </c>
      <c r="D31" s="250">
        <v>99.436300000000003</v>
      </c>
      <c r="E31" s="250">
        <v>99.185900000000004</v>
      </c>
      <c r="F31" s="250">
        <v>100.3278</v>
      </c>
      <c r="G31" s="250">
        <v>100.1789</v>
      </c>
      <c r="H31" s="250">
        <v>100.1078</v>
      </c>
      <c r="I31" s="250">
        <v>99.913600000000002</v>
      </c>
      <c r="J31" s="250">
        <v>99.613299999999995</v>
      </c>
      <c r="K31" s="250">
        <v>99.670400000000001</v>
      </c>
      <c r="L31" s="250">
        <v>100.71510000000001</v>
      </c>
      <c r="M31" s="250">
        <v>100.76519999999999</v>
      </c>
      <c r="N31" s="250">
        <v>100.5196</v>
      </c>
      <c r="O31" s="250">
        <v>100.1512</v>
      </c>
      <c r="P31" s="250">
        <v>101.0804</v>
      </c>
      <c r="Q31" s="250">
        <v>101.23869999999999</v>
      </c>
      <c r="R31" s="250">
        <v>101.9111</v>
      </c>
      <c r="S31" s="250">
        <v>101.12220000000001</v>
      </c>
      <c r="T31" s="250">
        <v>101.7276</v>
      </c>
      <c r="U31" s="250">
        <v>101.9494</v>
      </c>
      <c r="V31" s="250">
        <v>102.1579</v>
      </c>
      <c r="W31" s="250">
        <v>102.1361</v>
      </c>
      <c r="X31" s="250">
        <v>101.65860000000001</v>
      </c>
      <c r="Y31" s="250">
        <v>101.2411</v>
      </c>
      <c r="Z31" s="250">
        <v>101.48820000000001</v>
      </c>
      <c r="AA31" s="250">
        <v>100.7316</v>
      </c>
      <c r="AB31" s="250">
        <v>100.1606</v>
      </c>
      <c r="AC31" s="250">
        <v>100.0939</v>
      </c>
      <c r="AD31" s="250">
        <v>99.314499999999995</v>
      </c>
      <c r="AE31" s="250">
        <v>99.422899999999998</v>
      </c>
      <c r="AF31" s="250">
        <v>99.611500000000007</v>
      </c>
      <c r="AG31" s="250">
        <v>99.213899999999995</v>
      </c>
      <c r="AH31" s="250">
        <v>99.759799999999998</v>
      </c>
      <c r="AI31" s="250">
        <v>99.134100000000004</v>
      </c>
      <c r="AJ31" s="250">
        <v>98.439899999999994</v>
      </c>
      <c r="AK31" s="250">
        <v>99.255799999999994</v>
      </c>
      <c r="AL31" s="250">
        <v>99.244900000000001</v>
      </c>
      <c r="AM31" s="250">
        <v>99.006699999999995</v>
      </c>
      <c r="AN31" s="250">
        <v>99.024100000000004</v>
      </c>
      <c r="AO31" s="250">
        <v>94.707099999999997</v>
      </c>
      <c r="AP31" s="250">
        <v>79.674899999999994</v>
      </c>
      <c r="AQ31" s="250">
        <v>83.438100000000006</v>
      </c>
      <c r="AR31" s="250">
        <v>89.587000000000003</v>
      </c>
      <c r="AS31" s="250">
        <v>93.277699999999996</v>
      </c>
      <c r="AT31" s="250">
        <v>94.628900000000002</v>
      </c>
      <c r="AU31" s="250">
        <v>94.595100000000002</v>
      </c>
      <c r="AV31" s="250">
        <v>95.980099999999993</v>
      </c>
      <c r="AW31" s="250">
        <v>96.650899999999993</v>
      </c>
      <c r="AX31" s="250">
        <v>97.323300000000003</v>
      </c>
      <c r="AY31" s="250">
        <v>98.688800000000001</v>
      </c>
      <c r="AZ31" s="250">
        <v>95.004599999999996</v>
      </c>
      <c r="BA31" s="250">
        <v>97.947299999999998</v>
      </c>
      <c r="BB31" s="250">
        <v>97.847700000000003</v>
      </c>
      <c r="BC31" s="250">
        <v>98.721000000000004</v>
      </c>
      <c r="BD31" s="250">
        <v>99.652061974999995</v>
      </c>
      <c r="BE31" s="316">
        <v>100.3653</v>
      </c>
      <c r="BF31" s="316">
        <v>101.1357</v>
      </c>
      <c r="BG31" s="316">
        <v>101.95529999999999</v>
      </c>
      <c r="BH31" s="316">
        <v>103.1063</v>
      </c>
      <c r="BI31" s="316">
        <v>103.8126</v>
      </c>
      <c r="BJ31" s="316">
        <v>104.35639999999999</v>
      </c>
      <c r="BK31" s="316">
        <v>104.595</v>
      </c>
      <c r="BL31" s="316">
        <v>104.9208</v>
      </c>
      <c r="BM31" s="316">
        <v>105.191</v>
      </c>
      <c r="BN31" s="316">
        <v>105.3848</v>
      </c>
      <c r="BO31" s="316">
        <v>105.55970000000001</v>
      </c>
      <c r="BP31" s="316">
        <v>105.6947</v>
      </c>
      <c r="BQ31" s="316">
        <v>105.7512</v>
      </c>
      <c r="BR31" s="316">
        <v>105.83580000000001</v>
      </c>
      <c r="BS31" s="316">
        <v>105.9096</v>
      </c>
      <c r="BT31" s="316">
        <v>105.9562</v>
      </c>
      <c r="BU31" s="316">
        <v>106.0209</v>
      </c>
      <c r="BV31" s="316">
        <v>106.0872</v>
      </c>
    </row>
    <row r="32" spans="1:74" ht="11.1" customHeight="1" x14ac:dyDescent="0.2">
      <c r="A32" s="557" t="s">
        <v>891</v>
      </c>
      <c r="B32" s="558" t="s">
        <v>907</v>
      </c>
      <c r="C32" s="250">
        <v>99.925600000000003</v>
      </c>
      <c r="D32" s="250">
        <v>100.1709</v>
      </c>
      <c r="E32" s="250">
        <v>99.234099999999998</v>
      </c>
      <c r="F32" s="250">
        <v>99.983500000000006</v>
      </c>
      <c r="G32" s="250">
        <v>99.877399999999994</v>
      </c>
      <c r="H32" s="250">
        <v>99.497100000000003</v>
      </c>
      <c r="I32" s="250">
        <v>99.965999999999994</v>
      </c>
      <c r="J32" s="250">
        <v>100.4776</v>
      </c>
      <c r="K32" s="250">
        <v>100.83759999999999</v>
      </c>
      <c r="L32" s="250">
        <v>100.1772</v>
      </c>
      <c r="M32" s="250">
        <v>99.872</v>
      </c>
      <c r="N32" s="250">
        <v>99.980999999999995</v>
      </c>
      <c r="O32" s="250">
        <v>99.528000000000006</v>
      </c>
      <c r="P32" s="250">
        <v>100.9777</v>
      </c>
      <c r="Q32" s="250">
        <v>99.647800000000004</v>
      </c>
      <c r="R32" s="250">
        <v>100.63979999999999</v>
      </c>
      <c r="S32" s="250">
        <v>100.6086</v>
      </c>
      <c r="T32" s="250">
        <v>100.28660000000001</v>
      </c>
      <c r="U32" s="250">
        <v>101.6718</v>
      </c>
      <c r="V32" s="250">
        <v>101.163</v>
      </c>
      <c r="W32" s="250">
        <v>100.691</v>
      </c>
      <c r="X32" s="250">
        <v>100.38979999999999</v>
      </c>
      <c r="Y32" s="250">
        <v>99.510800000000003</v>
      </c>
      <c r="Z32" s="250">
        <v>99.215000000000003</v>
      </c>
      <c r="AA32" s="250">
        <v>100.7281</v>
      </c>
      <c r="AB32" s="250">
        <v>100.7345</v>
      </c>
      <c r="AC32" s="250">
        <v>100.9699</v>
      </c>
      <c r="AD32" s="250">
        <v>100.98390000000001</v>
      </c>
      <c r="AE32" s="250">
        <v>100.512</v>
      </c>
      <c r="AF32" s="250">
        <v>101.7848</v>
      </c>
      <c r="AG32" s="250">
        <v>101.0598</v>
      </c>
      <c r="AH32" s="250">
        <v>100.3507</v>
      </c>
      <c r="AI32" s="250">
        <v>100.3395</v>
      </c>
      <c r="AJ32" s="250">
        <v>101.5994</v>
      </c>
      <c r="AK32" s="250">
        <v>101.36409999999999</v>
      </c>
      <c r="AL32" s="250">
        <v>102.2242</v>
      </c>
      <c r="AM32" s="250">
        <v>102.0977</v>
      </c>
      <c r="AN32" s="250">
        <v>102.191</v>
      </c>
      <c r="AO32" s="250">
        <v>101.1142</v>
      </c>
      <c r="AP32" s="250">
        <v>91.041399999999996</v>
      </c>
      <c r="AQ32" s="250">
        <v>92.963899999999995</v>
      </c>
      <c r="AR32" s="250">
        <v>97.464699999999993</v>
      </c>
      <c r="AS32" s="250">
        <v>97.090500000000006</v>
      </c>
      <c r="AT32" s="250">
        <v>98.473799999999997</v>
      </c>
      <c r="AU32" s="250">
        <v>98.373699999999999</v>
      </c>
      <c r="AV32" s="250">
        <v>99.373099999999994</v>
      </c>
      <c r="AW32" s="250">
        <v>100.0068</v>
      </c>
      <c r="AX32" s="250">
        <v>100.7891</v>
      </c>
      <c r="AY32" s="250">
        <v>101.4978</v>
      </c>
      <c r="AZ32" s="250">
        <v>99.665899999999993</v>
      </c>
      <c r="BA32" s="250">
        <v>102.41240000000001</v>
      </c>
      <c r="BB32" s="250">
        <v>101.2432</v>
      </c>
      <c r="BC32" s="250">
        <v>100.8724</v>
      </c>
      <c r="BD32" s="250">
        <v>102.71925432</v>
      </c>
      <c r="BE32" s="316">
        <v>102.7795</v>
      </c>
      <c r="BF32" s="316">
        <v>102.8745</v>
      </c>
      <c r="BG32" s="316">
        <v>102.92959999999999</v>
      </c>
      <c r="BH32" s="316">
        <v>102.87949999999999</v>
      </c>
      <c r="BI32" s="316">
        <v>102.904</v>
      </c>
      <c r="BJ32" s="316">
        <v>102.9378</v>
      </c>
      <c r="BK32" s="316">
        <v>102.9789</v>
      </c>
      <c r="BL32" s="316">
        <v>103.0324</v>
      </c>
      <c r="BM32" s="316">
        <v>103.0964</v>
      </c>
      <c r="BN32" s="316">
        <v>103.1739</v>
      </c>
      <c r="BO32" s="316">
        <v>103.2568</v>
      </c>
      <c r="BP32" s="316">
        <v>103.3481</v>
      </c>
      <c r="BQ32" s="316">
        <v>103.4538</v>
      </c>
      <c r="BR32" s="316">
        <v>103.55710000000001</v>
      </c>
      <c r="BS32" s="316">
        <v>103.6643</v>
      </c>
      <c r="BT32" s="316">
        <v>103.7736</v>
      </c>
      <c r="BU32" s="316">
        <v>103.88939999999999</v>
      </c>
      <c r="BV32" s="316">
        <v>104.01</v>
      </c>
    </row>
    <row r="33" spans="1:74" ht="11.1" customHeight="1" x14ac:dyDescent="0.2">
      <c r="A33" s="557" t="s">
        <v>892</v>
      </c>
      <c r="B33" s="558" t="s">
        <v>908</v>
      </c>
      <c r="C33" s="250">
        <v>100.08240000000001</v>
      </c>
      <c r="D33" s="250">
        <v>102.0449</v>
      </c>
      <c r="E33" s="250">
        <v>100.6592</v>
      </c>
      <c r="F33" s="250">
        <v>101.58329999999999</v>
      </c>
      <c r="G33" s="250">
        <v>100.1412</v>
      </c>
      <c r="H33" s="250">
        <v>100.6661</v>
      </c>
      <c r="I33" s="250">
        <v>99.206500000000005</v>
      </c>
      <c r="J33" s="250">
        <v>102.0945</v>
      </c>
      <c r="K33" s="250">
        <v>99.665300000000002</v>
      </c>
      <c r="L33" s="250">
        <v>96.688199999999995</v>
      </c>
      <c r="M33" s="250">
        <v>98.297600000000003</v>
      </c>
      <c r="N33" s="250">
        <v>98.870699999999999</v>
      </c>
      <c r="O33" s="250">
        <v>97.942300000000003</v>
      </c>
      <c r="P33" s="250">
        <v>97.357600000000005</v>
      </c>
      <c r="Q33" s="250">
        <v>98.6477</v>
      </c>
      <c r="R33" s="250">
        <v>99.16</v>
      </c>
      <c r="S33" s="250">
        <v>99.096299999999999</v>
      </c>
      <c r="T33" s="250">
        <v>98.786299999999997</v>
      </c>
      <c r="U33" s="250">
        <v>100.2213</v>
      </c>
      <c r="V33" s="250">
        <v>99.263300000000001</v>
      </c>
      <c r="W33" s="250">
        <v>99.575400000000002</v>
      </c>
      <c r="X33" s="250">
        <v>99.617800000000003</v>
      </c>
      <c r="Y33" s="250">
        <v>99.863600000000005</v>
      </c>
      <c r="Z33" s="250">
        <v>100.1003</v>
      </c>
      <c r="AA33" s="250">
        <v>99.703800000000001</v>
      </c>
      <c r="AB33" s="250">
        <v>98.911299999999997</v>
      </c>
      <c r="AC33" s="250">
        <v>98.350399999999993</v>
      </c>
      <c r="AD33" s="250">
        <v>98.354900000000001</v>
      </c>
      <c r="AE33" s="250">
        <v>98.073400000000007</v>
      </c>
      <c r="AF33" s="250">
        <v>95.608199999999997</v>
      </c>
      <c r="AG33" s="250">
        <v>97.585800000000006</v>
      </c>
      <c r="AH33" s="250">
        <v>99.139700000000005</v>
      </c>
      <c r="AI33" s="250">
        <v>98.976200000000006</v>
      </c>
      <c r="AJ33" s="250">
        <v>98.649199999999993</v>
      </c>
      <c r="AK33" s="250">
        <v>98.403300000000002</v>
      </c>
      <c r="AL33" s="250">
        <v>98.455399999999997</v>
      </c>
      <c r="AM33" s="250">
        <v>99.419399999999996</v>
      </c>
      <c r="AN33" s="250">
        <v>99.075299999999999</v>
      </c>
      <c r="AO33" s="250">
        <v>99.880700000000004</v>
      </c>
      <c r="AP33" s="250">
        <v>95.218100000000007</v>
      </c>
      <c r="AQ33" s="250">
        <v>89.476900000000001</v>
      </c>
      <c r="AR33" s="250">
        <v>89.851799999999997</v>
      </c>
      <c r="AS33" s="250">
        <v>89.890199999999993</v>
      </c>
      <c r="AT33" s="250">
        <v>90.219499999999996</v>
      </c>
      <c r="AU33" s="250">
        <v>91.988900000000001</v>
      </c>
      <c r="AV33" s="250">
        <v>94.560900000000004</v>
      </c>
      <c r="AW33" s="250">
        <v>95.3536</v>
      </c>
      <c r="AX33" s="250">
        <v>94.924899999999994</v>
      </c>
      <c r="AY33" s="250">
        <v>93.232200000000006</v>
      </c>
      <c r="AZ33" s="250">
        <v>92.452699999999993</v>
      </c>
      <c r="BA33" s="250">
        <v>96.168599999999998</v>
      </c>
      <c r="BB33" s="250">
        <v>94.851699999999994</v>
      </c>
      <c r="BC33" s="250">
        <v>93.366500000000002</v>
      </c>
      <c r="BD33" s="250">
        <v>95.999268147999999</v>
      </c>
      <c r="BE33" s="316">
        <v>96.249480000000005</v>
      </c>
      <c r="BF33" s="316">
        <v>96.534030000000001</v>
      </c>
      <c r="BG33" s="316">
        <v>96.789410000000004</v>
      </c>
      <c r="BH33" s="316">
        <v>97.002740000000003</v>
      </c>
      <c r="BI33" s="316">
        <v>97.209500000000006</v>
      </c>
      <c r="BJ33" s="316">
        <v>97.396780000000007</v>
      </c>
      <c r="BK33" s="316">
        <v>97.552189999999996</v>
      </c>
      <c r="BL33" s="316">
        <v>97.70984</v>
      </c>
      <c r="BM33" s="316">
        <v>97.857309999999998</v>
      </c>
      <c r="BN33" s="316">
        <v>97.990449999999996</v>
      </c>
      <c r="BO33" s="316">
        <v>98.120710000000003</v>
      </c>
      <c r="BP33" s="316">
        <v>98.243939999999995</v>
      </c>
      <c r="BQ33" s="316">
        <v>98.380920000000003</v>
      </c>
      <c r="BR33" s="316">
        <v>98.474459999999993</v>
      </c>
      <c r="BS33" s="316">
        <v>98.545370000000005</v>
      </c>
      <c r="BT33" s="316">
        <v>98.586119999999994</v>
      </c>
      <c r="BU33" s="316">
        <v>98.61739</v>
      </c>
      <c r="BV33" s="316">
        <v>98.63167</v>
      </c>
    </row>
    <row r="34" spans="1:74" ht="11.1" customHeight="1" x14ac:dyDescent="0.2">
      <c r="A34" s="557" t="s">
        <v>893</v>
      </c>
      <c r="B34" s="558" t="s">
        <v>909</v>
      </c>
      <c r="C34" s="250">
        <v>97.926299999999998</v>
      </c>
      <c r="D34" s="250">
        <v>98.137900000000002</v>
      </c>
      <c r="E34" s="250">
        <v>98.816000000000003</v>
      </c>
      <c r="F34" s="250">
        <v>101.3404</v>
      </c>
      <c r="G34" s="250">
        <v>102.4229</v>
      </c>
      <c r="H34" s="250">
        <v>102.32689999999999</v>
      </c>
      <c r="I34" s="250">
        <v>100.4194</v>
      </c>
      <c r="J34" s="250">
        <v>99.730800000000002</v>
      </c>
      <c r="K34" s="250">
        <v>96.395700000000005</v>
      </c>
      <c r="L34" s="250">
        <v>101.2902</v>
      </c>
      <c r="M34" s="250">
        <v>100.8051</v>
      </c>
      <c r="N34" s="250">
        <v>100.3884</v>
      </c>
      <c r="O34" s="250">
        <v>99.764799999999994</v>
      </c>
      <c r="P34" s="250">
        <v>99.237700000000004</v>
      </c>
      <c r="Q34" s="250">
        <v>99.509699999999995</v>
      </c>
      <c r="R34" s="250">
        <v>99.938599999999994</v>
      </c>
      <c r="S34" s="250">
        <v>100.0446</v>
      </c>
      <c r="T34" s="250">
        <v>99.974199999999996</v>
      </c>
      <c r="U34" s="250">
        <v>100.1778</v>
      </c>
      <c r="V34" s="250">
        <v>100.66800000000001</v>
      </c>
      <c r="W34" s="250">
        <v>100.76</v>
      </c>
      <c r="X34" s="250">
        <v>100.107</v>
      </c>
      <c r="Y34" s="250">
        <v>99.186599999999999</v>
      </c>
      <c r="Z34" s="250">
        <v>99.885000000000005</v>
      </c>
      <c r="AA34" s="250">
        <v>101.0766</v>
      </c>
      <c r="AB34" s="250">
        <v>97.395799999999994</v>
      </c>
      <c r="AC34" s="250">
        <v>98.621899999999997</v>
      </c>
      <c r="AD34" s="250">
        <v>98.462999999999994</v>
      </c>
      <c r="AE34" s="250">
        <v>99.100099999999998</v>
      </c>
      <c r="AF34" s="250">
        <v>99.816100000000006</v>
      </c>
      <c r="AG34" s="250">
        <v>100.771</v>
      </c>
      <c r="AH34" s="250">
        <v>101.2766</v>
      </c>
      <c r="AI34" s="250">
        <v>100.5831</v>
      </c>
      <c r="AJ34" s="250">
        <v>98.844899999999996</v>
      </c>
      <c r="AK34" s="250">
        <v>98.257099999999994</v>
      </c>
      <c r="AL34" s="250">
        <v>98.611199999999997</v>
      </c>
      <c r="AM34" s="250">
        <v>100.8317</v>
      </c>
      <c r="AN34" s="250">
        <v>99.577200000000005</v>
      </c>
      <c r="AO34" s="250">
        <v>93.476699999999994</v>
      </c>
      <c r="AP34" s="250">
        <v>75.889200000000002</v>
      </c>
      <c r="AQ34" s="250">
        <v>76.441900000000004</v>
      </c>
      <c r="AR34" s="250">
        <v>79.575199999999995</v>
      </c>
      <c r="AS34" s="250">
        <v>84.037000000000006</v>
      </c>
      <c r="AT34" s="250">
        <v>84.004900000000006</v>
      </c>
      <c r="AU34" s="250">
        <v>83.809700000000007</v>
      </c>
      <c r="AV34" s="250">
        <v>85.827299999999994</v>
      </c>
      <c r="AW34" s="250">
        <v>85.7196</v>
      </c>
      <c r="AX34" s="250">
        <v>88.471599999999995</v>
      </c>
      <c r="AY34" s="250">
        <v>91.663499999999999</v>
      </c>
      <c r="AZ34" s="250">
        <v>85.338300000000004</v>
      </c>
      <c r="BA34" s="250">
        <v>94.741900000000001</v>
      </c>
      <c r="BB34" s="250">
        <v>94.152299999999997</v>
      </c>
      <c r="BC34" s="250">
        <v>94.723299999999995</v>
      </c>
      <c r="BD34" s="250">
        <v>96.056822593000007</v>
      </c>
      <c r="BE34" s="316">
        <v>96.185370000000006</v>
      </c>
      <c r="BF34" s="316">
        <v>96.638720000000006</v>
      </c>
      <c r="BG34" s="316">
        <v>97.040239999999997</v>
      </c>
      <c r="BH34" s="316">
        <v>97.383399999999995</v>
      </c>
      <c r="BI34" s="316">
        <v>97.686109999999999</v>
      </c>
      <c r="BJ34" s="316">
        <v>97.941860000000005</v>
      </c>
      <c r="BK34" s="316">
        <v>98.114990000000006</v>
      </c>
      <c r="BL34" s="316">
        <v>98.303560000000004</v>
      </c>
      <c r="BM34" s="316">
        <v>98.471919999999997</v>
      </c>
      <c r="BN34" s="316">
        <v>98.629000000000005</v>
      </c>
      <c r="BO34" s="316">
        <v>98.750230000000002</v>
      </c>
      <c r="BP34" s="316">
        <v>98.844539999999995</v>
      </c>
      <c r="BQ34" s="316">
        <v>98.907809999999998</v>
      </c>
      <c r="BR34" s="316">
        <v>98.95138</v>
      </c>
      <c r="BS34" s="316">
        <v>98.971140000000005</v>
      </c>
      <c r="BT34" s="316">
        <v>98.922659999999993</v>
      </c>
      <c r="BU34" s="316">
        <v>98.928070000000005</v>
      </c>
      <c r="BV34" s="316">
        <v>98.942970000000003</v>
      </c>
    </row>
    <row r="35" spans="1:74" ht="11.1" customHeight="1" x14ac:dyDescent="0.2">
      <c r="A35" s="557" t="s">
        <v>894</v>
      </c>
      <c r="B35" s="558" t="s">
        <v>910</v>
      </c>
      <c r="C35" s="250">
        <v>100.3905</v>
      </c>
      <c r="D35" s="250">
        <v>99.518100000000004</v>
      </c>
      <c r="E35" s="250">
        <v>99.896699999999996</v>
      </c>
      <c r="F35" s="250">
        <v>100.2313</v>
      </c>
      <c r="G35" s="250">
        <v>100.9731</v>
      </c>
      <c r="H35" s="250">
        <v>101.2</v>
      </c>
      <c r="I35" s="250">
        <v>101.6318</v>
      </c>
      <c r="J35" s="250">
        <v>98.402199999999993</v>
      </c>
      <c r="K35" s="250">
        <v>96.549099999999996</v>
      </c>
      <c r="L35" s="250">
        <v>100.6405</v>
      </c>
      <c r="M35" s="250">
        <v>100.544</v>
      </c>
      <c r="N35" s="250">
        <v>100.02290000000001</v>
      </c>
      <c r="O35" s="250">
        <v>98.366200000000006</v>
      </c>
      <c r="P35" s="250">
        <v>98.871099999999998</v>
      </c>
      <c r="Q35" s="250">
        <v>98.846299999999999</v>
      </c>
      <c r="R35" s="250">
        <v>99.427400000000006</v>
      </c>
      <c r="S35" s="250">
        <v>99.223600000000005</v>
      </c>
      <c r="T35" s="250">
        <v>99.329300000000003</v>
      </c>
      <c r="U35" s="250">
        <v>99.83</v>
      </c>
      <c r="V35" s="250">
        <v>98.575199999999995</v>
      </c>
      <c r="W35" s="250">
        <v>98.099900000000005</v>
      </c>
      <c r="X35" s="250">
        <v>97.588300000000004</v>
      </c>
      <c r="Y35" s="250">
        <v>98.047399999999996</v>
      </c>
      <c r="Z35" s="250">
        <v>97.558300000000003</v>
      </c>
      <c r="AA35" s="250">
        <v>96.562100000000001</v>
      </c>
      <c r="AB35" s="250">
        <v>96.613500000000002</v>
      </c>
      <c r="AC35" s="250">
        <v>96.180499999999995</v>
      </c>
      <c r="AD35" s="250">
        <v>95.610200000000006</v>
      </c>
      <c r="AE35" s="250">
        <v>94.855599999999995</v>
      </c>
      <c r="AF35" s="250">
        <v>94.558700000000002</v>
      </c>
      <c r="AG35" s="250">
        <v>95.185199999999995</v>
      </c>
      <c r="AH35" s="250">
        <v>95.978700000000003</v>
      </c>
      <c r="AI35" s="250">
        <v>95.5869</v>
      </c>
      <c r="AJ35" s="250">
        <v>95.254999999999995</v>
      </c>
      <c r="AK35" s="250">
        <v>94.635599999999997</v>
      </c>
      <c r="AL35" s="250">
        <v>94.244600000000005</v>
      </c>
      <c r="AM35" s="250">
        <v>94.670100000000005</v>
      </c>
      <c r="AN35" s="250">
        <v>94.586600000000004</v>
      </c>
      <c r="AO35" s="250">
        <v>95.652900000000002</v>
      </c>
      <c r="AP35" s="250">
        <v>89.501099999999994</v>
      </c>
      <c r="AQ35" s="250">
        <v>89.837999999999994</v>
      </c>
      <c r="AR35" s="250">
        <v>90.282399999999996</v>
      </c>
      <c r="AS35" s="250">
        <v>91.695599999999999</v>
      </c>
      <c r="AT35" s="250">
        <v>92.898600000000002</v>
      </c>
      <c r="AU35" s="250">
        <v>92.781800000000004</v>
      </c>
      <c r="AV35" s="250">
        <v>94.417299999999997</v>
      </c>
      <c r="AW35" s="250">
        <v>94.469300000000004</v>
      </c>
      <c r="AX35" s="250">
        <v>95.237099999999998</v>
      </c>
      <c r="AY35" s="250">
        <v>95.077699999999993</v>
      </c>
      <c r="AZ35" s="250">
        <v>87.59</v>
      </c>
      <c r="BA35" s="250">
        <v>91.165000000000006</v>
      </c>
      <c r="BB35" s="250">
        <v>95.091999999999999</v>
      </c>
      <c r="BC35" s="250">
        <v>97.176500000000004</v>
      </c>
      <c r="BD35" s="250">
        <v>96.616443704000005</v>
      </c>
      <c r="BE35" s="316">
        <v>97.368319999999997</v>
      </c>
      <c r="BF35" s="316">
        <v>98.116510000000005</v>
      </c>
      <c r="BG35" s="316">
        <v>98.757180000000005</v>
      </c>
      <c r="BH35" s="316">
        <v>99.213610000000003</v>
      </c>
      <c r="BI35" s="316">
        <v>99.696740000000005</v>
      </c>
      <c r="BJ35" s="316">
        <v>100.12990000000001</v>
      </c>
      <c r="BK35" s="316">
        <v>100.4622</v>
      </c>
      <c r="BL35" s="316">
        <v>100.8334</v>
      </c>
      <c r="BM35" s="316">
        <v>101.19280000000001</v>
      </c>
      <c r="BN35" s="316">
        <v>101.5744</v>
      </c>
      <c r="BO35" s="316">
        <v>101.8843</v>
      </c>
      <c r="BP35" s="316">
        <v>102.1566</v>
      </c>
      <c r="BQ35" s="316">
        <v>102.38979999999999</v>
      </c>
      <c r="BR35" s="316">
        <v>102.5881</v>
      </c>
      <c r="BS35" s="316">
        <v>102.7501</v>
      </c>
      <c r="BT35" s="316">
        <v>102.8331</v>
      </c>
      <c r="BU35" s="316">
        <v>102.9542</v>
      </c>
      <c r="BV35" s="316">
        <v>103.0707</v>
      </c>
    </row>
    <row r="36" spans="1:74" ht="11.1" customHeight="1" x14ac:dyDescent="0.2">
      <c r="A36" s="557" t="s">
        <v>895</v>
      </c>
      <c r="B36" s="558" t="s">
        <v>911</v>
      </c>
      <c r="C36" s="250">
        <v>99.9739</v>
      </c>
      <c r="D36" s="250">
        <v>101.3308</v>
      </c>
      <c r="E36" s="250">
        <v>101.1217</v>
      </c>
      <c r="F36" s="250">
        <v>99.702500000000001</v>
      </c>
      <c r="G36" s="250">
        <v>98.993700000000004</v>
      </c>
      <c r="H36" s="250">
        <v>99.218500000000006</v>
      </c>
      <c r="I36" s="250">
        <v>99.288200000000003</v>
      </c>
      <c r="J36" s="250">
        <v>97.583299999999994</v>
      </c>
      <c r="K36" s="250">
        <v>100.93510000000001</v>
      </c>
      <c r="L36" s="250">
        <v>100.1662</v>
      </c>
      <c r="M36" s="250">
        <v>100.9115</v>
      </c>
      <c r="N36" s="250">
        <v>100.7745</v>
      </c>
      <c r="O36" s="250">
        <v>98.009200000000007</v>
      </c>
      <c r="P36" s="250">
        <v>102.1339</v>
      </c>
      <c r="Q36" s="250">
        <v>100.6327</v>
      </c>
      <c r="R36" s="250">
        <v>101.7222</v>
      </c>
      <c r="S36" s="250">
        <v>101.7046</v>
      </c>
      <c r="T36" s="250">
        <v>100.8314</v>
      </c>
      <c r="U36" s="250">
        <v>100.8329</v>
      </c>
      <c r="V36" s="250">
        <v>100.4935</v>
      </c>
      <c r="W36" s="250">
        <v>99.153599999999997</v>
      </c>
      <c r="X36" s="250">
        <v>100.0564</v>
      </c>
      <c r="Y36" s="250">
        <v>98.549700000000001</v>
      </c>
      <c r="Z36" s="250">
        <v>100.4761</v>
      </c>
      <c r="AA36" s="250">
        <v>100.6221</v>
      </c>
      <c r="AB36" s="250">
        <v>96.953199999999995</v>
      </c>
      <c r="AC36" s="250">
        <v>97.343599999999995</v>
      </c>
      <c r="AD36" s="250">
        <v>98.033199999999994</v>
      </c>
      <c r="AE36" s="250">
        <v>97.982600000000005</v>
      </c>
      <c r="AF36" s="250">
        <v>98.186000000000007</v>
      </c>
      <c r="AG36" s="250">
        <v>97.632400000000004</v>
      </c>
      <c r="AH36" s="250">
        <v>98.444199999999995</v>
      </c>
      <c r="AI36" s="250">
        <v>98.867900000000006</v>
      </c>
      <c r="AJ36" s="250">
        <v>97.519400000000005</v>
      </c>
      <c r="AK36" s="250">
        <v>96.743499999999997</v>
      </c>
      <c r="AL36" s="250">
        <v>98.274299999999997</v>
      </c>
      <c r="AM36" s="250">
        <v>101.4855</v>
      </c>
      <c r="AN36" s="250">
        <v>101.51139999999999</v>
      </c>
      <c r="AO36" s="250">
        <v>96.246499999999997</v>
      </c>
      <c r="AP36" s="250">
        <v>81.807299999999998</v>
      </c>
      <c r="AQ36" s="250">
        <v>89.259200000000007</v>
      </c>
      <c r="AR36" s="250">
        <v>93.135599999999997</v>
      </c>
      <c r="AS36" s="250">
        <v>95.016400000000004</v>
      </c>
      <c r="AT36" s="250">
        <v>95.019000000000005</v>
      </c>
      <c r="AU36" s="250">
        <v>93.865899999999996</v>
      </c>
      <c r="AV36" s="250">
        <v>96.6066</v>
      </c>
      <c r="AW36" s="250">
        <v>97.798400000000001</v>
      </c>
      <c r="AX36" s="250">
        <v>100.87609999999999</v>
      </c>
      <c r="AY36" s="250">
        <v>99.677999999999997</v>
      </c>
      <c r="AZ36" s="250">
        <v>94.635999999999996</v>
      </c>
      <c r="BA36" s="250">
        <v>97.0471</v>
      </c>
      <c r="BB36" s="250">
        <v>94.933000000000007</v>
      </c>
      <c r="BC36" s="250">
        <v>94.227900000000005</v>
      </c>
      <c r="BD36" s="250">
        <v>97.523683579999997</v>
      </c>
      <c r="BE36" s="316">
        <v>98.333470000000005</v>
      </c>
      <c r="BF36" s="316">
        <v>98.737690000000001</v>
      </c>
      <c r="BG36" s="316">
        <v>99.05453</v>
      </c>
      <c r="BH36" s="316">
        <v>99.216920000000002</v>
      </c>
      <c r="BI36" s="316">
        <v>99.409329999999997</v>
      </c>
      <c r="BJ36" s="316">
        <v>99.564670000000007</v>
      </c>
      <c r="BK36" s="316">
        <v>99.675210000000007</v>
      </c>
      <c r="BL36" s="316">
        <v>99.762240000000006</v>
      </c>
      <c r="BM36" s="316">
        <v>99.818029999999993</v>
      </c>
      <c r="BN36" s="316">
        <v>99.787180000000006</v>
      </c>
      <c r="BO36" s="316">
        <v>99.822000000000003</v>
      </c>
      <c r="BP36" s="316">
        <v>99.86712</v>
      </c>
      <c r="BQ36" s="316">
        <v>99.928200000000004</v>
      </c>
      <c r="BR36" s="316">
        <v>99.989630000000005</v>
      </c>
      <c r="BS36" s="316">
        <v>100.05710000000001</v>
      </c>
      <c r="BT36" s="316">
        <v>100.1212</v>
      </c>
      <c r="BU36" s="316">
        <v>100.2077</v>
      </c>
      <c r="BV36" s="316">
        <v>100.30719999999999</v>
      </c>
    </row>
    <row r="37" spans="1:74" ht="11.1" customHeight="1" x14ac:dyDescent="0.2">
      <c r="A37" s="557" t="s">
        <v>896</v>
      </c>
      <c r="B37" s="558" t="s">
        <v>912</v>
      </c>
      <c r="C37" s="250">
        <v>100.5198</v>
      </c>
      <c r="D37" s="250">
        <v>100.8963</v>
      </c>
      <c r="E37" s="250">
        <v>99.8553</v>
      </c>
      <c r="F37" s="250">
        <v>99.785600000000002</v>
      </c>
      <c r="G37" s="250">
        <v>97.860299999999995</v>
      </c>
      <c r="H37" s="250">
        <v>99.193200000000004</v>
      </c>
      <c r="I37" s="250">
        <v>99.171599999999998</v>
      </c>
      <c r="J37" s="250">
        <v>100.0099</v>
      </c>
      <c r="K37" s="250">
        <v>101.3822</v>
      </c>
      <c r="L37" s="250">
        <v>100.9187</v>
      </c>
      <c r="M37" s="250">
        <v>100.9367</v>
      </c>
      <c r="N37" s="250">
        <v>99.470299999999995</v>
      </c>
      <c r="O37" s="250">
        <v>100.66</v>
      </c>
      <c r="P37" s="250">
        <v>101.8378</v>
      </c>
      <c r="Q37" s="250">
        <v>102.9847</v>
      </c>
      <c r="R37" s="250">
        <v>102.446</v>
      </c>
      <c r="S37" s="250">
        <v>103.033</v>
      </c>
      <c r="T37" s="250">
        <v>103.0185</v>
      </c>
      <c r="U37" s="250">
        <v>102.73779999999999</v>
      </c>
      <c r="V37" s="250">
        <v>103.52679999999999</v>
      </c>
      <c r="W37" s="250">
        <v>104.3295</v>
      </c>
      <c r="X37" s="250">
        <v>104.92010000000001</v>
      </c>
      <c r="Y37" s="250">
        <v>104.88890000000001</v>
      </c>
      <c r="Z37" s="250">
        <v>103.94499999999999</v>
      </c>
      <c r="AA37" s="250">
        <v>101.4575</v>
      </c>
      <c r="AB37" s="250">
        <v>100.0478</v>
      </c>
      <c r="AC37" s="250">
        <v>100.3412</v>
      </c>
      <c r="AD37" s="250">
        <v>100.94199999999999</v>
      </c>
      <c r="AE37" s="250">
        <v>99.638000000000005</v>
      </c>
      <c r="AF37" s="250">
        <v>97.617199999999997</v>
      </c>
      <c r="AG37" s="250">
        <v>97.802000000000007</v>
      </c>
      <c r="AH37" s="250">
        <v>99.166499999999999</v>
      </c>
      <c r="AI37" s="250">
        <v>98.301400000000001</v>
      </c>
      <c r="AJ37" s="250">
        <v>96.2714</v>
      </c>
      <c r="AK37" s="250">
        <v>96.188999999999993</v>
      </c>
      <c r="AL37" s="250">
        <v>97.891499999999994</v>
      </c>
      <c r="AM37" s="250">
        <v>98.485699999999994</v>
      </c>
      <c r="AN37" s="250">
        <v>96.045599999999993</v>
      </c>
      <c r="AO37" s="250">
        <v>93.126499999999993</v>
      </c>
      <c r="AP37" s="250">
        <v>72.87</v>
      </c>
      <c r="AQ37" s="250">
        <v>70.461299999999994</v>
      </c>
      <c r="AR37" s="250">
        <v>75.311300000000003</v>
      </c>
      <c r="AS37" s="250">
        <v>79.540899999999993</v>
      </c>
      <c r="AT37" s="250">
        <v>83.485799999999998</v>
      </c>
      <c r="AU37" s="250">
        <v>86.9328</v>
      </c>
      <c r="AV37" s="250">
        <v>89.056899999999999</v>
      </c>
      <c r="AW37" s="250">
        <v>91.521500000000003</v>
      </c>
      <c r="AX37" s="250">
        <v>90.260199999999998</v>
      </c>
      <c r="AY37" s="250">
        <v>91.399299999999997</v>
      </c>
      <c r="AZ37" s="250">
        <v>91.342799999999997</v>
      </c>
      <c r="BA37" s="250">
        <v>93.561300000000003</v>
      </c>
      <c r="BB37" s="250">
        <v>96.9876</v>
      </c>
      <c r="BC37" s="250">
        <v>96.190299999999993</v>
      </c>
      <c r="BD37" s="250">
        <v>95.739958271999996</v>
      </c>
      <c r="BE37" s="316">
        <v>96.353359999999995</v>
      </c>
      <c r="BF37" s="316">
        <v>96.92944</v>
      </c>
      <c r="BG37" s="316">
        <v>97.431989999999999</v>
      </c>
      <c r="BH37" s="316">
        <v>97.865539999999996</v>
      </c>
      <c r="BI37" s="316">
        <v>98.21763</v>
      </c>
      <c r="BJ37" s="316">
        <v>98.492789999999999</v>
      </c>
      <c r="BK37" s="316">
        <v>98.616299999999995</v>
      </c>
      <c r="BL37" s="316">
        <v>98.793629999999993</v>
      </c>
      <c r="BM37" s="316">
        <v>98.950059999999993</v>
      </c>
      <c r="BN37" s="316">
        <v>99.10136</v>
      </c>
      <c r="BO37" s="316">
        <v>99.204170000000005</v>
      </c>
      <c r="BP37" s="316">
        <v>99.274259999999998</v>
      </c>
      <c r="BQ37" s="316">
        <v>99.359359999999995</v>
      </c>
      <c r="BR37" s="316">
        <v>99.328209999999999</v>
      </c>
      <c r="BS37" s="316">
        <v>99.228530000000006</v>
      </c>
      <c r="BT37" s="316">
        <v>98.982200000000006</v>
      </c>
      <c r="BU37" s="316">
        <v>98.804079999999999</v>
      </c>
      <c r="BV37" s="316">
        <v>98.616039999999998</v>
      </c>
    </row>
    <row r="38" spans="1:74" ht="11.1" customHeight="1" x14ac:dyDescent="0.2">
      <c r="A38" s="297" t="s">
        <v>886</v>
      </c>
      <c r="B38" s="41" t="s">
        <v>913</v>
      </c>
      <c r="C38" s="250">
        <v>99.912285049999994</v>
      </c>
      <c r="D38" s="250">
        <v>100.03935933</v>
      </c>
      <c r="E38" s="250">
        <v>99.913137180000007</v>
      </c>
      <c r="F38" s="250">
        <v>100.58887509</v>
      </c>
      <c r="G38" s="250">
        <v>100.15779834</v>
      </c>
      <c r="H38" s="250">
        <v>100.37009344000001</v>
      </c>
      <c r="I38" s="250">
        <v>100.25319245999999</v>
      </c>
      <c r="J38" s="250">
        <v>98.666205599999998</v>
      </c>
      <c r="K38" s="250">
        <v>97.427056719999996</v>
      </c>
      <c r="L38" s="250">
        <v>99.608751830000003</v>
      </c>
      <c r="M38" s="250">
        <v>100.22669623</v>
      </c>
      <c r="N38" s="250">
        <v>99.836422659999997</v>
      </c>
      <c r="O38" s="250">
        <v>98.33391743</v>
      </c>
      <c r="P38" s="250">
        <v>99.795237979999996</v>
      </c>
      <c r="Q38" s="250">
        <v>100.05671196</v>
      </c>
      <c r="R38" s="250">
        <v>100.61410949</v>
      </c>
      <c r="S38" s="250">
        <v>100.62754511999999</v>
      </c>
      <c r="T38" s="250">
        <v>100.84368288</v>
      </c>
      <c r="U38" s="250">
        <v>101.23740607000001</v>
      </c>
      <c r="V38" s="250">
        <v>100.90662834</v>
      </c>
      <c r="W38" s="250">
        <v>100.32889462</v>
      </c>
      <c r="X38" s="250">
        <v>99.852472129999995</v>
      </c>
      <c r="Y38" s="250">
        <v>99.236690429999996</v>
      </c>
      <c r="Z38" s="250">
        <v>99.805518309999997</v>
      </c>
      <c r="AA38" s="250">
        <v>99.306337600000006</v>
      </c>
      <c r="AB38" s="250">
        <v>97.835121049999998</v>
      </c>
      <c r="AC38" s="250">
        <v>97.288610349999999</v>
      </c>
      <c r="AD38" s="250">
        <v>97.21467303</v>
      </c>
      <c r="AE38" s="250">
        <v>96.856008470000006</v>
      </c>
      <c r="AF38" s="250">
        <v>96.552932889999994</v>
      </c>
      <c r="AG38" s="250">
        <v>96.488372200000001</v>
      </c>
      <c r="AH38" s="250">
        <v>97.166598919999998</v>
      </c>
      <c r="AI38" s="250">
        <v>97.081874310000003</v>
      </c>
      <c r="AJ38" s="250">
        <v>96.446190959999996</v>
      </c>
      <c r="AK38" s="250">
        <v>96.229426810000007</v>
      </c>
      <c r="AL38" s="250">
        <v>96.683266649999993</v>
      </c>
      <c r="AM38" s="250">
        <v>97.576653739999998</v>
      </c>
      <c r="AN38" s="250">
        <v>97.66608909</v>
      </c>
      <c r="AO38" s="250">
        <v>95.302111830000001</v>
      </c>
      <c r="AP38" s="250">
        <v>83.338646350000005</v>
      </c>
      <c r="AQ38" s="250">
        <v>86.081199530000006</v>
      </c>
      <c r="AR38" s="250">
        <v>89.988257129999994</v>
      </c>
      <c r="AS38" s="250">
        <v>92.028726629999994</v>
      </c>
      <c r="AT38" s="250">
        <v>92.952906580000004</v>
      </c>
      <c r="AU38" s="250">
        <v>93.218103029999995</v>
      </c>
      <c r="AV38" s="250">
        <v>95.502995189999993</v>
      </c>
      <c r="AW38" s="250">
        <v>96.495401819999998</v>
      </c>
      <c r="AX38" s="250">
        <v>97.162056359999994</v>
      </c>
      <c r="AY38" s="250">
        <v>97.128938950000006</v>
      </c>
      <c r="AZ38" s="250">
        <v>90.082719690000005</v>
      </c>
      <c r="BA38" s="250">
        <v>93.821301919999996</v>
      </c>
      <c r="BB38" s="250">
        <v>94.57619287</v>
      </c>
      <c r="BC38" s="250">
        <v>95.820767720000006</v>
      </c>
      <c r="BD38" s="250">
        <v>97.301604225999995</v>
      </c>
      <c r="BE38" s="316">
        <v>97.875960000000006</v>
      </c>
      <c r="BF38" s="316">
        <v>98.467230000000001</v>
      </c>
      <c r="BG38" s="316">
        <v>99.007440000000003</v>
      </c>
      <c r="BH38" s="316">
        <v>99.539510000000007</v>
      </c>
      <c r="BI38" s="316">
        <v>99.94538</v>
      </c>
      <c r="BJ38" s="316">
        <v>100.268</v>
      </c>
      <c r="BK38" s="316">
        <v>100.4324</v>
      </c>
      <c r="BL38" s="316">
        <v>100.6447</v>
      </c>
      <c r="BM38" s="316">
        <v>100.82980000000001</v>
      </c>
      <c r="BN38" s="316">
        <v>100.9739</v>
      </c>
      <c r="BO38" s="316">
        <v>101.1152</v>
      </c>
      <c r="BP38" s="316">
        <v>101.2398</v>
      </c>
      <c r="BQ38" s="316">
        <v>101.3479</v>
      </c>
      <c r="BR38" s="316">
        <v>101.43899999999999</v>
      </c>
      <c r="BS38" s="316">
        <v>101.5132</v>
      </c>
      <c r="BT38" s="316">
        <v>101.5538</v>
      </c>
      <c r="BU38" s="316">
        <v>101.60680000000001</v>
      </c>
      <c r="BV38" s="316">
        <v>101.65560000000001</v>
      </c>
    </row>
    <row r="39" spans="1:74" ht="11.1" customHeight="1" x14ac:dyDescent="0.2">
      <c r="A39" s="297" t="s">
        <v>887</v>
      </c>
      <c r="B39" s="41" t="s">
        <v>914</v>
      </c>
      <c r="C39" s="250">
        <v>88.470831320000002</v>
      </c>
      <c r="D39" s="250">
        <v>88.848899529999997</v>
      </c>
      <c r="E39" s="250">
        <v>88.580781759999994</v>
      </c>
      <c r="F39" s="250">
        <v>89.076358049999996</v>
      </c>
      <c r="G39" s="250">
        <v>88.831087170000004</v>
      </c>
      <c r="H39" s="250">
        <v>88.809340219999996</v>
      </c>
      <c r="I39" s="250">
        <v>88.698941950000005</v>
      </c>
      <c r="J39" s="250">
        <v>88.476277120000006</v>
      </c>
      <c r="K39" s="250">
        <v>88.946574159999997</v>
      </c>
      <c r="L39" s="250">
        <v>89.256764349999997</v>
      </c>
      <c r="M39" s="250">
        <v>89.567185769999995</v>
      </c>
      <c r="N39" s="250">
        <v>89.356897470000007</v>
      </c>
      <c r="O39" s="250">
        <v>88.565521849999996</v>
      </c>
      <c r="P39" s="250">
        <v>89.812858030000001</v>
      </c>
      <c r="Q39" s="250">
        <v>89.564067230000006</v>
      </c>
      <c r="R39" s="250">
        <v>90.149436339999994</v>
      </c>
      <c r="S39" s="250">
        <v>89.942526330000007</v>
      </c>
      <c r="T39" s="250">
        <v>89.850513289999995</v>
      </c>
      <c r="U39" s="250">
        <v>90.19793052</v>
      </c>
      <c r="V39" s="250">
        <v>90.277835539999998</v>
      </c>
      <c r="W39" s="250">
        <v>90.012420710000001</v>
      </c>
      <c r="X39" s="250">
        <v>89.729670519999999</v>
      </c>
      <c r="Y39" s="250">
        <v>89.163368550000001</v>
      </c>
      <c r="Z39" s="250">
        <v>89.230477469999997</v>
      </c>
      <c r="AA39" s="250">
        <v>89.442276660000005</v>
      </c>
      <c r="AB39" s="250">
        <v>87.897671680000002</v>
      </c>
      <c r="AC39" s="250">
        <v>87.93590245</v>
      </c>
      <c r="AD39" s="250">
        <v>87.876077050000006</v>
      </c>
      <c r="AE39" s="250">
        <v>87.927491119999999</v>
      </c>
      <c r="AF39" s="250">
        <v>87.951879869999999</v>
      </c>
      <c r="AG39" s="250">
        <v>87.874322939999999</v>
      </c>
      <c r="AH39" s="250">
        <v>88.261142210000003</v>
      </c>
      <c r="AI39" s="250">
        <v>88.047741909999999</v>
      </c>
      <c r="AJ39" s="250">
        <v>87.657796520000005</v>
      </c>
      <c r="AK39" s="250">
        <v>87.531883559999997</v>
      </c>
      <c r="AL39" s="250">
        <v>88.138802839999997</v>
      </c>
      <c r="AM39" s="250">
        <v>89.140085020000001</v>
      </c>
      <c r="AN39" s="250">
        <v>88.818595959999996</v>
      </c>
      <c r="AO39" s="250">
        <v>85.747198620000006</v>
      </c>
      <c r="AP39" s="250">
        <v>73.608532080000003</v>
      </c>
      <c r="AQ39" s="250">
        <v>76.018122050000002</v>
      </c>
      <c r="AR39" s="250">
        <v>79.697090360000004</v>
      </c>
      <c r="AS39" s="250">
        <v>81.956554710000006</v>
      </c>
      <c r="AT39" s="250">
        <v>82.718617210000005</v>
      </c>
      <c r="AU39" s="250">
        <v>82.848307660000003</v>
      </c>
      <c r="AV39" s="250">
        <v>84.523211459999999</v>
      </c>
      <c r="AW39" s="250">
        <v>85.134061799999998</v>
      </c>
      <c r="AX39" s="250">
        <v>86.525291949999996</v>
      </c>
      <c r="AY39" s="250">
        <v>87.210459589999999</v>
      </c>
      <c r="AZ39" s="250">
        <v>84.129758980000005</v>
      </c>
      <c r="BA39" s="250">
        <v>87.354306570000006</v>
      </c>
      <c r="BB39" s="250">
        <v>86.849150530000003</v>
      </c>
      <c r="BC39" s="250">
        <v>86.706464179999998</v>
      </c>
      <c r="BD39" s="250">
        <v>88.591278404999997</v>
      </c>
      <c r="BE39" s="316">
        <v>88.974119999999999</v>
      </c>
      <c r="BF39" s="316">
        <v>89.358400000000003</v>
      </c>
      <c r="BG39" s="316">
        <v>89.705939999999998</v>
      </c>
      <c r="BH39" s="316">
        <v>90.048680000000004</v>
      </c>
      <c r="BI39" s="316">
        <v>90.298760000000001</v>
      </c>
      <c r="BJ39" s="316">
        <v>90.488119999999995</v>
      </c>
      <c r="BK39" s="316">
        <v>90.567729999999997</v>
      </c>
      <c r="BL39" s="316">
        <v>90.672430000000006</v>
      </c>
      <c r="BM39" s="316">
        <v>90.753190000000004</v>
      </c>
      <c r="BN39" s="316">
        <v>90.792619999999999</v>
      </c>
      <c r="BO39" s="316">
        <v>90.838509999999999</v>
      </c>
      <c r="BP39" s="316">
        <v>90.873480000000001</v>
      </c>
      <c r="BQ39" s="316">
        <v>90.898579999999995</v>
      </c>
      <c r="BR39" s="316">
        <v>90.910920000000004</v>
      </c>
      <c r="BS39" s="316">
        <v>90.911550000000005</v>
      </c>
      <c r="BT39" s="316">
        <v>90.879670000000004</v>
      </c>
      <c r="BU39" s="316">
        <v>90.872479999999996</v>
      </c>
      <c r="BV39" s="316">
        <v>90.86918</v>
      </c>
    </row>
    <row r="40" spans="1:74" ht="11.1" customHeight="1" x14ac:dyDescent="0.2">
      <c r="A40" s="297" t="s">
        <v>888</v>
      </c>
      <c r="B40" s="41" t="s">
        <v>915</v>
      </c>
      <c r="C40" s="250">
        <v>99.749970700000006</v>
      </c>
      <c r="D40" s="250">
        <v>99.856238149999996</v>
      </c>
      <c r="E40" s="250">
        <v>99.563694159999997</v>
      </c>
      <c r="F40" s="250">
        <v>100.52769459</v>
      </c>
      <c r="G40" s="250">
        <v>100.10058753</v>
      </c>
      <c r="H40" s="250">
        <v>100.41779533</v>
      </c>
      <c r="I40" s="250">
        <v>100.24150495000001</v>
      </c>
      <c r="J40" s="250">
        <v>99.29410317</v>
      </c>
      <c r="K40" s="250">
        <v>98.397929320000003</v>
      </c>
      <c r="L40" s="250">
        <v>100.45056343</v>
      </c>
      <c r="M40" s="250">
        <v>100.98162606</v>
      </c>
      <c r="N40" s="250">
        <v>100.41824081999999</v>
      </c>
      <c r="O40" s="250">
        <v>99.624984839999996</v>
      </c>
      <c r="P40" s="250">
        <v>100.71231313</v>
      </c>
      <c r="Q40" s="250">
        <v>101.34159787999999</v>
      </c>
      <c r="R40" s="250">
        <v>101.6883378</v>
      </c>
      <c r="S40" s="250">
        <v>101.49013726</v>
      </c>
      <c r="T40" s="250">
        <v>101.89661820000001</v>
      </c>
      <c r="U40" s="250">
        <v>102.23301907</v>
      </c>
      <c r="V40" s="250">
        <v>102.2390302</v>
      </c>
      <c r="W40" s="250">
        <v>102.10679804999999</v>
      </c>
      <c r="X40" s="250">
        <v>101.60149084</v>
      </c>
      <c r="Y40" s="250">
        <v>101.12864308</v>
      </c>
      <c r="Z40" s="250">
        <v>101.29317042</v>
      </c>
      <c r="AA40" s="250">
        <v>100.45620773</v>
      </c>
      <c r="AB40" s="250">
        <v>99.187023809999999</v>
      </c>
      <c r="AC40" s="250">
        <v>98.756276639999996</v>
      </c>
      <c r="AD40" s="250">
        <v>98.543630210000003</v>
      </c>
      <c r="AE40" s="250">
        <v>98.204682879999993</v>
      </c>
      <c r="AF40" s="250">
        <v>97.83703491</v>
      </c>
      <c r="AG40" s="250">
        <v>97.662631719999993</v>
      </c>
      <c r="AH40" s="250">
        <v>98.377638570000002</v>
      </c>
      <c r="AI40" s="250">
        <v>98.014788710000005</v>
      </c>
      <c r="AJ40" s="250">
        <v>97.168851619999998</v>
      </c>
      <c r="AK40" s="250">
        <v>97.260153540000005</v>
      </c>
      <c r="AL40" s="250">
        <v>97.743397200000004</v>
      </c>
      <c r="AM40" s="250">
        <v>98.312292859999999</v>
      </c>
      <c r="AN40" s="250">
        <v>98.041856210000006</v>
      </c>
      <c r="AO40" s="250">
        <v>94.867610400000004</v>
      </c>
      <c r="AP40" s="250">
        <v>80.490599239999995</v>
      </c>
      <c r="AQ40" s="250">
        <v>82.355951619999999</v>
      </c>
      <c r="AR40" s="250">
        <v>87.350085480000004</v>
      </c>
      <c r="AS40" s="250">
        <v>90.325304040000006</v>
      </c>
      <c r="AT40" s="250">
        <v>91.85666535</v>
      </c>
      <c r="AU40" s="250">
        <v>92.662152969999994</v>
      </c>
      <c r="AV40" s="250">
        <v>94.656554650000004</v>
      </c>
      <c r="AW40" s="250">
        <v>95.720041730000005</v>
      </c>
      <c r="AX40" s="250">
        <v>95.926297270000006</v>
      </c>
      <c r="AY40" s="250">
        <v>96.723266159999994</v>
      </c>
      <c r="AZ40" s="250">
        <v>91.16809293</v>
      </c>
      <c r="BA40" s="250">
        <v>94.807360070000001</v>
      </c>
      <c r="BB40" s="250">
        <v>95.995154229999997</v>
      </c>
      <c r="BC40" s="250">
        <v>96.969769560000003</v>
      </c>
      <c r="BD40" s="250">
        <v>98.092948411999998</v>
      </c>
      <c r="BE40" s="316">
        <v>98.745840000000001</v>
      </c>
      <c r="BF40" s="316">
        <v>99.363829999999993</v>
      </c>
      <c r="BG40" s="316">
        <v>99.906720000000007</v>
      </c>
      <c r="BH40" s="316">
        <v>100.3498</v>
      </c>
      <c r="BI40" s="316">
        <v>100.761</v>
      </c>
      <c r="BJ40" s="316">
        <v>101.1156</v>
      </c>
      <c r="BK40" s="316">
        <v>101.36490000000001</v>
      </c>
      <c r="BL40" s="316">
        <v>101.643</v>
      </c>
      <c r="BM40" s="316">
        <v>101.9012</v>
      </c>
      <c r="BN40" s="316">
        <v>102.15560000000001</v>
      </c>
      <c r="BO40" s="316">
        <v>102.3617</v>
      </c>
      <c r="BP40" s="316">
        <v>102.5356</v>
      </c>
      <c r="BQ40" s="316">
        <v>102.6835</v>
      </c>
      <c r="BR40" s="316">
        <v>102.78870000000001</v>
      </c>
      <c r="BS40" s="316">
        <v>102.8571</v>
      </c>
      <c r="BT40" s="316">
        <v>102.8592</v>
      </c>
      <c r="BU40" s="316">
        <v>102.8764</v>
      </c>
      <c r="BV40" s="316">
        <v>102.8789</v>
      </c>
    </row>
    <row r="41" spans="1:74" ht="11.1" customHeight="1" x14ac:dyDescent="0.2">
      <c r="A41" s="297" t="s">
        <v>889</v>
      </c>
      <c r="B41" s="41" t="s">
        <v>916</v>
      </c>
      <c r="C41" s="250">
        <v>102.39922936000001</v>
      </c>
      <c r="D41" s="250">
        <v>102.21652052</v>
      </c>
      <c r="E41" s="250">
        <v>102.24592077</v>
      </c>
      <c r="F41" s="250">
        <v>103.36211698</v>
      </c>
      <c r="G41" s="250">
        <v>103.23488939000001</v>
      </c>
      <c r="H41" s="250">
        <v>103.57118841</v>
      </c>
      <c r="I41" s="250">
        <v>103.26833576</v>
      </c>
      <c r="J41" s="250">
        <v>101.14535677000001</v>
      </c>
      <c r="K41" s="250">
        <v>98.514324590000001</v>
      </c>
      <c r="L41" s="250">
        <v>102.83176652</v>
      </c>
      <c r="M41" s="250">
        <v>103.49940884</v>
      </c>
      <c r="N41" s="250">
        <v>102.75088902</v>
      </c>
      <c r="O41" s="250">
        <v>100.88643904</v>
      </c>
      <c r="P41" s="250">
        <v>102.28892489</v>
      </c>
      <c r="Q41" s="250">
        <v>102.94705612</v>
      </c>
      <c r="R41" s="250">
        <v>103.39357209000001</v>
      </c>
      <c r="S41" s="250">
        <v>103.37688896</v>
      </c>
      <c r="T41" s="250">
        <v>103.63796412000001</v>
      </c>
      <c r="U41" s="250">
        <v>104.06519230000001</v>
      </c>
      <c r="V41" s="250">
        <v>103.57658741</v>
      </c>
      <c r="W41" s="250">
        <v>103.41436942999999</v>
      </c>
      <c r="X41" s="250">
        <v>102.52580353</v>
      </c>
      <c r="Y41" s="250">
        <v>101.81373250999999</v>
      </c>
      <c r="Z41" s="250">
        <v>102.00361119999999</v>
      </c>
      <c r="AA41" s="250">
        <v>101.25485671</v>
      </c>
      <c r="AB41" s="250">
        <v>99.620564979999997</v>
      </c>
      <c r="AC41" s="250">
        <v>98.987990679999996</v>
      </c>
      <c r="AD41" s="250">
        <v>99.027914139999993</v>
      </c>
      <c r="AE41" s="250">
        <v>98.709559040000002</v>
      </c>
      <c r="AF41" s="250">
        <v>98.362400309999998</v>
      </c>
      <c r="AG41" s="250">
        <v>98.108695519999998</v>
      </c>
      <c r="AH41" s="250">
        <v>98.831008159999996</v>
      </c>
      <c r="AI41" s="250">
        <v>98.816578620000001</v>
      </c>
      <c r="AJ41" s="250">
        <v>97.786415849999997</v>
      </c>
      <c r="AK41" s="250">
        <v>97.386752279999996</v>
      </c>
      <c r="AL41" s="250">
        <v>97.965220799999997</v>
      </c>
      <c r="AM41" s="250">
        <v>98.868294030000001</v>
      </c>
      <c r="AN41" s="250">
        <v>98.771735739999997</v>
      </c>
      <c r="AO41" s="250">
        <v>96.270558350000002</v>
      </c>
      <c r="AP41" s="250">
        <v>83.877445739999999</v>
      </c>
      <c r="AQ41" s="250">
        <v>85.501546410000003</v>
      </c>
      <c r="AR41" s="250">
        <v>89.031464499999998</v>
      </c>
      <c r="AS41" s="250">
        <v>91.434002160000006</v>
      </c>
      <c r="AT41" s="250">
        <v>92.479725360000003</v>
      </c>
      <c r="AU41" s="250">
        <v>92.782877619999994</v>
      </c>
      <c r="AV41" s="250">
        <v>95.421769269999999</v>
      </c>
      <c r="AW41" s="250">
        <v>96.62727932</v>
      </c>
      <c r="AX41" s="250">
        <v>96.825150039999997</v>
      </c>
      <c r="AY41" s="250">
        <v>97.236083829999998</v>
      </c>
      <c r="AZ41" s="250">
        <v>87.74462269</v>
      </c>
      <c r="BA41" s="250">
        <v>93.307774120000005</v>
      </c>
      <c r="BB41" s="250">
        <v>95.769958189999997</v>
      </c>
      <c r="BC41" s="250">
        <v>97.558047630000004</v>
      </c>
      <c r="BD41" s="250">
        <v>98.390696258000006</v>
      </c>
      <c r="BE41" s="316">
        <v>98.937380000000005</v>
      </c>
      <c r="BF41" s="316">
        <v>99.575370000000007</v>
      </c>
      <c r="BG41" s="316">
        <v>100.1061</v>
      </c>
      <c r="BH41" s="316">
        <v>100.4592</v>
      </c>
      <c r="BI41" s="316">
        <v>100.8283</v>
      </c>
      <c r="BJ41" s="316">
        <v>101.143</v>
      </c>
      <c r="BK41" s="316">
        <v>101.3471</v>
      </c>
      <c r="BL41" s="316">
        <v>101.5951</v>
      </c>
      <c r="BM41" s="316">
        <v>101.8309</v>
      </c>
      <c r="BN41" s="316">
        <v>102.0716</v>
      </c>
      <c r="BO41" s="316">
        <v>102.27</v>
      </c>
      <c r="BP41" s="316">
        <v>102.44329999999999</v>
      </c>
      <c r="BQ41" s="316">
        <v>102.6056</v>
      </c>
      <c r="BR41" s="316">
        <v>102.71810000000001</v>
      </c>
      <c r="BS41" s="316">
        <v>102.795</v>
      </c>
      <c r="BT41" s="316">
        <v>102.80719999999999</v>
      </c>
      <c r="BU41" s="316">
        <v>102.8344</v>
      </c>
      <c r="BV41" s="316">
        <v>102.8477</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316"/>
      <c r="BF42" s="316"/>
      <c r="BG42" s="316"/>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301"/>
      <c r="BF43" s="301"/>
      <c r="BG43" s="301"/>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326"/>
      <c r="BF44" s="326"/>
      <c r="BG44" s="32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2.6855099999999998</v>
      </c>
      <c r="BD45" s="208">
        <v>2.6849606666999999</v>
      </c>
      <c r="BE45" s="324">
        <v>2.6848749999999999</v>
      </c>
      <c r="BF45" s="324">
        <v>2.6885520000000001</v>
      </c>
      <c r="BG45" s="324">
        <v>2.6919050000000002</v>
      </c>
      <c r="BH45" s="324">
        <v>2.6947209999999999</v>
      </c>
      <c r="BI45" s="324">
        <v>2.697587</v>
      </c>
      <c r="BJ45" s="324">
        <v>2.7002890000000002</v>
      </c>
      <c r="BK45" s="324">
        <v>2.7019340000000001</v>
      </c>
      <c r="BL45" s="324">
        <v>2.7049780000000001</v>
      </c>
      <c r="BM45" s="324">
        <v>2.708529</v>
      </c>
      <c r="BN45" s="324">
        <v>2.713044</v>
      </c>
      <c r="BO45" s="324">
        <v>2.7172649999999998</v>
      </c>
      <c r="BP45" s="324">
        <v>2.7216490000000002</v>
      </c>
      <c r="BQ45" s="324">
        <v>2.726121</v>
      </c>
      <c r="BR45" s="324">
        <v>2.7308889999999999</v>
      </c>
      <c r="BS45" s="324">
        <v>2.7358760000000002</v>
      </c>
      <c r="BT45" s="324">
        <v>2.7423950000000001</v>
      </c>
      <c r="BU45" s="324">
        <v>2.746839</v>
      </c>
      <c r="BV45" s="324">
        <v>2.750518</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304"/>
      <c r="BF46" s="304"/>
      <c r="BG46" s="304"/>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1.9206741882</v>
      </c>
      <c r="AT47" s="208">
        <v>1.9383138998</v>
      </c>
      <c r="AU47" s="208">
        <v>1.9550149037</v>
      </c>
      <c r="AV47" s="208">
        <v>1.9591600736999999</v>
      </c>
      <c r="AW47" s="208">
        <v>1.9826965072</v>
      </c>
      <c r="AX47" s="208">
        <v>2.0140070777000001</v>
      </c>
      <c r="AY47" s="208">
        <v>2.0754085805</v>
      </c>
      <c r="AZ47" s="208">
        <v>2.105529829</v>
      </c>
      <c r="BA47" s="208">
        <v>2.1266876184000001</v>
      </c>
      <c r="BB47" s="208">
        <v>2.1313570388</v>
      </c>
      <c r="BC47" s="208">
        <v>2.1402315922000001</v>
      </c>
      <c r="BD47" s="208">
        <v>2.1457863690000001</v>
      </c>
      <c r="BE47" s="324">
        <v>2.1452749999999998</v>
      </c>
      <c r="BF47" s="324">
        <v>2.1462500000000002</v>
      </c>
      <c r="BG47" s="324">
        <v>2.1459640000000002</v>
      </c>
      <c r="BH47" s="324">
        <v>2.1415579999999999</v>
      </c>
      <c r="BI47" s="324">
        <v>2.1408969999999998</v>
      </c>
      <c r="BJ47" s="324">
        <v>2.1411210000000001</v>
      </c>
      <c r="BK47" s="324">
        <v>2.142547</v>
      </c>
      <c r="BL47" s="324">
        <v>2.1443029999999998</v>
      </c>
      <c r="BM47" s="324">
        <v>2.1467070000000001</v>
      </c>
      <c r="BN47" s="324">
        <v>2.1522839999999999</v>
      </c>
      <c r="BO47" s="324">
        <v>2.1540859999999999</v>
      </c>
      <c r="BP47" s="324">
        <v>2.1546400000000001</v>
      </c>
      <c r="BQ47" s="324">
        <v>2.1515580000000001</v>
      </c>
      <c r="BR47" s="324">
        <v>2.1514069999999998</v>
      </c>
      <c r="BS47" s="324">
        <v>2.151799</v>
      </c>
      <c r="BT47" s="324">
        <v>2.155834</v>
      </c>
      <c r="BU47" s="324">
        <v>2.1549849999999999</v>
      </c>
      <c r="BV47" s="324">
        <v>2.1523530000000002</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326"/>
      <c r="BF48" s="326"/>
      <c r="BG48" s="32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1.554754</v>
      </c>
      <c r="AY49" s="208">
        <v>1.6992309999999999</v>
      </c>
      <c r="AZ49" s="208">
        <v>1.887621</v>
      </c>
      <c r="BA49" s="208">
        <v>2.071688</v>
      </c>
      <c r="BB49" s="208">
        <v>2.1049470000000001</v>
      </c>
      <c r="BC49" s="208">
        <v>2.1542479999999999</v>
      </c>
      <c r="BD49" s="208">
        <v>2.2255379999999998</v>
      </c>
      <c r="BE49" s="324">
        <v>2.2400579999999999</v>
      </c>
      <c r="BF49" s="324">
        <v>2.2519369999999999</v>
      </c>
      <c r="BG49" s="324">
        <v>2.1956389999999999</v>
      </c>
      <c r="BH49" s="324">
        <v>2.1484220000000001</v>
      </c>
      <c r="BI49" s="324">
        <v>2.1308639999999999</v>
      </c>
      <c r="BJ49" s="324">
        <v>2.067383</v>
      </c>
      <c r="BK49" s="324">
        <v>1.993455</v>
      </c>
      <c r="BL49" s="324">
        <v>2.0248469999999998</v>
      </c>
      <c r="BM49" s="324">
        <v>2.0342440000000002</v>
      </c>
      <c r="BN49" s="324">
        <v>2.0598770000000002</v>
      </c>
      <c r="BO49" s="324">
        <v>2.0658530000000002</v>
      </c>
      <c r="BP49" s="324">
        <v>2.0587719999999998</v>
      </c>
      <c r="BQ49" s="324">
        <v>2.0313509999999999</v>
      </c>
      <c r="BR49" s="324">
        <v>2.0523570000000002</v>
      </c>
      <c r="BS49" s="324">
        <v>2.009223</v>
      </c>
      <c r="BT49" s="324">
        <v>1.9821500000000001</v>
      </c>
      <c r="BU49" s="324">
        <v>1.968731</v>
      </c>
      <c r="BV49" s="324">
        <v>1.914258</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301"/>
      <c r="BF50" s="301"/>
      <c r="BG50" s="301"/>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6" t="s">
        <v>1111</v>
      </c>
      <c r="C51" s="250">
        <v>106.88385185</v>
      </c>
      <c r="D51" s="250">
        <v>107.03796296</v>
      </c>
      <c r="E51" s="250">
        <v>107.17118519</v>
      </c>
      <c r="F51" s="250">
        <v>107.2167037</v>
      </c>
      <c r="G51" s="250">
        <v>107.35825926</v>
      </c>
      <c r="H51" s="250">
        <v>107.52903704000001</v>
      </c>
      <c r="I51" s="250">
        <v>107.75777778</v>
      </c>
      <c r="J51" s="250">
        <v>107.96544444</v>
      </c>
      <c r="K51" s="250">
        <v>108.18077778</v>
      </c>
      <c r="L51" s="250">
        <v>108.41607406999999</v>
      </c>
      <c r="M51" s="250">
        <v>108.63751852</v>
      </c>
      <c r="N51" s="250">
        <v>108.85740740999999</v>
      </c>
      <c r="O51" s="250">
        <v>109.04137037</v>
      </c>
      <c r="P51" s="250">
        <v>109.28392593</v>
      </c>
      <c r="Q51" s="250">
        <v>109.5507037</v>
      </c>
      <c r="R51" s="250">
        <v>109.92837037</v>
      </c>
      <c r="S51" s="250">
        <v>110.17859258999999</v>
      </c>
      <c r="T51" s="250">
        <v>110.38803704</v>
      </c>
      <c r="U51" s="250">
        <v>110.505</v>
      </c>
      <c r="V51" s="250">
        <v>110.67166666999999</v>
      </c>
      <c r="W51" s="250">
        <v>110.83633333</v>
      </c>
      <c r="X51" s="250">
        <v>111.01855556</v>
      </c>
      <c r="Y51" s="250">
        <v>111.16455556</v>
      </c>
      <c r="Z51" s="250">
        <v>111.29388889000001</v>
      </c>
      <c r="AA51" s="250">
        <v>111.33307407</v>
      </c>
      <c r="AB51" s="250">
        <v>111.48418519000001</v>
      </c>
      <c r="AC51" s="250">
        <v>111.67374074</v>
      </c>
      <c r="AD51" s="250">
        <v>111.99196296</v>
      </c>
      <c r="AE51" s="250">
        <v>112.19074074</v>
      </c>
      <c r="AF51" s="250">
        <v>112.3602963</v>
      </c>
      <c r="AG51" s="250">
        <v>112.4667037</v>
      </c>
      <c r="AH51" s="250">
        <v>112.60325926</v>
      </c>
      <c r="AI51" s="250">
        <v>112.73603704</v>
      </c>
      <c r="AJ51" s="250">
        <v>112.85940741</v>
      </c>
      <c r="AK51" s="250">
        <v>112.98885185</v>
      </c>
      <c r="AL51" s="250">
        <v>113.11874074000001</v>
      </c>
      <c r="AM51" s="250">
        <v>113.38462963000001</v>
      </c>
      <c r="AN51" s="250">
        <v>113.41374073999999</v>
      </c>
      <c r="AO51" s="250">
        <v>113.34162963</v>
      </c>
      <c r="AP51" s="250">
        <v>112.81140741</v>
      </c>
      <c r="AQ51" s="250">
        <v>112.80451852</v>
      </c>
      <c r="AR51" s="250">
        <v>112.96407407</v>
      </c>
      <c r="AS51" s="250">
        <v>113.57140741000001</v>
      </c>
      <c r="AT51" s="250">
        <v>113.85285184999999</v>
      </c>
      <c r="AU51" s="250">
        <v>114.08974074</v>
      </c>
      <c r="AV51" s="250">
        <v>114.13066667</v>
      </c>
      <c r="AW51" s="250">
        <v>114.392</v>
      </c>
      <c r="AX51" s="250">
        <v>114.72233333</v>
      </c>
      <c r="AY51" s="250">
        <v>115.12166667</v>
      </c>
      <c r="AZ51" s="250">
        <v>115.59</v>
      </c>
      <c r="BA51" s="250">
        <v>116.12733333</v>
      </c>
      <c r="BB51" s="250">
        <v>116.64293333000001</v>
      </c>
      <c r="BC51" s="250">
        <v>117.01956667</v>
      </c>
      <c r="BD51" s="250">
        <v>117.31319999999999</v>
      </c>
      <c r="BE51" s="316">
        <v>117.42789999999999</v>
      </c>
      <c r="BF51" s="316">
        <v>117.6275</v>
      </c>
      <c r="BG51" s="316">
        <v>117.816</v>
      </c>
      <c r="BH51" s="316">
        <v>117.9796</v>
      </c>
      <c r="BI51" s="316">
        <v>118.1566</v>
      </c>
      <c r="BJ51" s="316">
        <v>118.333</v>
      </c>
      <c r="BK51" s="316">
        <v>118.4926</v>
      </c>
      <c r="BL51" s="316">
        <v>118.6802</v>
      </c>
      <c r="BM51" s="316">
        <v>118.8796</v>
      </c>
      <c r="BN51" s="316">
        <v>119.1052</v>
      </c>
      <c r="BO51" s="316">
        <v>119.3171</v>
      </c>
      <c r="BP51" s="316">
        <v>119.5299</v>
      </c>
      <c r="BQ51" s="316">
        <v>119.73990000000001</v>
      </c>
      <c r="BR51" s="316">
        <v>119.9571</v>
      </c>
      <c r="BS51" s="316">
        <v>120.1778</v>
      </c>
      <c r="BT51" s="316">
        <v>120.4295</v>
      </c>
      <c r="BU51" s="316">
        <v>120.63679999999999</v>
      </c>
      <c r="BV51" s="316">
        <v>120.827</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304"/>
      <c r="BF52" s="304"/>
      <c r="BG52" s="304"/>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304"/>
      <c r="BF54" s="304"/>
      <c r="BG54" s="304"/>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8118.6774194</v>
      </c>
      <c r="AN55" s="232">
        <v>8058.2068965999997</v>
      </c>
      <c r="AO55" s="232">
        <v>7128.4516129000003</v>
      </c>
      <c r="AP55" s="232">
        <v>5531.7333332999997</v>
      </c>
      <c r="AQ55" s="232">
        <v>6864</v>
      </c>
      <c r="AR55" s="232">
        <v>8244.4</v>
      </c>
      <c r="AS55" s="232">
        <v>8390.2580644999998</v>
      </c>
      <c r="AT55" s="232">
        <v>8154</v>
      </c>
      <c r="AU55" s="232">
        <v>8240.2666666999994</v>
      </c>
      <c r="AV55" s="232">
        <v>8357.2903225999999</v>
      </c>
      <c r="AW55" s="232">
        <v>7786.8666666999998</v>
      </c>
      <c r="AX55" s="232">
        <v>7876.8387097000004</v>
      </c>
      <c r="AY55" s="232">
        <v>7199.9032257999997</v>
      </c>
      <c r="AZ55" s="232">
        <v>7327.3928570999997</v>
      </c>
      <c r="BA55" s="232">
        <v>8471.3870967999992</v>
      </c>
      <c r="BB55" s="232">
        <v>8550.6666667000009</v>
      </c>
      <c r="BC55" s="232">
        <v>8820.8670000000002</v>
      </c>
      <c r="BD55" s="232">
        <v>9149.0439999999999</v>
      </c>
      <c r="BE55" s="305">
        <v>9132.1720000000005</v>
      </c>
      <c r="BF55" s="305">
        <v>8994.8140000000003</v>
      </c>
      <c r="BG55" s="305">
        <v>8853.6219999999994</v>
      </c>
      <c r="BH55" s="305">
        <v>9029.8580000000002</v>
      </c>
      <c r="BI55" s="305">
        <v>8653.5110000000004</v>
      </c>
      <c r="BJ55" s="305">
        <v>8672.6710000000003</v>
      </c>
      <c r="BK55" s="305">
        <v>7873.3530000000001</v>
      </c>
      <c r="BL55" s="305">
        <v>8070.0050000000001</v>
      </c>
      <c r="BM55" s="305">
        <v>8735.2250000000004</v>
      </c>
      <c r="BN55" s="305">
        <v>9144.07</v>
      </c>
      <c r="BO55" s="305">
        <v>9149.8119999999999</v>
      </c>
      <c r="BP55" s="305">
        <v>9464.6260000000002</v>
      </c>
      <c r="BQ55" s="305">
        <v>9450.9969999999994</v>
      </c>
      <c r="BR55" s="305">
        <v>9298.4030000000002</v>
      </c>
      <c r="BS55" s="305">
        <v>9120.6260000000002</v>
      </c>
      <c r="BT55" s="305">
        <v>9310.3109999999997</v>
      </c>
      <c r="BU55" s="305">
        <v>8884.7849999999999</v>
      </c>
      <c r="BV55" s="305">
        <v>8952.2109999999993</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304"/>
      <c r="BF56" s="304"/>
      <c r="BG56" s="304"/>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337.91073105999999</v>
      </c>
      <c r="AR57" s="232">
        <v>402.37691903000001</v>
      </c>
      <c r="AS57" s="232">
        <v>471.91626752000002</v>
      </c>
      <c r="AT57" s="232">
        <v>481.58655755000001</v>
      </c>
      <c r="AU57" s="232">
        <v>480.99070160000002</v>
      </c>
      <c r="AV57" s="232">
        <v>508.19527170999999</v>
      </c>
      <c r="AW57" s="232">
        <v>542.31792302999997</v>
      </c>
      <c r="AX57" s="232">
        <v>561.58383574000004</v>
      </c>
      <c r="AY57" s="232">
        <v>519.91128316000004</v>
      </c>
      <c r="AZ57" s="232">
        <v>505.31771361</v>
      </c>
      <c r="BA57" s="232">
        <v>583.49417529000004</v>
      </c>
      <c r="BB57" s="232">
        <v>660.54480000000001</v>
      </c>
      <c r="BC57" s="232">
        <v>649.38559999999995</v>
      </c>
      <c r="BD57" s="232">
        <v>636.76120000000003</v>
      </c>
      <c r="BE57" s="305">
        <v>626.47029999999995</v>
      </c>
      <c r="BF57" s="305">
        <v>656.10170000000005</v>
      </c>
      <c r="BG57" s="305">
        <v>642.09029999999996</v>
      </c>
      <c r="BH57" s="305">
        <v>669.44</v>
      </c>
      <c r="BI57" s="305">
        <v>653.23059999999998</v>
      </c>
      <c r="BJ57" s="305">
        <v>684.51530000000002</v>
      </c>
      <c r="BK57" s="305">
        <v>647.62220000000002</v>
      </c>
      <c r="BL57" s="305">
        <v>648.13599999999997</v>
      </c>
      <c r="BM57" s="305">
        <v>694.58410000000003</v>
      </c>
      <c r="BN57" s="305">
        <v>703.65350000000001</v>
      </c>
      <c r="BO57" s="305">
        <v>712.37279999999998</v>
      </c>
      <c r="BP57" s="305">
        <v>749.00390000000004</v>
      </c>
      <c r="BQ57" s="305">
        <v>755.6635</v>
      </c>
      <c r="BR57" s="305">
        <v>747.10799999999995</v>
      </c>
      <c r="BS57" s="305">
        <v>711.93499999999995</v>
      </c>
      <c r="BT57" s="305">
        <v>709.36130000000003</v>
      </c>
      <c r="BU57" s="305">
        <v>702.22310000000004</v>
      </c>
      <c r="BV57" s="305">
        <v>719.34659999999997</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323"/>
      <c r="BF58" s="323"/>
      <c r="BG58" s="323"/>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147.87642439000001</v>
      </c>
      <c r="AR59" s="232">
        <v>180.82400103000001</v>
      </c>
      <c r="AS59" s="232">
        <v>202.91098352</v>
      </c>
      <c r="AT59" s="232">
        <v>206.27429090000001</v>
      </c>
      <c r="AU59" s="232">
        <v>214.8677319</v>
      </c>
      <c r="AV59" s="232">
        <v>231.45525874</v>
      </c>
      <c r="AW59" s="232">
        <v>239.57438653</v>
      </c>
      <c r="AX59" s="232">
        <v>243.73472390000001</v>
      </c>
      <c r="AY59" s="232">
        <v>222.24024613</v>
      </c>
      <c r="AZ59" s="232">
        <v>222.08707261000001</v>
      </c>
      <c r="BA59" s="232">
        <v>288.70259155000002</v>
      </c>
      <c r="BB59" s="232">
        <v>300.45069999999998</v>
      </c>
      <c r="BC59" s="232">
        <v>301.3802</v>
      </c>
      <c r="BD59" s="232">
        <v>315.6026</v>
      </c>
      <c r="BE59" s="305">
        <v>338.8272</v>
      </c>
      <c r="BF59" s="305">
        <v>364.51229999999998</v>
      </c>
      <c r="BG59" s="305">
        <v>368.93220000000002</v>
      </c>
      <c r="BH59" s="305">
        <v>389.26530000000002</v>
      </c>
      <c r="BI59" s="305">
        <v>376.39830000000001</v>
      </c>
      <c r="BJ59" s="305">
        <v>402.61079999999998</v>
      </c>
      <c r="BK59" s="305">
        <v>389.22710000000001</v>
      </c>
      <c r="BL59" s="305">
        <v>401.27609999999999</v>
      </c>
      <c r="BM59" s="305">
        <v>446.38810000000001</v>
      </c>
      <c r="BN59" s="305">
        <v>445.85750000000002</v>
      </c>
      <c r="BO59" s="305">
        <v>451.68130000000002</v>
      </c>
      <c r="BP59" s="305">
        <v>480.78609999999998</v>
      </c>
      <c r="BQ59" s="305">
        <v>483.71289999999999</v>
      </c>
      <c r="BR59" s="305">
        <v>473.13549999999998</v>
      </c>
      <c r="BS59" s="305">
        <v>443.81569999999999</v>
      </c>
      <c r="BT59" s="305">
        <v>448.42829999999998</v>
      </c>
      <c r="BU59" s="305">
        <v>439.78649999999999</v>
      </c>
      <c r="BV59" s="305">
        <v>444.1189</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304"/>
      <c r="BF60" s="304"/>
      <c r="BG60" s="304"/>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223.7456</v>
      </c>
      <c r="BD61" s="250">
        <v>210.73580000000001</v>
      </c>
      <c r="BE61" s="316">
        <v>196.57589999999999</v>
      </c>
      <c r="BF61" s="316">
        <v>190.54839999999999</v>
      </c>
      <c r="BG61" s="316">
        <v>191.1405</v>
      </c>
      <c r="BH61" s="316">
        <v>199.35220000000001</v>
      </c>
      <c r="BI61" s="316">
        <v>199.07830000000001</v>
      </c>
      <c r="BJ61" s="316">
        <v>195.20849999999999</v>
      </c>
      <c r="BK61" s="316">
        <v>198.6403</v>
      </c>
      <c r="BL61" s="316">
        <v>202.4376</v>
      </c>
      <c r="BM61" s="316">
        <v>207.77760000000001</v>
      </c>
      <c r="BN61" s="316">
        <v>214.72190000000001</v>
      </c>
      <c r="BO61" s="316">
        <v>228.0129</v>
      </c>
      <c r="BP61" s="316">
        <v>227.3107</v>
      </c>
      <c r="BQ61" s="316">
        <v>221.70699999999999</v>
      </c>
      <c r="BR61" s="316">
        <v>221.89189999999999</v>
      </c>
      <c r="BS61" s="316">
        <v>227.05520000000001</v>
      </c>
      <c r="BT61" s="316">
        <v>240.34790000000001</v>
      </c>
      <c r="BU61" s="316">
        <v>242.70949999999999</v>
      </c>
      <c r="BV61" s="316">
        <v>239.63589999999999</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306"/>
      <c r="BF62" s="306"/>
      <c r="BG62" s="306"/>
      <c r="BH62" s="306"/>
      <c r="BI62" s="306"/>
      <c r="BJ62" s="306"/>
      <c r="BK62" s="306"/>
      <c r="BL62" s="306"/>
      <c r="BM62" s="306"/>
      <c r="BN62" s="306"/>
      <c r="BO62" s="306"/>
      <c r="BP62" s="306"/>
      <c r="BQ62" s="306"/>
      <c r="BR62" s="306"/>
      <c r="BS62" s="306"/>
      <c r="BT62" s="306"/>
      <c r="BU62" s="306"/>
      <c r="BV62" s="306"/>
    </row>
    <row r="63" spans="1:74" ht="11.1" customHeight="1" x14ac:dyDescent="0.2">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0.25752073733000003</v>
      </c>
      <c r="BD63" s="262">
        <v>0.26239560439999998</v>
      </c>
      <c r="BE63" s="334">
        <v>0.27448070000000002</v>
      </c>
      <c r="BF63" s="334">
        <v>0.28455160000000002</v>
      </c>
      <c r="BG63" s="334">
        <v>0.29321900000000001</v>
      </c>
      <c r="BH63" s="334">
        <v>0.30546909999999999</v>
      </c>
      <c r="BI63" s="334">
        <v>0.3174807</v>
      </c>
      <c r="BJ63" s="334">
        <v>0.33902759999999998</v>
      </c>
      <c r="BK63" s="334">
        <v>0.32662679999999999</v>
      </c>
      <c r="BL63" s="334">
        <v>0.3149421</v>
      </c>
      <c r="BM63" s="334">
        <v>0.29914059999999998</v>
      </c>
      <c r="BN63" s="334">
        <v>0.28160420000000003</v>
      </c>
      <c r="BO63" s="334">
        <v>0.26914900000000003</v>
      </c>
      <c r="BP63" s="334">
        <v>0.25969629999999999</v>
      </c>
      <c r="BQ63" s="334">
        <v>0.26900390000000002</v>
      </c>
      <c r="BR63" s="334">
        <v>0.27179039999999999</v>
      </c>
      <c r="BS63" s="334">
        <v>0.27270949999999999</v>
      </c>
      <c r="BT63" s="334">
        <v>0.27684629999999999</v>
      </c>
      <c r="BU63" s="334">
        <v>0.28032570000000001</v>
      </c>
      <c r="BV63" s="334">
        <v>0.28156759999999997</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334"/>
      <c r="BF64" s="334"/>
      <c r="BG64" s="334"/>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1113</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334"/>
      <c r="BF65" s="334"/>
      <c r="BG65" s="334"/>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193.04331070000001</v>
      </c>
      <c r="D66" s="250">
        <v>172.01192639999999</v>
      </c>
      <c r="E66" s="250">
        <v>199.19547919999999</v>
      </c>
      <c r="F66" s="250">
        <v>187.95564999999999</v>
      </c>
      <c r="G66" s="250">
        <v>198.95672630000001</v>
      </c>
      <c r="H66" s="250">
        <v>195.3280134</v>
      </c>
      <c r="I66" s="250">
        <v>197.76047779999999</v>
      </c>
      <c r="J66" s="250">
        <v>200.81840529999999</v>
      </c>
      <c r="K66" s="250">
        <v>189.07019299999999</v>
      </c>
      <c r="L66" s="250">
        <v>196.64461309999999</v>
      </c>
      <c r="M66" s="250">
        <v>194.99561420000001</v>
      </c>
      <c r="N66" s="250">
        <v>201.61299360000001</v>
      </c>
      <c r="O66" s="250">
        <v>203.24762670000001</v>
      </c>
      <c r="P66" s="250">
        <v>175.12994320000001</v>
      </c>
      <c r="Q66" s="250">
        <v>204.53134829999999</v>
      </c>
      <c r="R66" s="250">
        <v>192.4400267</v>
      </c>
      <c r="S66" s="250">
        <v>199.83441310000001</v>
      </c>
      <c r="T66" s="250">
        <v>197.68209519999999</v>
      </c>
      <c r="U66" s="250">
        <v>201.04245800000001</v>
      </c>
      <c r="V66" s="250">
        <v>208.4920195</v>
      </c>
      <c r="W66" s="250">
        <v>189.9645328</v>
      </c>
      <c r="X66" s="250">
        <v>204.30551360000001</v>
      </c>
      <c r="Y66" s="250">
        <v>197.03641680000001</v>
      </c>
      <c r="Z66" s="250">
        <v>198.98167119999999</v>
      </c>
      <c r="AA66" s="250">
        <v>202.0568652</v>
      </c>
      <c r="AB66" s="250">
        <v>177.0949923</v>
      </c>
      <c r="AC66" s="250">
        <v>199.33906049999999</v>
      </c>
      <c r="AD66" s="250">
        <v>193.3040742</v>
      </c>
      <c r="AE66" s="250">
        <v>201.11972130000001</v>
      </c>
      <c r="AF66" s="250">
        <v>197.30697720000001</v>
      </c>
      <c r="AG66" s="250">
        <v>201.98996059999999</v>
      </c>
      <c r="AH66" s="250">
        <v>207.46931979999999</v>
      </c>
      <c r="AI66" s="250">
        <v>189.3200894</v>
      </c>
      <c r="AJ66" s="250">
        <v>201.89860089999999</v>
      </c>
      <c r="AK66" s="250">
        <v>196.167068</v>
      </c>
      <c r="AL66" s="250">
        <v>199.96364159999999</v>
      </c>
      <c r="AM66" s="250">
        <v>193.8154858</v>
      </c>
      <c r="AN66" s="250">
        <v>182.37282279999999</v>
      </c>
      <c r="AO66" s="250">
        <v>176.43543009999999</v>
      </c>
      <c r="AP66" s="250">
        <v>133.21861229999999</v>
      </c>
      <c r="AQ66" s="250">
        <v>150.5740332</v>
      </c>
      <c r="AR66" s="250">
        <v>158.45793789999999</v>
      </c>
      <c r="AS66" s="250">
        <v>171.86806859999999</v>
      </c>
      <c r="AT66" s="250">
        <v>176.57330229999999</v>
      </c>
      <c r="AU66" s="250">
        <v>169.45569979999999</v>
      </c>
      <c r="AV66" s="250">
        <v>176.03039620000001</v>
      </c>
      <c r="AW66" s="250">
        <v>169.88744650000001</v>
      </c>
      <c r="AX66" s="250">
        <v>175.8309984</v>
      </c>
      <c r="AY66" s="250">
        <v>174.839484</v>
      </c>
      <c r="AZ66" s="250">
        <v>155.57242049999999</v>
      </c>
      <c r="BA66" s="250">
        <v>185.91494280000001</v>
      </c>
      <c r="BB66" s="250">
        <v>180.40029999999999</v>
      </c>
      <c r="BC66" s="250">
        <v>187.6412</v>
      </c>
      <c r="BD66" s="250">
        <v>186.64179999999999</v>
      </c>
      <c r="BE66" s="316">
        <v>191.86539999999999</v>
      </c>
      <c r="BF66" s="316">
        <v>196.2921</v>
      </c>
      <c r="BG66" s="316">
        <v>185.44839999999999</v>
      </c>
      <c r="BH66" s="316">
        <v>192.79220000000001</v>
      </c>
      <c r="BI66" s="316">
        <v>187.86259999999999</v>
      </c>
      <c r="BJ66" s="316">
        <v>192.73159999999999</v>
      </c>
      <c r="BK66" s="316">
        <v>192.60650000000001</v>
      </c>
      <c r="BL66" s="316">
        <v>173.60149999999999</v>
      </c>
      <c r="BM66" s="316">
        <v>195.84719999999999</v>
      </c>
      <c r="BN66" s="316">
        <v>190.12049999999999</v>
      </c>
      <c r="BO66" s="316">
        <v>198.36080000000001</v>
      </c>
      <c r="BP66" s="316">
        <v>192.39080000000001</v>
      </c>
      <c r="BQ66" s="316">
        <v>199.14429999999999</v>
      </c>
      <c r="BR66" s="316">
        <v>203.6773</v>
      </c>
      <c r="BS66" s="316">
        <v>192.72450000000001</v>
      </c>
      <c r="BT66" s="316">
        <v>200.1489</v>
      </c>
      <c r="BU66" s="316">
        <v>194.0711</v>
      </c>
      <c r="BV66" s="316">
        <v>199.97450000000001</v>
      </c>
    </row>
    <row r="67" spans="1:74" ht="11.1" customHeight="1" x14ac:dyDescent="0.2">
      <c r="A67" s="140" t="s">
        <v>778</v>
      </c>
      <c r="B67" s="203" t="s">
        <v>611</v>
      </c>
      <c r="C67" s="250">
        <v>158.7201043</v>
      </c>
      <c r="D67" s="250">
        <v>127.3392956</v>
      </c>
      <c r="E67" s="250">
        <v>137.28565610000001</v>
      </c>
      <c r="F67" s="250">
        <v>104.8785098</v>
      </c>
      <c r="G67" s="250">
        <v>102.6422405</v>
      </c>
      <c r="H67" s="250">
        <v>103.6561998</v>
      </c>
      <c r="I67" s="250">
        <v>116.3382752</v>
      </c>
      <c r="J67" s="250">
        <v>113.69350660000001</v>
      </c>
      <c r="K67" s="250">
        <v>104.1828751</v>
      </c>
      <c r="L67" s="250">
        <v>110.23332430000001</v>
      </c>
      <c r="M67" s="250">
        <v>128.11588900000001</v>
      </c>
      <c r="N67" s="250">
        <v>167.9562493</v>
      </c>
      <c r="O67" s="250">
        <v>181.389916</v>
      </c>
      <c r="P67" s="250">
        <v>146.94543959999999</v>
      </c>
      <c r="Q67" s="250">
        <v>151.52230499999999</v>
      </c>
      <c r="R67" s="250">
        <v>127.08795840000001</v>
      </c>
      <c r="S67" s="250">
        <v>110.8569767</v>
      </c>
      <c r="T67" s="250">
        <v>111.3623381</v>
      </c>
      <c r="U67" s="250">
        <v>127.0837239</v>
      </c>
      <c r="V67" s="250">
        <v>125.0550386</v>
      </c>
      <c r="W67" s="250">
        <v>116.426552</v>
      </c>
      <c r="X67" s="250">
        <v>123.5110306</v>
      </c>
      <c r="Y67" s="250">
        <v>147.08217529999999</v>
      </c>
      <c r="Z67" s="250">
        <v>162.5962581</v>
      </c>
      <c r="AA67" s="250">
        <v>185.86879949999999</v>
      </c>
      <c r="AB67" s="250">
        <v>163.83779390000001</v>
      </c>
      <c r="AC67" s="250">
        <v>158.69748480000001</v>
      </c>
      <c r="AD67" s="250">
        <v>119.5800936</v>
      </c>
      <c r="AE67" s="250">
        <v>115.2570755</v>
      </c>
      <c r="AF67" s="250">
        <v>114.55680839999999</v>
      </c>
      <c r="AG67" s="250">
        <v>129.56768940000001</v>
      </c>
      <c r="AH67" s="250">
        <v>131.6592455</v>
      </c>
      <c r="AI67" s="250">
        <v>119.2730311</v>
      </c>
      <c r="AJ67" s="250">
        <v>124.7802026</v>
      </c>
      <c r="AK67" s="250">
        <v>150.78325269999999</v>
      </c>
      <c r="AL67" s="250">
        <v>171.86861519999999</v>
      </c>
      <c r="AM67" s="250">
        <v>178.9894176</v>
      </c>
      <c r="AN67" s="250">
        <v>164.61509029999999</v>
      </c>
      <c r="AO67" s="250">
        <v>146.80028279999999</v>
      </c>
      <c r="AP67" s="250">
        <v>121.5110195</v>
      </c>
      <c r="AQ67" s="250">
        <v>112.0078084</v>
      </c>
      <c r="AR67" s="250">
        <v>115.52632370000001</v>
      </c>
      <c r="AS67" s="250">
        <v>135.00866479999999</v>
      </c>
      <c r="AT67" s="250">
        <v>130.24000620000001</v>
      </c>
      <c r="AU67" s="250">
        <v>117.5697084</v>
      </c>
      <c r="AV67" s="250">
        <v>125.6435946</v>
      </c>
      <c r="AW67" s="250">
        <v>132.09300519999999</v>
      </c>
      <c r="AX67" s="250">
        <v>171.43146329999999</v>
      </c>
      <c r="AY67" s="250">
        <v>178.4998401</v>
      </c>
      <c r="AZ67" s="250">
        <v>165.0454202</v>
      </c>
      <c r="BA67" s="250">
        <v>141.37154169999999</v>
      </c>
      <c r="BB67" s="250">
        <v>121.52119999999999</v>
      </c>
      <c r="BC67" s="250">
        <v>115.1056</v>
      </c>
      <c r="BD67" s="250">
        <v>118.45950000000001</v>
      </c>
      <c r="BE67" s="316">
        <v>124.25579999999999</v>
      </c>
      <c r="BF67" s="316">
        <v>122.1253</v>
      </c>
      <c r="BG67" s="316">
        <v>113.21469999999999</v>
      </c>
      <c r="BH67" s="316">
        <v>121.4301</v>
      </c>
      <c r="BI67" s="316">
        <v>136.0196</v>
      </c>
      <c r="BJ67" s="316">
        <v>172.27510000000001</v>
      </c>
      <c r="BK67" s="316">
        <v>177.57919999999999</v>
      </c>
      <c r="BL67" s="316">
        <v>155.69030000000001</v>
      </c>
      <c r="BM67" s="316">
        <v>145.50299999999999</v>
      </c>
      <c r="BN67" s="316">
        <v>123.0471</v>
      </c>
      <c r="BO67" s="316">
        <v>115.7265</v>
      </c>
      <c r="BP67" s="316">
        <v>116.655</v>
      </c>
      <c r="BQ67" s="316">
        <v>128.43389999999999</v>
      </c>
      <c r="BR67" s="316">
        <v>126.3762</v>
      </c>
      <c r="BS67" s="316">
        <v>115.8467</v>
      </c>
      <c r="BT67" s="316">
        <v>123.0164</v>
      </c>
      <c r="BU67" s="316">
        <v>137.75839999999999</v>
      </c>
      <c r="BV67" s="316">
        <v>174.7834</v>
      </c>
    </row>
    <row r="68" spans="1:74" ht="11.1" customHeight="1" x14ac:dyDescent="0.2">
      <c r="A68" s="140" t="s">
        <v>265</v>
      </c>
      <c r="B68" s="203" t="s">
        <v>793</v>
      </c>
      <c r="C68" s="250">
        <v>124.54984279999999</v>
      </c>
      <c r="D68" s="250">
        <v>96.401624760000004</v>
      </c>
      <c r="E68" s="250">
        <v>98.130494990000003</v>
      </c>
      <c r="F68" s="250">
        <v>89.501463799999996</v>
      </c>
      <c r="G68" s="250">
        <v>101.58447580000001</v>
      </c>
      <c r="H68" s="250">
        <v>115.6808053</v>
      </c>
      <c r="I68" s="250">
        <v>136.07440120000001</v>
      </c>
      <c r="J68" s="250">
        <v>128.61761559999999</v>
      </c>
      <c r="K68" s="250">
        <v>108.4325398</v>
      </c>
      <c r="L68" s="250">
        <v>99.852089430000007</v>
      </c>
      <c r="M68" s="250">
        <v>101.6521597</v>
      </c>
      <c r="N68" s="250">
        <v>115.5492959</v>
      </c>
      <c r="O68" s="250">
        <v>126.29895670000001</v>
      </c>
      <c r="P68" s="250">
        <v>91.708358230000002</v>
      </c>
      <c r="Q68" s="250">
        <v>89.666134170000007</v>
      </c>
      <c r="R68" s="250">
        <v>82.318822510000004</v>
      </c>
      <c r="S68" s="250">
        <v>94.696971120000001</v>
      </c>
      <c r="T68" s="250">
        <v>110.2743605</v>
      </c>
      <c r="U68" s="250">
        <v>124.4533246</v>
      </c>
      <c r="V68" s="250">
        <v>124.3342571</v>
      </c>
      <c r="W68" s="250">
        <v>106.62649039999999</v>
      </c>
      <c r="X68" s="250">
        <v>96.895678759999996</v>
      </c>
      <c r="Y68" s="250">
        <v>102.8007369</v>
      </c>
      <c r="Z68" s="250">
        <v>110.1113378</v>
      </c>
      <c r="AA68" s="250">
        <v>110.0199203</v>
      </c>
      <c r="AB68" s="250">
        <v>90.282693330000001</v>
      </c>
      <c r="AC68" s="250">
        <v>88.86093237</v>
      </c>
      <c r="AD68" s="250">
        <v>68.743803709999995</v>
      </c>
      <c r="AE68" s="250">
        <v>81.061911969999997</v>
      </c>
      <c r="AF68" s="250">
        <v>88.600155310000005</v>
      </c>
      <c r="AG68" s="250">
        <v>109.3667165</v>
      </c>
      <c r="AH68" s="250">
        <v>103.1312148</v>
      </c>
      <c r="AI68" s="250">
        <v>93.578303930000004</v>
      </c>
      <c r="AJ68" s="250">
        <v>76.326341740000004</v>
      </c>
      <c r="AK68" s="250">
        <v>84.126906099999999</v>
      </c>
      <c r="AL68" s="250">
        <v>81.76883608</v>
      </c>
      <c r="AM68" s="250">
        <v>74.67268962</v>
      </c>
      <c r="AN68" s="250">
        <v>66.104129589999999</v>
      </c>
      <c r="AO68" s="250">
        <v>60.390142400000002</v>
      </c>
      <c r="AP68" s="250">
        <v>49.17102482</v>
      </c>
      <c r="AQ68" s="250">
        <v>54.775180419999998</v>
      </c>
      <c r="AR68" s="250">
        <v>73.078319410000006</v>
      </c>
      <c r="AS68" s="250">
        <v>96.453893350000001</v>
      </c>
      <c r="AT68" s="250">
        <v>97.830956409999999</v>
      </c>
      <c r="AU68" s="250">
        <v>76.512579599999995</v>
      </c>
      <c r="AV68" s="250">
        <v>68.655469280000005</v>
      </c>
      <c r="AW68" s="250">
        <v>69.513751339999999</v>
      </c>
      <c r="AX68" s="250">
        <v>86.326299610000007</v>
      </c>
      <c r="AY68" s="250">
        <v>89.58211077</v>
      </c>
      <c r="AZ68" s="250">
        <v>91.141560630000001</v>
      </c>
      <c r="BA68" s="250">
        <v>66.535119870000003</v>
      </c>
      <c r="BB68" s="250">
        <v>63.491729999999997</v>
      </c>
      <c r="BC68" s="250">
        <v>73.519970000000001</v>
      </c>
      <c r="BD68" s="250">
        <v>91.109819999999999</v>
      </c>
      <c r="BE68" s="316">
        <v>115.7642</v>
      </c>
      <c r="BF68" s="316">
        <v>110.1139</v>
      </c>
      <c r="BG68" s="316">
        <v>87.133709999999994</v>
      </c>
      <c r="BH68" s="316">
        <v>75.588629999999995</v>
      </c>
      <c r="BI68" s="316">
        <v>73.236310000000003</v>
      </c>
      <c r="BJ68" s="316">
        <v>98.000399999999999</v>
      </c>
      <c r="BK68" s="316">
        <v>100.05240000000001</v>
      </c>
      <c r="BL68" s="316">
        <v>79.949960000000004</v>
      </c>
      <c r="BM68" s="316">
        <v>67.190510000000003</v>
      </c>
      <c r="BN68" s="316">
        <v>61.348759999999999</v>
      </c>
      <c r="BO68" s="316">
        <v>68.624570000000006</v>
      </c>
      <c r="BP68" s="316">
        <v>85.4114</v>
      </c>
      <c r="BQ68" s="316">
        <v>105.8523</v>
      </c>
      <c r="BR68" s="316">
        <v>102.2894</v>
      </c>
      <c r="BS68" s="316">
        <v>81.210539999999995</v>
      </c>
      <c r="BT68" s="316">
        <v>73.171909999999997</v>
      </c>
      <c r="BU68" s="316">
        <v>67.107780000000005</v>
      </c>
      <c r="BV68" s="316">
        <v>92.665289999999999</v>
      </c>
    </row>
    <row r="69" spans="1:74" ht="11.1" customHeight="1" x14ac:dyDescent="0.2">
      <c r="A69" s="555" t="s">
        <v>984</v>
      </c>
      <c r="B69" s="575" t="s">
        <v>983</v>
      </c>
      <c r="C69" s="298">
        <v>477.25568720000001</v>
      </c>
      <c r="D69" s="298">
        <v>396.60407320000002</v>
      </c>
      <c r="E69" s="298">
        <v>435.55405969999998</v>
      </c>
      <c r="F69" s="298">
        <v>383.24765209999998</v>
      </c>
      <c r="G69" s="298">
        <v>404.12587200000002</v>
      </c>
      <c r="H69" s="298">
        <v>415.57704690000003</v>
      </c>
      <c r="I69" s="298">
        <v>451.11558359999998</v>
      </c>
      <c r="J69" s="298">
        <v>444.07195680000001</v>
      </c>
      <c r="K69" s="298">
        <v>402.59763629999998</v>
      </c>
      <c r="L69" s="298">
        <v>407.6724562</v>
      </c>
      <c r="M69" s="298">
        <v>425.67569140000001</v>
      </c>
      <c r="N69" s="298">
        <v>486.06096810000003</v>
      </c>
      <c r="O69" s="298">
        <v>511.87892879999998</v>
      </c>
      <c r="P69" s="298">
        <v>414.63496759999998</v>
      </c>
      <c r="Q69" s="298">
        <v>446.66221689999998</v>
      </c>
      <c r="R69" s="298">
        <v>402.7588361</v>
      </c>
      <c r="S69" s="298">
        <v>406.33079029999999</v>
      </c>
      <c r="T69" s="298">
        <v>420.23082219999998</v>
      </c>
      <c r="U69" s="298">
        <v>453.52193579999999</v>
      </c>
      <c r="V69" s="298">
        <v>458.8237446</v>
      </c>
      <c r="W69" s="298">
        <v>413.92960349999998</v>
      </c>
      <c r="X69" s="298">
        <v>425.65465239999997</v>
      </c>
      <c r="Y69" s="298">
        <v>447.8313574</v>
      </c>
      <c r="Z69" s="298">
        <v>472.63169649999998</v>
      </c>
      <c r="AA69" s="298">
        <v>498.8880145</v>
      </c>
      <c r="AB69" s="298">
        <v>432.06670609999998</v>
      </c>
      <c r="AC69" s="298">
        <v>447.8399071</v>
      </c>
      <c r="AD69" s="298">
        <v>382.5399999</v>
      </c>
      <c r="AE69" s="298">
        <v>398.38113809999999</v>
      </c>
      <c r="AF69" s="298">
        <v>401.37596939999997</v>
      </c>
      <c r="AG69" s="298">
        <v>441.8667959</v>
      </c>
      <c r="AH69" s="298">
        <v>443.20220949999998</v>
      </c>
      <c r="AI69" s="298">
        <v>403.0834529</v>
      </c>
      <c r="AJ69" s="298">
        <v>403.94757470000002</v>
      </c>
      <c r="AK69" s="298">
        <v>431.9892552</v>
      </c>
      <c r="AL69" s="298">
        <v>454.54352230000001</v>
      </c>
      <c r="AM69" s="298">
        <v>448.41744740000001</v>
      </c>
      <c r="AN69" s="298">
        <v>413.97126129999998</v>
      </c>
      <c r="AO69" s="298">
        <v>384.56570979999998</v>
      </c>
      <c r="AP69" s="298">
        <v>304.81019320000001</v>
      </c>
      <c r="AQ69" s="298">
        <v>318.29687639999997</v>
      </c>
      <c r="AR69" s="298">
        <v>347.97211759999999</v>
      </c>
      <c r="AS69" s="298">
        <v>404.27048120000001</v>
      </c>
      <c r="AT69" s="298">
        <v>405.58411940000002</v>
      </c>
      <c r="AU69" s="298">
        <v>364.44752440000002</v>
      </c>
      <c r="AV69" s="298">
        <v>371.26931450000001</v>
      </c>
      <c r="AW69" s="298">
        <v>372.40373970000002</v>
      </c>
      <c r="AX69" s="298">
        <v>434.52861569999999</v>
      </c>
      <c r="AY69" s="298">
        <v>443.86128939999998</v>
      </c>
      <c r="AZ69" s="298">
        <v>412.60830199999998</v>
      </c>
      <c r="BA69" s="298">
        <v>394.76145880000001</v>
      </c>
      <c r="BB69" s="298">
        <v>366.3227</v>
      </c>
      <c r="BC69" s="298">
        <v>377.20659999999998</v>
      </c>
      <c r="BD69" s="298">
        <v>397.1207</v>
      </c>
      <c r="BE69" s="332">
        <v>432.8252</v>
      </c>
      <c r="BF69" s="332">
        <v>429.47120000000001</v>
      </c>
      <c r="BG69" s="332">
        <v>386.7063</v>
      </c>
      <c r="BH69" s="332">
        <v>390.75080000000003</v>
      </c>
      <c r="BI69" s="332">
        <v>398.02800000000002</v>
      </c>
      <c r="BJ69" s="332">
        <v>463.94690000000003</v>
      </c>
      <c r="BK69" s="332">
        <v>471.17790000000002</v>
      </c>
      <c r="BL69" s="332">
        <v>410.09070000000003</v>
      </c>
      <c r="BM69" s="332">
        <v>409.48059999999998</v>
      </c>
      <c r="BN69" s="332">
        <v>375.42590000000001</v>
      </c>
      <c r="BO69" s="332">
        <v>383.65170000000001</v>
      </c>
      <c r="BP69" s="332">
        <v>395.36680000000001</v>
      </c>
      <c r="BQ69" s="332">
        <v>434.37040000000002</v>
      </c>
      <c r="BR69" s="332">
        <v>433.28280000000001</v>
      </c>
      <c r="BS69" s="332">
        <v>390.69130000000001</v>
      </c>
      <c r="BT69" s="332">
        <v>397.27710000000002</v>
      </c>
      <c r="BU69" s="332">
        <v>399.84679999999997</v>
      </c>
      <c r="BV69" s="332">
        <v>468.363</v>
      </c>
    </row>
    <row r="70" spans="1:74" s="425" customFormat="1" ht="12" customHeight="1" x14ac:dyDescent="0.25">
      <c r="A70" s="424"/>
      <c r="B70" s="837" t="s">
        <v>890</v>
      </c>
      <c r="C70" s="837"/>
      <c r="D70" s="837"/>
      <c r="E70" s="837"/>
      <c r="F70" s="837"/>
      <c r="G70" s="837"/>
      <c r="H70" s="837"/>
      <c r="I70" s="837"/>
      <c r="J70" s="837"/>
      <c r="K70" s="837"/>
      <c r="L70" s="837"/>
      <c r="M70" s="837"/>
      <c r="N70" s="837"/>
      <c r="O70" s="837"/>
      <c r="P70" s="837"/>
      <c r="Q70" s="837"/>
      <c r="AY70" s="461"/>
      <c r="AZ70" s="461"/>
      <c r="BA70" s="461"/>
      <c r="BB70" s="461"/>
      <c r="BC70" s="461"/>
      <c r="BD70" s="636"/>
      <c r="BE70" s="636"/>
      <c r="BF70" s="636"/>
      <c r="BG70" s="461"/>
      <c r="BH70" s="461"/>
      <c r="BI70" s="461"/>
      <c r="BJ70" s="461"/>
    </row>
    <row r="71" spans="1:74" s="425" customFormat="1" ht="12" customHeight="1" x14ac:dyDescent="0.25">
      <c r="A71" s="424"/>
      <c r="B71" s="838" t="s">
        <v>1</v>
      </c>
      <c r="C71" s="838"/>
      <c r="D71" s="838"/>
      <c r="E71" s="838"/>
      <c r="F71" s="838"/>
      <c r="G71" s="838"/>
      <c r="H71" s="838"/>
      <c r="I71" s="838"/>
      <c r="J71" s="838"/>
      <c r="K71" s="838"/>
      <c r="L71" s="838"/>
      <c r="M71" s="838"/>
      <c r="N71" s="838"/>
      <c r="O71" s="838"/>
      <c r="P71" s="838"/>
      <c r="Q71" s="838"/>
      <c r="AY71" s="461"/>
      <c r="AZ71" s="461"/>
      <c r="BA71" s="461"/>
      <c r="BB71" s="461"/>
      <c r="BC71" s="461"/>
      <c r="BD71" s="636"/>
      <c r="BE71" s="636"/>
      <c r="BF71" s="636"/>
      <c r="BG71" s="461"/>
      <c r="BH71" s="461"/>
      <c r="BI71" s="461"/>
      <c r="BJ71" s="461"/>
    </row>
    <row r="72" spans="1:74" s="425" customFormat="1" ht="12" customHeight="1" x14ac:dyDescent="0.25">
      <c r="A72" s="424"/>
      <c r="B72" s="837" t="s">
        <v>985</v>
      </c>
      <c r="C72" s="759"/>
      <c r="D72" s="759"/>
      <c r="E72" s="759"/>
      <c r="F72" s="759"/>
      <c r="G72" s="759"/>
      <c r="H72" s="759"/>
      <c r="I72" s="759"/>
      <c r="J72" s="759"/>
      <c r="K72" s="759"/>
      <c r="L72" s="759"/>
      <c r="M72" s="759"/>
      <c r="N72" s="759"/>
      <c r="O72" s="759"/>
      <c r="P72" s="759"/>
      <c r="Q72" s="759"/>
      <c r="AY72" s="461"/>
      <c r="AZ72" s="461"/>
      <c r="BA72" s="461"/>
      <c r="BB72" s="461"/>
      <c r="BC72" s="461"/>
      <c r="BD72" s="636"/>
      <c r="BE72" s="636"/>
      <c r="BF72" s="636"/>
      <c r="BG72" s="461"/>
      <c r="BH72" s="461"/>
      <c r="BI72" s="461"/>
      <c r="BJ72" s="461"/>
    </row>
    <row r="73" spans="1:74" s="425" customFormat="1" ht="12" customHeight="1" x14ac:dyDescent="0.25">
      <c r="A73" s="424"/>
      <c r="B73" s="752" t="s">
        <v>815</v>
      </c>
      <c r="C73" s="744"/>
      <c r="D73" s="744"/>
      <c r="E73" s="744"/>
      <c r="F73" s="744"/>
      <c r="G73" s="744"/>
      <c r="H73" s="744"/>
      <c r="I73" s="744"/>
      <c r="J73" s="744"/>
      <c r="K73" s="744"/>
      <c r="L73" s="744"/>
      <c r="M73" s="744"/>
      <c r="N73" s="744"/>
      <c r="O73" s="744"/>
      <c r="P73" s="744"/>
      <c r="Q73" s="744"/>
      <c r="AY73" s="461"/>
      <c r="AZ73" s="461"/>
      <c r="BA73" s="461"/>
      <c r="BB73" s="461"/>
      <c r="BC73" s="461"/>
      <c r="BD73" s="636"/>
      <c r="BE73" s="636"/>
      <c r="BF73" s="636"/>
      <c r="BG73" s="461"/>
      <c r="BH73" s="461"/>
      <c r="BI73" s="461"/>
      <c r="BJ73" s="461"/>
    </row>
    <row r="74" spans="1:74" s="425" customFormat="1" ht="12" customHeight="1" x14ac:dyDescent="0.25">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 customHeight="1" x14ac:dyDescent="0.25">
      <c r="A75" s="424"/>
      <c r="B75" s="780" t="str">
        <f>"Notes: "&amp;"EIA completed modeling and analysis for this report on " &amp;Dates!D2&amp;"."</f>
        <v>Notes: EIA completed modeling and analysis for this report on Thursday July 1, 2021.</v>
      </c>
      <c r="C75" s="803"/>
      <c r="D75" s="803"/>
      <c r="E75" s="803"/>
      <c r="F75" s="803"/>
      <c r="G75" s="803"/>
      <c r="H75" s="803"/>
      <c r="I75" s="803"/>
      <c r="J75" s="803"/>
      <c r="K75" s="803"/>
      <c r="L75" s="803"/>
      <c r="M75" s="803"/>
      <c r="N75" s="803"/>
      <c r="O75" s="803"/>
      <c r="P75" s="803"/>
      <c r="Q75" s="781"/>
      <c r="AY75" s="461"/>
      <c r="AZ75" s="461"/>
      <c r="BA75" s="461"/>
      <c r="BB75" s="461"/>
      <c r="BC75" s="461"/>
      <c r="BD75" s="636"/>
      <c r="BE75" s="636"/>
      <c r="BF75" s="636"/>
      <c r="BG75" s="461"/>
      <c r="BH75" s="461"/>
      <c r="BI75" s="461"/>
      <c r="BJ75" s="461"/>
    </row>
    <row r="76" spans="1:74" s="425" customFormat="1" ht="12" customHeight="1" x14ac:dyDescent="0.25">
      <c r="A76" s="424"/>
      <c r="B76" s="770" t="s">
        <v>353</v>
      </c>
      <c r="C76" s="769"/>
      <c r="D76" s="769"/>
      <c r="E76" s="769"/>
      <c r="F76" s="769"/>
      <c r="G76" s="769"/>
      <c r="H76" s="769"/>
      <c r="I76" s="769"/>
      <c r="J76" s="769"/>
      <c r="K76" s="769"/>
      <c r="L76" s="769"/>
      <c r="M76" s="769"/>
      <c r="N76" s="769"/>
      <c r="O76" s="769"/>
      <c r="P76" s="769"/>
      <c r="Q76" s="769"/>
      <c r="AY76" s="461"/>
      <c r="AZ76" s="461"/>
      <c r="BA76" s="461"/>
      <c r="BB76" s="461"/>
      <c r="BC76" s="461"/>
      <c r="BD76" s="636"/>
      <c r="BE76" s="636"/>
      <c r="BF76" s="636"/>
      <c r="BG76" s="461"/>
      <c r="BH76" s="461"/>
      <c r="BI76" s="461"/>
      <c r="BJ76" s="461"/>
    </row>
    <row r="77" spans="1:74" s="425" customFormat="1" ht="12" customHeight="1" x14ac:dyDescent="0.25">
      <c r="A77" s="424"/>
      <c r="B77" s="763" t="s">
        <v>1378</v>
      </c>
      <c r="C77" s="762"/>
      <c r="D77" s="762"/>
      <c r="E77" s="762"/>
      <c r="F77" s="762"/>
      <c r="G77" s="762"/>
      <c r="H77" s="762"/>
      <c r="I77" s="762"/>
      <c r="J77" s="762"/>
      <c r="K77" s="762"/>
      <c r="L77" s="762"/>
      <c r="M77" s="762"/>
      <c r="N77" s="762"/>
      <c r="O77" s="762"/>
      <c r="P77" s="762"/>
      <c r="Q77" s="759"/>
      <c r="AY77" s="461"/>
      <c r="AZ77" s="461"/>
      <c r="BA77" s="461"/>
      <c r="BB77" s="461"/>
      <c r="BC77" s="461"/>
      <c r="BD77" s="636"/>
      <c r="BE77" s="636"/>
      <c r="BF77" s="636"/>
      <c r="BG77" s="461"/>
      <c r="BH77" s="461"/>
      <c r="BI77" s="461"/>
      <c r="BJ77" s="461"/>
    </row>
    <row r="78" spans="1:74" s="425" customFormat="1" ht="12" customHeight="1" x14ac:dyDescent="0.25">
      <c r="A78" s="424"/>
      <c r="B78" s="765" t="s">
        <v>838</v>
      </c>
      <c r="C78" s="759"/>
      <c r="D78" s="759"/>
      <c r="E78" s="759"/>
      <c r="F78" s="759"/>
      <c r="G78" s="759"/>
      <c r="H78" s="759"/>
      <c r="I78" s="759"/>
      <c r="J78" s="759"/>
      <c r="K78" s="759"/>
      <c r="L78" s="759"/>
      <c r="M78" s="759"/>
      <c r="N78" s="759"/>
      <c r="O78" s="759"/>
      <c r="P78" s="759"/>
      <c r="Q78" s="759"/>
      <c r="AY78" s="461"/>
      <c r="AZ78" s="461"/>
      <c r="BA78" s="461"/>
      <c r="BB78" s="461"/>
      <c r="BC78" s="461"/>
      <c r="BD78" s="636"/>
      <c r="BE78" s="636"/>
      <c r="BF78" s="636"/>
      <c r="BG78" s="461"/>
      <c r="BH78" s="461"/>
      <c r="BI78" s="461"/>
      <c r="BJ78" s="461"/>
    </row>
    <row r="79" spans="1:74" s="425" customFormat="1" ht="12" customHeight="1" x14ac:dyDescent="0.25">
      <c r="A79" s="424"/>
      <c r="B79" s="767" t="s">
        <v>1379</v>
      </c>
      <c r="C79" s="759"/>
      <c r="D79" s="759"/>
      <c r="E79" s="759"/>
      <c r="F79" s="759"/>
      <c r="G79" s="759"/>
      <c r="H79" s="759"/>
      <c r="I79" s="759"/>
      <c r="J79" s="759"/>
      <c r="K79" s="759"/>
      <c r="L79" s="759"/>
      <c r="M79" s="759"/>
      <c r="N79" s="759"/>
      <c r="O79" s="759"/>
      <c r="P79" s="759"/>
      <c r="Q79" s="759"/>
      <c r="AY79" s="461"/>
      <c r="AZ79" s="461"/>
      <c r="BA79" s="461"/>
      <c r="BB79" s="461"/>
      <c r="BC79" s="461"/>
      <c r="BD79" s="636"/>
      <c r="BE79" s="636"/>
      <c r="BF79" s="636"/>
      <c r="BG79" s="461"/>
      <c r="BH79" s="461"/>
      <c r="BI79" s="461"/>
      <c r="BJ79" s="461"/>
    </row>
    <row r="80" spans="1:74" s="425" customFormat="1" ht="12" customHeight="1" x14ac:dyDescent="0.25">
      <c r="A80" s="424"/>
      <c r="B80" s="767"/>
      <c r="C80" s="759"/>
      <c r="D80" s="759"/>
      <c r="E80" s="759"/>
      <c r="F80" s="759"/>
      <c r="G80" s="759"/>
      <c r="H80" s="759"/>
      <c r="I80" s="759"/>
      <c r="J80" s="759"/>
      <c r="K80" s="759"/>
      <c r="L80" s="759"/>
      <c r="M80" s="759"/>
      <c r="N80" s="759"/>
      <c r="O80" s="759"/>
      <c r="P80" s="759"/>
      <c r="Q80" s="759"/>
      <c r="AY80" s="461"/>
      <c r="AZ80" s="461"/>
      <c r="BA80" s="461"/>
      <c r="BB80" s="461"/>
      <c r="BC80" s="461"/>
      <c r="BD80" s="636"/>
      <c r="BE80" s="636"/>
      <c r="BF80" s="636"/>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V5" activePane="bottomRight" state="frozen"/>
      <selection activeCell="BF63" sqref="BF63"/>
      <selection pane="topRight" activeCell="BF63" sqref="BF63"/>
      <selection pane="bottomLeft" activeCell="BF63" sqref="BF63"/>
      <selection pane="bottomRight" activeCell="BF11" sqref="BF11"/>
    </sheetView>
  </sheetViews>
  <sheetFormatPr defaultColWidth="9.5546875" defaultRowHeight="10.199999999999999" x14ac:dyDescent="0.2"/>
  <cols>
    <col min="1" max="1" width="12" style="161" customWidth="1"/>
    <col min="2" max="2" width="43.44140625" style="161" customWidth="1"/>
    <col min="3" max="50" width="7.44140625" style="161" customWidth="1"/>
    <col min="51" max="55" width="7.44140625" style="321" customWidth="1"/>
    <col min="56" max="58" width="7.44140625" style="165" customWidth="1"/>
    <col min="59" max="62" width="7.44140625" style="321" customWidth="1"/>
    <col min="63" max="74" width="7.44140625" style="161" customWidth="1"/>
    <col min="75" max="16384" width="9.5546875" style="161"/>
  </cols>
  <sheetData>
    <row r="1" spans="1:74" ht="13.35" customHeight="1" x14ac:dyDescent="0.25">
      <c r="A1" s="741" t="s">
        <v>798</v>
      </c>
      <c r="B1" s="839" t="s">
        <v>1367</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1116</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949.76755386000002</v>
      </c>
      <c r="D6" s="232">
        <v>950.76189383999997</v>
      </c>
      <c r="E6" s="232">
        <v>952.47385827000005</v>
      </c>
      <c r="F6" s="232">
        <v>955.71323411000003</v>
      </c>
      <c r="G6" s="232">
        <v>958.25310725999998</v>
      </c>
      <c r="H6" s="232">
        <v>960.90326465999999</v>
      </c>
      <c r="I6" s="232">
        <v>964.47979167999995</v>
      </c>
      <c r="J6" s="232">
        <v>966.73845354000002</v>
      </c>
      <c r="K6" s="232">
        <v>968.49533563</v>
      </c>
      <c r="L6" s="232">
        <v>968.39363767999998</v>
      </c>
      <c r="M6" s="232">
        <v>970.16456039000002</v>
      </c>
      <c r="N6" s="232">
        <v>972.45130353000002</v>
      </c>
      <c r="O6" s="232">
        <v>976.65921687000002</v>
      </c>
      <c r="P6" s="232">
        <v>978.92358848000003</v>
      </c>
      <c r="Q6" s="232">
        <v>980.64976813999999</v>
      </c>
      <c r="R6" s="232">
        <v>980.93225731999996</v>
      </c>
      <c r="S6" s="232">
        <v>982.26117701999999</v>
      </c>
      <c r="T6" s="232">
        <v>983.73102871000003</v>
      </c>
      <c r="U6" s="232">
        <v>986.27517639999996</v>
      </c>
      <c r="V6" s="232">
        <v>987.32686903000001</v>
      </c>
      <c r="W6" s="232">
        <v>987.81947061999995</v>
      </c>
      <c r="X6" s="232">
        <v>985.18721848999996</v>
      </c>
      <c r="Y6" s="232">
        <v>986.48596003</v>
      </c>
      <c r="Z6" s="232">
        <v>989.14993255000002</v>
      </c>
      <c r="AA6" s="232">
        <v>996.81480108000005</v>
      </c>
      <c r="AB6" s="232">
        <v>999.48248679999995</v>
      </c>
      <c r="AC6" s="232">
        <v>1000.7886547000001</v>
      </c>
      <c r="AD6" s="232">
        <v>998.35294178000004</v>
      </c>
      <c r="AE6" s="232">
        <v>998.72134644000005</v>
      </c>
      <c r="AF6" s="232">
        <v>999.51350561000004</v>
      </c>
      <c r="AG6" s="232">
        <v>1001.4995218</v>
      </c>
      <c r="AH6" s="232">
        <v>1002.5616131</v>
      </c>
      <c r="AI6" s="232">
        <v>1003.4698820999999</v>
      </c>
      <c r="AJ6" s="232">
        <v>1006.1298489</v>
      </c>
      <c r="AK6" s="232">
        <v>1005.3013332</v>
      </c>
      <c r="AL6" s="232">
        <v>1002.8898551</v>
      </c>
      <c r="AM6" s="232">
        <v>1008.6434313</v>
      </c>
      <c r="AN6" s="232">
        <v>995.75501591</v>
      </c>
      <c r="AO6" s="232">
        <v>973.97262562000003</v>
      </c>
      <c r="AP6" s="232">
        <v>907.6652871</v>
      </c>
      <c r="AQ6" s="232">
        <v>894.81817699999999</v>
      </c>
      <c r="AR6" s="232">
        <v>899.80032200999995</v>
      </c>
      <c r="AS6" s="232">
        <v>954.80233355999997</v>
      </c>
      <c r="AT6" s="232">
        <v>971.30003017000001</v>
      </c>
      <c r="AU6" s="232">
        <v>981.48402329999999</v>
      </c>
      <c r="AV6" s="232">
        <v>975.98520322000002</v>
      </c>
      <c r="AW6" s="232">
        <v>980.56862166999997</v>
      </c>
      <c r="AX6" s="232">
        <v>985.86516891999997</v>
      </c>
      <c r="AY6" s="232">
        <v>991.39298468000004</v>
      </c>
      <c r="AZ6" s="232">
        <v>998.47718478000002</v>
      </c>
      <c r="BA6" s="232">
        <v>1006.6359089</v>
      </c>
      <c r="BB6" s="232">
        <v>1018.4797389</v>
      </c>
      <c r="BC6" s="232">
        <v>1026.8295747</v>
      </c>
      <c r="BD6" s="232">
        <v>1034.2959982</v>
      </c>
      <c r="BE6" s="305">
        <v>1039.816</v>
      </c>
      <c r="BF6" s="305">
        <v>1046.3130000000001</v>
      </c>
      <c r="BG6" s="305">
        <v>1052.7239999999999</v>
      </c>
      <c r="BH6" s="305">
        <v>1060.537</v>
      </c>
      <c r="BI6" s="305">
        <v>1065.6600000000001</v>
      </c>
      <c r="BJ6" s="305">
        <v>1069.5820000000001</v>
      </c>
      <c r="BK6" s="305">
        <v>1070.963</v>
      </c>
      <c r="BL6" s="305">
        <v>1073.4849999999999</v>
      </c>
      <c r="BM6" s="305">
        <v>1075.81</v>
      </c>
      <c r="BN6" s="305">
        <v>1077.931</v>
      </c>
      <c r="BO6" s="305">
        <v>1079.866</v>
      </c>
      <c r="BP6" s="305">
        <v>1081.6099999999999</v>
      </c>
      <c r="BQ6" s="305">
        <v>1083.0039999999999</v>
      </c>
      <c r="BR6" s="305">
        <v>1084.481</v>
      </c>
      <c r="BS6" s="305">
        <v>1085.884</v>
      </c>
      <c r="BT6" s="305">
        <v>1087.213</v>
      </c>
      <c r="BU6" s="305">
        <v>1088.4680000000001</v>
      </c>
      <c r="BV6" s="305">
        <v>1089.6489999999999</v>
      </c>
    </row>
    <row r="7" spans="1:74" ht="11.1" customHeight="1" x14ac:dyDescent="0.2">
      <c r="A7" s="148" t="s">
        <v>690</v>
      </c>
      <c r="B7" s="204" t="s">
        <v>468</v>
      </c>
      <c r="C7" s="232">
        <v>2674.5477581</v>
      </c>
      <c r="D7" s="232">
        <v>2676.9535602999999</v>
      </c>
      <c r="E7" s="232">
        <v>2677.0750065000002</v>
      </c>
      <c r="F7" s="232">
        <v>2667.9931004999999</v>
      </c>
      <c r="G7" s="232">
        <v>2668.7350821999999</v>
      </c>
      <c r="H7" s="232">
        <v>2672.3819552999998</v>
      </c>
      <c r="I7" s="232">
        <v>2681.2613624000001</v>
      </c>
      <c r="J7" s="232">
        <v>2688.9722861999999</v>
      </c>
      <c r="K7" s="232">
        <v>2697.8423693999998</v>
      </c>
      <c r="L7" s="232">
        <v>2711.8284709</v>
      </c>
      <c r="M7" s="232">
        <v>2720.0492285</v>
      </c>
      <c r="N7" s="232">
        <v>2726.4615011999999</v>
      </c>
      <c r="O7" s="232">
        <v>2727.9093529000002</v>
      </c>
      <c r="P7" s="232">
        <v>2733.0716078</v>
      </c>
      <c r="Q7" s="232">
        <v>2738.7923298000001</v>
      </c>
      <c r="R7" s="232">
        <v>2746.5805703000001</v>
      </c>
      <c r="S7" s="232">
        <v>2752.2864380000001</v>
      </c>
      <c r="T7" s="232">
        <v>2757.4189844000002</v>
      </c>
      <c r="U7" s="232">
        <v>2763.7478919999999</v>
      </c>
      <c r="V7" s="232">
        <v>2766.4065335999999</v>
      </c>
      <c r="W7" s="232">
        <v>2767.1645917999999</v>
      </c>
      <c r="X7" s="232">
        <v>2759.4042453000002</v>
      </c>
      <c r="Y7" s="232">
        <v>2761.3245026</v>
      </c>
      <c r="Z7" s="232">
        <v>2766.3075423999999</v>
      </c>
      <c r="AA7" s="232">
        <v>2780.1792903999999</v>
      </c>
      <c r="AB7" s="232">
        <v>2786.9184509000002</v>
      </c>
      <c r="AC7" s="232">
        <v>2792.3509496000001</v>
      </c>
      <c r="AD7" s="232">
        <v>2795.7712892</v>
      </c>
      <c r="AE7" s="232">
        <v>2799.1195873000001</v>
      </c>
      <c r="AF7" s="232">
        <v>2801.6903467000002</v>
      </c>
      <c r="AG7" s="232">
        <v>2801.9036467000001</v>
      </c>
      <c r="AH7" s="232">
        <v>2804.1042689999999</v>
      </c>
      <c r="AI7" s="232">
        <v>2806.7122929000002</v>
      </c>
      <c r="AJ7" s="232">
        <v>2817.3680075000002</v>
      </c>
      <c r="AK7" s="232">
        <v>2815.060618</v>
      </c>
      <c r="AL7" s="232">
        <v>2807.4304133000001</v>
      </c>
      <c r="AM7" s="232">
        <v>2824.3186131000002</v>
      </c>
      <c r="AN7" s="232">
        <v>2783.6618634000001</v>
      </c>
      <c r="AO7" s="232">
        <v>2715.3013838000002</v>
      </c>
      <c r="AP7" s="232">
        <v>2512.4818945000002</v>
      </c>
      <c r="AQ7" s="232">
        <v>2468.7804151</v>
      </c>
      <c r="AR7" s="232">
        <v>2477.4416655999999</v>
      </c>
      <c r="AS7" s="232">
        <v>2631.6079553</v>
      </c>
      <c r="AT7" s="232">
        <v>2675.1379341000002</v>
      </c>
      <c r="AU7" s="232">
        <v>2701.1739109</v>
      </c>
      <c r="AV7" s="232">
        <v>2683.8889718</v>
      </c>
      <c r="AW7" s="232">
        <v>2694.3071304999999</v>
      </c>
      <c r="AX7" s="232">
        <v>2706.6014730000002</v>
      </c>
      <c r="AY7" s="232">
        <v>2717.1458662</v>
      </c>
      <c r="AZ7" s="232">
        <v>2735.9121758000001</v>
      </c>
      <c r="BA7" s="232">
        <v>2759.2742687</v>
      </c>
      <c r="BB7" s="232">
        <v>2797.2534899000002</v>
      </c>
      <c r="BC7" s="232">
        <v>2822.2911408</v>
      </c>
      <c r="BD7" s="232">
        <v>2844.4085663999999</v>
      </c>
      <c r="BE7" s="305">
        <v>2859.415</v>
      </c>
      <c r="BF7" s="305">
        <v>2878.835</v>
      </c>
      <c r="BG7" s="305">
        <v>2898.4780000000001</v>
      </c>
      <c r="BH7" s="305">
        <v>2923.3670000000002</v>
      </c>
      <c r="BI7" s="305">
        <v>2939.6889999999999</v>
      </c>
      <c r="BJ7" s="305">
        <v>2952.4650000000001</v>
      </c>
      <c r="BK7" s="305">
        <v>2957.8139999999999</v>
      </c>
      <c r="BL7" s="305">
        <v>2966.4140000000002</v>
      </c>
      <c r="BM7" s="305">
        <v>2974.3809999999999</v>
      </c>
      <c r="BN7" s="305">
        <v>2981.7240000000002</v>
      </c>
      <c r="BO7" s="305">
        <v>2988.4189999999999</v>
      </c>
      <c r="BP7" s="305">
        <v>2994.4740000000002</v>
      </c>
      <c r="BQ7" s="305">
        <v>2999.712</v>
      </c>
      <c r="BR7" s="305">
        <v>3004.6210000000001</v>
      </c>
      <c r="BS7" s="305">
        <v>3009.0250000000001</v>
      </c>
      <c r="BT7" s="305">
        <v>3012.9229999999998</v>
      </c>
      <c r="BU7" s="305">
        <v>3016.3150000000001</v>
      </c>
      <c r="BV7" s="305">
        <v>3019.201</v>
      </c>
    </row>
    <row r="8" spans="1:74" ht="11.1" customHeight="1" x14ac:dyDescent="0.2">
      <c r="A8" s="148" t="s">
        <v>691</v>
      </c>
      <c r="B8" s="204" t="s">
        <v>436</v>
      </c>
      <c r="C8" s="232">
        <v>2431.5565284999998</v>
      </c>
      <c r="D8" s="232">
        <v>2431.5811588000001</v>
      </c>
      <c r="E8" s="232">
        <v>2432.5804357000002</v>
      </c>
      <c r="F8" s="232">
        <v>2434.9229780999999</v>
      </c>
      <c r="G8" s="232">
        <v>2437.5950839000002</v>
      </c>
      <c r="H8" s="232">
        <v>2440.9653718999998</v>
      </c>
      <c r="I8" s="232">
        <v>2445.7238943000002</v>
      </c>
      <c r="J8" s="232">
        <v>2449.9730077999998</v>
      </c>
      <c r="K8" s="232">
        <v>2454.4027643999998</v>
      </c>
      <c r="L8" s="232">
        <v>2456.6253846999998</v>
      </c>
      <c r="M8" s="232">
        <v>2463.2072624000002</v>
      </c>
      <c r="N8" s="232">
        <v>2471.7606181000001</v>
      </c>
      <c r="O8" s="232">
        <v>2488.7095642999998</v>
      </c>
      <c r="P8" s="232">
        <v>2496.3877913000001</v>
      </c>
      <c r="Q8" s="232">
        <v>2501.2194116999999</v>
      </c>
      <c r="R8" s="232">
        <v>2498.4844502000001</v>
      </c>
      <c r="S8" s="232">
        <v>2501.1628389000002</v>
      </c>
      <c r="T8" s="232">
        <v>2504.5346027000001</v>
      </c>
      <c r="U8" s="232">
        <v>2510.7696421000001</v>
      </c>
      <c r="V8" s="232">
        <v>2513.9007302</v>
      </c>
      <c r="W8" s="232">
        <v>2516.0977677999999</v>
      </c>
      <c r="X8" s="232">
        <v>2515.6566551000001</v>
      </c>
      <c r="Y8" s="232">
        <v>2517.2636662999998</v>
      </c>
      <c r="Z8" s="232">
        <v>2519.2147018000001</v>
      </c>
      <c r="AA8" s="232">
        <v>2523.2601411999999</v>
      </c>
      <c r="AB8" s="232">
        <v>2524.5864405000002</v>
      </c>
      <c r="AC8" s="232">
        <v>2524.9439794</v>
      </c>
      <c r="AD8" s="232">
        <v>2520.4342765000001</v>
      </c>
      <c r="AE8" s="232">
        <v>2521.7781555000001</v>
      </c>
      <c r="AF8" s="232">
        <v>2525.0771352000002</v>
      </c>
      <c r="AG8" s="232">
        <v>2534.3061406000002</v>
      </c>
      <c r="AH8" s="232">
        <v>2538.5341277000002</v>
      </c>
      <c r="AI8" s="232">
        <v>2541.7360217</v>
      </c>
      <c r="AJ8" s="232">
        <v>2549.7761463000002</v>
      </c>
      <c r="AK8" s="232">
        <v>2546.5276110999998</v>
      </c>
      <c r="AL8" s="232">
        <v>2537.8547397000002</v>
      </c>
      <c r="AM8" s="232">
        <v>2545.2682458999998</v>
      </c>
      <c r="AN8" s="232">
        <v>2509.6136673000001</v>
      </c>
      <c r="AO8" s="232">
        <v>2452.4017173000002</v>
      </c>
      <c r="AP8" s="232">
        <v>2281.3833654</v>
      </c>
      <c r="AQ8" s="232">
        <v>2250.2434459999999</v>
      </c>
      <c r="AR8" s="232">
        <v>2266.7329284000002</v>
      </c>
      <c r="AS8" s="232">
        <v>2419.6461699000001</v>
      </c>
      <c r="AT8" s="232">
        <v>2464.7986878000002</v>
      </c>
      <c r="AU8" s="232">
        <v>2490.9848394999999</v>
      </c>
      <c r="AV8" s="232">
        <v>2469.8341928</v>
      </c>
      <c r="AW8" s="232">
        <v>2479.3654363000001</v>
      </c>
      <c r="AX8" s="232">
        <v>2491.2081377</v>
      </c>
      <c r="AY8" s="232">
        <v>2504.9354723000001</v>
      </c>
      <c r="AZ8" s="232">
        <v>2521.7212082000001</v>
      </c>
      <c r="BA8" s="232">
        <v>2541.1385208000002</v>
      </c>
      <c r="BB8" s="232">
        <v>2569.4536020999999</v>
      </c>
      <c r="BC8" s="232">
        <v>2589.4344237999999</v>
      </c>
      <c r="BD8" s="232">
        <v>2607.347178</v>
      </c>
      <c r="BE8" s="305">
        <v>2620.2849999999999</v>
      </c>
      <c r="BF8" s="305">
        <v>2636.2420000000002</v>
      </c>
      <c r="BG8" s="305">
        <v>2652.3110000000001</v>
      </c>
      <c r="BH8" s="305">
        <v>2673.0459999999998</v>
      </c>
      <c r="BI8" s="305">
        <v>2685.9250000000002</v>
      </c>
      <c r="BJ8" s="305">
        <v>2695.5010000000002</v>
      </c>
      <c r="BK8" s="305">
        <v>2697.93</v>
      </c>
      <c r="BL8" s="305">
        <v>2703.7829999999999</v>
      </c>
      <c r="BM8" s="305">
        <v>2709.2170000000001</v>
      </c>
      <c r="BN8" s="305">
        <v>2714.7020000000002</v>
      </c>
      <c r="BO8" s="305">
        <v>2718.942</v>
      </c>
      <c r="BP8" s="305">
        <v>2722.4070000000002</v>
      </c>
      <c r="BQ8" s="305">
        <v>2724.0140000000001</v>
      </c>
      <c r="BR8" s="305">
        <v>2726.7449999999999</v>
      </c>
      <c r="BS8" s="305">
        <v>2729.5160000000001</v>
      </c>
      <c r="BT8" s="305">
        <v>2732.326</v>
      </c>
      <c r="BU8" s="305">
        <v>2735.1759999999999</v>
      </c>
      <c r="BV8" s="305">
        <v>2738.0659999999998</v>
      </c>
    </row>
    <row r="9" spans="1:74" ht="11.1" customHeight="1" x14ac:dyDescent="0.2">
      <c r="A9" s="148" t="s">
        <v>692</v>
      </c>
      <c r="B9" s="204" t="s">
        <v>437</v>
      </c>
      <c r="C9" s="232">
        <v>1151.8009244</v>
      </c>
      <c r="D9" s="232">
        <v>1152.0893239</v>
      </c>
      <c r="E9" s="232">
        <v>1152.4666158</v>
      </c>
      <c r="F9" s="232">
        <v>1153.7321913999999</v>
      </c>
      <c r="G9" s="232">
        <v>1153.6877247</v>
      </c>
      <c r="H9" s="232">
        <v>1153.1326068999999</v>
      </c>
      <c r="I9" s="232">
        <v>1149.7073945</v>
      </c>
      <c r="J9" s="232">
        <v>1149.9005572000001</v>
      </c>
      <c r="K9" s="232">
        <v>1151.3526515000001</v>
      </c>
      <c r="L9" s="232">
        <v>1154.6162328</v>
      </c>
      <c r="M9" s="232">
        <v>1158.1717736999999</v>
      </c>
      <c r="N9" s="232">
        <v>1162.5718294999999</v>
      </c>
      <c r="O9" s="232">
        <v>1170.0153026</v>
      </c>
      <c r="P9" s="232">
        <v>1174.4552117999999</v>
      </c>
      <c r="Q9" s="232">
        <v>1178.0904593</v>
      </c>
      <c r="R9" s="232">
        <v>1180.8695765</v>
      </c>
      <c r="S9" s="232">
        <v>1182.9341022999999</v>
      </c>
      <c r="T9" s="232">
        <v>1184.2325681</v>
      </c>
      <c r="U9" s="232">
        <v>1183.8980177000001</v>
      </c>
      <c r="V9" s="232">
        <v>1184.3145804000001</v>
      </c>
      <c r="W9" s="232">
        <v>1184.6152999999999</v>
      </c>
      <c r="X9" s="232">
        <v>1184.4600671000001</v>
      </c>
      <c r="Y9" s="232">
        <v>1184.7841828999999</v>
      </c>
      <c r="Z9" s="232">
        <v>1185.2475377999999</v>
      </c>
      <c r="AA9" s="232">
        <v>1185.9606174</v>
      </c>
      <c r="AB9" s="232">
        <v>1186.6195863</v>
      </c>
      <c r="AC9" s="232">
        <v>1187.3349301999999</v>
      </c>
      <c r="AD9" s="232">
        <v>1187.4324825000001</v>
      </c>
      <c r="AE9" s="232">
        <v>1188.7662012000001</v>
      </c>
      <c r="AF9" s="232">
        <v>1190.6619197</v>
      </c>
      <c r="AG9" s="232">
        <v>1194.2161893</v>
      </c>
      <c r="AH9" s="232">
        <v>1196.4134939999999</v>
      </c>
      <c r="AI9" s="232">
        <v>1198.3503851</v>
      </c>
      <c r="AJ9" s="232">
        <v>1202.4237158999999</v>
      </c>
      <c r="AK9" s="232">
        <v>1202.0421397</v>
      </c>
      <c r="AL9" s="232">
        <v>1199.6025098</v>
      </c>
      <c r="AM9" s="232">
        <v>1205.7307507999999</v>
      </c>
      <c r="AN9" s="232">
        <v>1191.2055700999999</v>
      </c>
      <c r="AO9" s="232">
        <v>1166.6528922</v>
      </c>
      <c r="AP9" s="232">
        <v>1090.8578488000001</v>
      </c>
      <c r="AQ9" s="232">
        <v>1077.1613281</v>
      </c>
      <c r="AR9" s="232">
        <v>1084.3484616000001</v>
      </c>
      <c r="AS9" s="232">
        <v>1150.4364985</v>
      </c>
      <c r="AT9" s="232">
        <v>1170.8780036000001</v>
      </c>
      <c r="AU9" s="232">
        <v>1183.6902261</v>
      </c>
      <c r="AV9" s="232">
        <v>1178.3764427999999</v>
      </c>
      <c r="AW9" s="232">
        <v>1183.8026424</v>
      </c>
      <c r="AX9" s="232">
        <v>1189.4721016999999</v>
      </c>
      <c r="AY9" s="232">
        <v>1193.7895626</v>
      </c>
      <c r="AZ9" s="232">
        <v>1201.1419848999999</v>
      </c>
      <c r="BA9" s="232">
        <v>1209.9341105000001</v>
      </c>
      <c r="BB9" s="232">
        <v>1223.3875422000001</v>
      </c>
      <c r="BC9" s="232">
        <v>1232.6428725000001</v>
      </c>
      <c r="BD9" s="232">
        <v>1240.9217040000001</v>
      </c>
      <c r="BE9" s="305">
        <v>1246.942</v>
      </c>
      <c r="BF9" s="305">
        <v>1254.229</v>
      </c>
      <c r="BG9" s="305">
        <v>1261.501</v>
      </c>
      <c r="BH9" s="305">
        <v>1270.568</v>
      </c>
      <c r="BI9" s="305">
        <v>1276.451</v>
      </c>
      <c r="BJ9" s="305">
        <v>1280.962</v>
      </c>
      <c r="BK9" s="305">
        <v>1282.6089999999999</v>
      </c>
      <c r="BL9" s="305">
        <v>1285.4939999999999</v>
      </c>
      <c r="BM9" s="305">
        <v>1288.125</v>
      </c>
      <c r="BN9" s="305">
        <v>1290.4670000000001</v>
      </c>
      <c r="BO9" s="305">
        <v>1292.617</v>
      </c>
      <c r="BP9" s="305">
        <v>1294.54</v>
      </c>
      <c r="BQ9" s="305">
        <v>1296.1489999999999</v>
      </c>
      <c r="BR9" s="305">
        <v>1297.682</v>
      </c>
      <c r="BS9" s="305">
        <v>1299.0540000000001</v>
      </c>
      <c r="BT9" s="305">
        <v>1300.2629999999999</v>
      </c>
      <c r="BU9" s="305">
        <v>1301.31</v>
      </c>
      <c r="BV9" s="305">
        <v>1302.1959999999999</v>
      </c>
    </row>
    <row r="10" spans="1:74" ht="11.1" customHeight="1" x14ac:dyDescent="0.2">
      <c r="A10" s="148" t="s">
        <v>693</v>
      </c>
      <c r="B10" s="204" t="s">
        <v>438</v>
      </c>
      <c r="C10" s="232">
        <v>3203.3307564000002</v>
      </c>
      <c r="D10" s="232">
        <v>3208.1783415</v>
      </c>
      <c r="E10" s="232">
        <v>3212.0249306000001</v>
      </c>
      <c r="F10" s="232">
        <v>3211.7525297000002</v>
      </c>
      <c r="G10" s="232">
        <v>3215.935622</v>
      </c>
      <c r="H10" s="232">
        <v>3221.4562136999998</v>
      </c>
      <c r="I10" s="232">
        <v>3227.9303458999998</v>
      </c>
      <c r="J10" s="232">
        <v>3236.4139052999999</v>
      </c>
      <c r="K10" s="232">
        <v>3246.5229331</v>
      </c>
      <c r="L10" s="232">
        <v>3261.5486258000001</v>
      </c>
      <c r="M10" s="232">
        <v>3272.4401931000002</v>
      </c>
      <c r="N10" s="232">
        <v>3282.4888314</v>
      </c>
      <c r="O10" s="232">
        <v>3291.717846</v>
      </c>
      <c r="P10" s="232">
        <v>3300.0631474000002</v>
      </c>
      <c r="Q10" s="232">
        <v>3307.5480409000002</v>
      </c>
      <c r="R10" s="232">
        <v>3312.8060174000002</v>
      </c>
      <c r="S10" s="232">
        <v>3319.5949768999999</v>
      </c>
      <c r="T10" s="232">
        <v>3326.5484104000002</v>
      </c>
      <c r="U10" s="232">
        <v>3335.6345471</v>
      </c>
      <c r="V10" s="232">
        <v>3341.4407566</v>
      </c>
      <c r="W10" s="232">
        <v>3345.9352681</v>
      </c>
      <c r="X10" s="232">
        <v>3345.5428173</v>
      </c>
      <c r="Y10" s="232">
        <v>3350.0953811999998</v>
      </c>
      <c r="Z10" s="232">
        <v>3356.0176953999999</v>
      </c>
      <c r="AA10" s="232">
        <v>3367.0255390000002</v>
      </c>
      <c r="AB10" s="232">
        <v>3372.9005195999998</v>
      </c>
      <c r="AC10" s="232">
        <v>3377.3584162000002</v>
      </c>
      <c r="AD10" s="232">
        <v>3376.4072741999998</v>
      </c>
      <c r="AE10" s="232">
        <v>3381.0249690000001</v>
      </c>
      <c r="AF10" s="232">
        <v>3387.2195459</v>
      </c>
      <c r="AG10" s="232">
        <v>3397.4344722999999</v>
      </c>
      <c r="AH10" s="232">
        <v>3404.9502130000001</v>
      </c>
      <c r="AI10" s="232">
        <v>3412.2102352000002</v>
      </c>
      <c r="AJ10" s="232">
        <v>3427.6308294</v>
      </c>
      <c r="AK10" s="232">
        <v>3428.0671972</v>
      </c>
      <c r="AL10" s="232">
        <v>3421.9356290000001</v>
      </c>
      <c r="AM10" s="232">
        <v>3435.4502084000001</v>
      </c>
      <c r="AN10" s="232">
        <v>3396.5222053000002</v>
      </c>
      <c r="AO10" s="232">
        <v>3331.3657035000001</v>
      </c>
      <c r="AP10" s="232">
        <v>3131.2458750999999</v>
      </c>
      <c r="AQ10" s="232">
        <v>3095.1834966000001</v>
      </c>
      <c r="AR10" s="232">
        <v>3114.4437403000002</v>
      </c>
      <c r="AS10" s="232">
        <v>3291.1801670999998</v>
      </c>
      <c r="AT10" s="232">
        <v>3344.4704843</v>
      </c>
      <c r="AU10" s="232">
        <v>3376.4682527999998</v>
      </c>
      <c r="AV10" s="232">
        <v>3356.7898501</v>
      </c>
      <c r="AW10" s="232">
        <v>3368.9902382</v>
      </c>
      <c r="AX10" s="232">
        <v>3382.6857943999998</v>
      </c>
      <c r="AY10" s="232">
        <v>3394.0392215000002</v>
      </c>
      <c r="AZ10" s="232">
        <v>3413.6030870999998</v>
      </c>
      <c r="BA10" s="232">
        <v>3437.5400939000001</v>
      </c>
      <c r="BB10" s="232">
        <v>3474.3127623</v>
      </c>
      <c r="BC10" s="232">
        <v>3500.6491612</v>
      </c>
      <c r="BD10" s="232">
        <v>3525.0118109</v>
      </c>
      <c r="BE10" s="305">
        <v>3544.953</v>
      </c>
      <c r="BF10" s="305">
        <v>3567.2040000000002</v>
      </c>
      <c r="BG10" s="305">
        <v>3589.317</v>
      </c>
      <c r="BH10" s="305">
        <v>3616.0430000000001</v>
      </c>
      <c r="BI10" s="305">
        <v>3634.319</v>
      </c>
      <c r="BJ10" s="305">
        <v>3648.895</v>
      </c>
      <c r="BK10" s="305">
        <v>3656.1010000000001</v>
      </c>
      <c r="BL10" s="305">
        <v>3666.029</v>
      </c>
      <c r="BM10" s="305">
        <v>3675.01</v>
      </c>
      <c r="BN10" s="305">
        <v>3683.0630000000001</v>
      </c>
      <c r="BO10" s="305">
        <v>3690.136</v>
      </c>
      <c r="BP10" s="305">
        <v>3696.248</v>
      </c>
      <c r="BQ10" s="305">
        <v>3699.8739999999998</v>
      </c>
      <c r="BR10" s="305">
        <v>3705.2089999999998</v>
      </c>
      <c r="BS10" s="305">
        <v>3710.7249999999999</v>
      </c>
      <c r="BT10" s="305">
        <v>3716.4250000000002</v>
      </c>
      <c r="BU10" s="305">
        <v>3722.308</v>
      </c>
      <c r="BV10" s="305">
        <v>3728.373</v>
      </c>
    </row>
    <row r="11" spans="1:74" ht="11.1" customHeight="1" x14ac:dyDescent="0.2">
      <c r="A11" s="148" t="s">
        <v>694</v>
      </c>
      <c r="B11" s="204" t="s">
        <v>439</v>
      </c>
      <c r="C11" s="232">
        <v>799.98765326</v>
      </c>
      <c r="D11" s="232">
        <v>800.21420928999999</v>
      </c>
      <c r="E11" s="232">
        <v>800.11978435000003</v>
      </c>
      <c r="F11" s="232">
        <v>798.65683688000001</v>
      </c>
      <c r="G11" s="232">
        <v>798.70610610999995</v>
      </c>
      <c r="H11" s="232">
        <v>799.22005050999996</v>
      </c>
      <c r="I11" s="232">
        <v>799.95947405000004</v>
      </c>
      <c r="J11" s="232">
        <v>801.58216578999998</v>
      </c>
      <c r="K11" s="232">
        <v>803.84892969999999</v>
      </c>
      <c r="L11" s="232">
        <v>808.44497769999998</v>
      </c>
      <c r="M11" s="232">
        <v>810.73597701999995</v>
      </c>
      <c r="N11" s="232">
        <v>812.40713958000003</v>
      </c>
      <c r="O11" s="232">
        <v>812.29630442999996</v>
      </c>
      <c r="P11" s="232">
        <v>813.59941416000004</v>
      </c>
      <c r="Q11" s="232">
        <v>815.15430784</v>
      </c>
      <c r="R11" s="232">
        <v>817.70004018999998</v>
      </c>
      <c r="S11" s="232">
        <v>819.20421069999998</v>
      </c>
      <c r="T11" s="232">
        <v>820.40587410000001</v>
      </c>
      <c r="U11" s="232">
        <v>820.82335451999995</v>
      </c>
      <c r="V11" s="232">
        <v>821.78126061</v>
      </c>
      <c r="W11" s="232">
        <v>822.79791651000005</v>
      </c>
      <c r="X11" s="232">
        <v>824.21974649000003</v>
      </c>
      <c r="Y11" s="232">
        <v>825.09408378000001</v>
      </c>
      <c r="Z11" s="232">
        <v>825.76735266000003</v>
      </c>
      <c r="AA11" s="232">
        <v>825.85048878999999</v>
      </c>
      <c r="AB11" s="232">
        <v>826.41341910000006</v>
      </c>
      <c r="AC11" s="232">
        <v>827.06707926000001</v>
      </c>
      <c r="AD11" s="232">
        <v>827.46446962000005</v>
      </c>
      <c r="AE11" s="232">
        <v>828.55983919000005</v>
      </c>
      <c r="AF11" s="232">
        <v>830.00618831999998</v>
      </c>
      <c r="AG11" s="232">
        <v>832.72973012</v>
      </c>
      <c r="AH11" s="232">
        <v>834.18337856000005</v>
      </c>
      <c r="AI11" s="232">
        <v>835.29334673999995</v>
      </c>
      <c r="AJ11" s="232">
        <v>837.15009053999995</v>
      </c>
      <c r="AK11" s="232">
        <v>836.75485629000002</v>
      </c>
      <c r="AL11" s="232">
        <v>835.19809987999997</v>
      </c>
      <c r="AM11" s="232">
        <v>842.45504703999995</v>
      </c>
      <c r="AN11" s="232">
        <v>831.09382697000001</v>
      </c>
      <c r="AO11" s="232">
        <v>811.08966541999996</v>
      </c>
      <c r="AP11" s="232">
        <v>748.28706511999997</v>
      </c>
      <c r="AQ11" s="232">
        <v>736.61364356000001</v>
      </c>
      <c r="AR11" s="232">
        <v>741.91390345000002</v>
      </c>
      <c r="AS11" s="232">
        <v>795.09429501</v>
      </c>
      <c r="AT11" s="232">
        <v>811.16208019999999</v>
      </c>
      <c r="AU11" s="232">
        <v>821.02370920999999</v>
      </c>
      <c r="AV11" s="232">
        <v>816.14394176999997</v>
      </c>
      <c r="AW11" s="232">
        <v>819.99468864999994</v>
      </c>
      <c r="AX11" s="232">
        <v>824.04070954999997</v>
      </c>
      <c r="AY11" s="232">
        <v>827.52827880999996</v>
      </c>
      <c r="AZ11" s="232">
        <v>832.53014203999999</v>
      </c>
      <c r="BA11" s="232">
        <v>838.29257356000005</v>
      </c>
      <c r="BB11" s="232">
        <v>846.40372083</v>
      </c>
      <c r="BC11" s="232">
        <v>852.49617834000003</v>
      </c>
      <c r="BD11" s="232">
        <v>858.15809354999999</v>
      </c>
      <c r="BE11" s="305">
        <v>862.89499999999998</v>
      </c>
      <c r="BF11" s="305">
        <v>868.06669999999997</v>
      </c>
      <c r="BG11" s="305">
        <v>873.17870000000005</v>
      </c>
      <c r="BH11" s="305">
        <v>879.35339999999997</v>
      </c>
      <c r="BI11" s="305">
        <v>883.50440000000003</v>
      </c>
      <c r="BJ11" s="305">
        <v>886.75409999999999</v>
      </c>
      <c r="BK11" s="305">
        <v>888.18039999999996</v>
      </c>
      <c r="BL11" s="305">
        <v>890.31899999999996</v>
      </c>
      <c r="BM11" s="305">
        <v>892.24789999999996</v>
      </c>
      <c r="BN11" s="305">
        <v>893.94470000000001</v>
      </c>
      <c r="BO11" s="305">
        <v>895.47090000000003</v>
      </c>
      <c r="BP11" s="305">
        <v>896.80409999999995</v>
      </c>
      <c r="BQ11" s="305">
        <v>897.54510000000005</v>
      </c>
      <c r="BR11" s="305">
        <v>898.79169999999999</v>
      </c>
      <c r="BS11" s="305">
        <v>900.14459999999997</v>
      </c>
      <c r="BT11" s="305">
        <v>901.60400000000004</v>
      </c>
      <c r="BU11" s="305">
        <v>903.16970000000003</v>
      </c>
      <c r="BV11" s="305">
        <v>904.84180000000003</v>
      </c>
    </row>
    <row r="12" spans="1:74" ht="11.1" customHeight="1" x14ac:dyDescent="0.2">
      <c r="A12" s="148" t="s">
        <v>695</v>
      </c>
      <c r="B12" s="204" t="s">
        <v>440</v>
      </c>
      <c r="C12" s="232">
        <v>2175.7722054000001</v>
      </c>
      <c r="D12" s="232">
        <v>2181.8161596</v>
      </c>
      <c r="E12" s="232">
        <v>2187.5837347000002</v>
      </c>
      <c r="F12" s="232">
        <v>2192.9449808999998</v>
      </c>
      <c r="G12" s="232">
        <v>2198.2572604000002</v>
      </c>
      <c r="H12" s="232">
        <v>2203.3906232999998</v>
      </c>
      <c r="I12" s="232">
        <v>2207.4102211999998</v>
      </c>
      <c r="J12" s="232">
        <v>2212.8868874</v>
      </c>
      <c r="K12" s="232">
        <v>2218.8857735000001</v>
      </c>
      <c r="L12" s="232">
        <v>2225.0216387</v>
      </c>
      <c r="M12" s="232">
        <v>2232.3538951</v>
      </c>
      <c r="N12" s="232">
        <v>2240.4973018000001</v>
      </c>
      <c r="O12" s="232">
        <v>2251.3374617999998</v>
      </c>
      <c r="P12" s="232">
        <v>2259.6889672000002</v>
      </c>
      <c r="Q12" s="232">
        <v>2267.4374208999998</v>
      </c>
      <c r="R12" s="232">
        <v>2275.7394346000001</v>
      </c>
      <c r="S12" s="232">
        <v>2281.4143260000001</v>
      </c>
      <c r="T12" s="232">
        <v>2285.6187067999999</v>
      </c>
      <c r="U12" s="232">
        <v>2284.6155036999999</v>
      </c>
      <c r="V12" s="232">
        <v>2288.6816684999999</v>
      </c>
      <c r="W12" s="232">
        <v>2294.0801277</v>
      </c>
      <c r="X12" s="232">
        <v>2302.5019628</v>
      </c>
      <c r="Y12" s="232">
        <v>2309.2966998000002</v>
      </c>
      <c r="Z12" s="232">
        <v>2316.1554203000001</v>
      </c>
      <c r="AA12" s="232">
        <v>2326.1103662999999</v>
      </c>
      <c r="AB12" s="232">
        <v>2330.8228721</v>
      </c>
      <c r="AC12" s="232">
        <v>2333.3251799</v>
      </c>
      <c r="AD12" s="232">
        <v>2327.2384188000001</v>
      </c>
      <c r="AE12" s="232">
        <v>2330.1044834999998</v>
      </c>
      <c r="AF12" s="232">
        <v>2335.5445033000001</v>
      </c>
      <c r="AG12" s="232">
        <v>2350.1012891999999</v>
      </c>
      <c r="AH12" s="232">
        <v>2355.7821107</v>
      </c>
      <c r="AI12" s="232">
        <v>2359.1297789999999</v>
      </c>
      <c r="AJ12" s="232">
        <v>2363.5270119000002</v>
      </c>
      <c r="AK12" s="232">
        <v>2359.6713352000002</v>
      </c>
      <c r="AL12" s="232">
        <v>2350.9454667</v>
      </c>
      <c r="AM12" s="232">
        <v>2353.3640565000001</v>
      </c>
      <c r="AN12" s="232">
        <v>2322.8868170999999</v>
      </c>
      <c r="AO12" s="232">
        <v>2275.5283985999999</v>
      </c>
      <c r="AP12" s="232">
        <v>2139.1694026</v>
      </c>
      <c r="AQ12" s="232">
        <v>2112.1381746000002</v>
      </c>
      <c r="AR12" s="232">
        <v>2122.3153161</v>
      </c>
      <c r="AS12" s="232">
        <v>2235.0421113000002</v>
      </c>
      <c r="AT12" s="232">
        <v>2270.6300290999998</v>
      </c>
      <c r="AU12" s="232">
        <v>2294.4203533999998</v>
      </c>
      <c r="AV12" s="232">
        <v>2290.9058114999998</v>
      </c>
      <c r="AW12" s="232">
        <v>2302.7314035999998</v>
      </c>
      <c r="AX12" s="232">
        <v>2314.3898570000001</v>
      </c>
      <c r="AY12" s="232">
        <v>2320.8598195</v>
      </c>
      <c r="AZ12" s="232">
        <v>2335.9500094999999</v>
      </c>
      <c r="BA12" s="232">
        <v>2354.6390749000002</v>
      </c>
      <c r="BB12" s="232">
        <v>2384.0870172</v>
      </c>
      <c r="BC12" s="232">
        <v>2404.6038321000001</v>
      </c>
      <c r="BD12" s="232">
        <v>2423.3495213000001</v>
      </c>
      <c r="BE12" s="305">
        <v>2437.8530000000001</v>
      </c>
      <c r="BF12" s="305">
        <v>2454.91</v>
      </c>
      <c r="BG12" s="305">
        <v>2472.049</v>
      </c>
      <c r="BH12" s="305">
        <v>2492.9769999999999</v>
      </c>
      <c r="BI12" s="305">
        <v>2507.5010000000002</v>
      </c>
      <c r="BJ12" s="305">
        <v>2519.328</v>
      </c>
      <c r="BK12" s="305">
        <v>2526.2489999999998</v>
      </c>
      <c r="BL12" s="305">
        <v>2534.337</v>
      </c>
      <c r="BM12" s="305">
        <v>2541.384</v>
      </c>
      <c r="BN12" s="305">
        <v>2546.4580000000001</v>
      </c>
      <c r="BO12" s="305">
        <v>2552.1210000000001</v>
      </c>
      <c r="BP12" s="305">
        <v>2557.4430000000002</v>
      </c>
      <c r="BQ12" s="305">
        <v>2562.0219999999999</v>
      </c>
      <c r="BR12" s="305">
        <v>2566.9589999999998</v>
      </c>
      <c r="BS12" s="305">
        <v>2571.855</v>
      </c>
      <c r="BT12" s="305">
        <v>2576.7089999999998</v>
      </c>
      <c r="BU12" s="305">
        <v>2581.5219999999999</v>
      </c>
      <c r="BV12" s="305">
        <v>2586.2930000000001</v>
      </c>
    </row>
    <row r="13" spans="1:74" ht="11.1" customHeight="1" x14ac:dyDescent="0.2">
      <c r="A13" s="148" t="s">
        <v>696</v>
      </c>
      <c r="B13" s="204" t="s">
        <v>441</v>
      </c>
      <c r="C13" s="232">
        <v>1164.4487965000001</v>
      </c>
      <c r="D13" s="232">
        <v>1167.2630818</v>
      </c>
      <c r="E13" s="232">
        <v>1170.1578331000001</v>
      </c>
      <c r="F13" s="232">
        <v>1172.3121887</v>
      </c>
      <c r="G13" s="232">
        <v>1175.9835183</v>
      </c>
      <c r="H13" s="232">
        <v>1180.3509601999999</v>
      </c>
      <c r="I13" s="232">
        <v>1187.3087959</v>
      </c>
      <c r="J13" s="232">
        <v>1191.6477511999999</v>
      </c>
      <c r="K13" s="232">
        <v>1195.2621075</v>
      </c>
      <c r="L13" s="232">
        <v>1195.2791706999999</v>
      </c>
      <c r="M13" s="232">
        <v>1199.5988500000001</v>
      </c>
      <c r="N13" s="232">
        <v>1205.3484510999999</v>
      </c>
      <c r="O13" s="232">
        <v>1216.344055</v>
      </c>
      <c r="P13" s="232">
        <v>1222.091439</v>
      </c>
      <c r="Q13" s="232">
        <v>1226.4066839</v>
      </c>
      <c r="R13" s="232">
        <v>1227.7955317999999</v>
      </c>
      <c r="S13" s="232">
        <v>1230.3671925000001</v>
      </c>
      <c r="T13" s="232">
        <v>1232.6274077999999</v>
      </c>
      <c r="U13" s="232">
        <v>1233.4235289999999</v>
      </c>
      <c r="V13" s="232">
        <v>1235.9253401000001</v>
      </c>
      <c r="W13" s="232">
        <v>1238.9801923</v>
      </c>
      <c r="X13" s="232">
        <v>1243.1816386</v>
      </c>
      <c r="Y13" s="232">
        <v>1246.8974083000001</v>
      </c>
      <c r="Z13" s="232">
        <v>1250.7210544</v>
      </c>
      <c r="AA13" s="232">
        <v>1255.3656658</v>
      </c>
      <c r="AB13" s="232">
        <v>1258.8702481</v>
      </c>
      <c r="AC13" s="232">
        <v>1261.9478902999999</v>
      </c>
      <c r="AD13" s="232">
        <v>1262.7494902000001</v>
      </c>
      <c r="AE13" s="232">
        <v>1266.3600786</v>
      </c>
      <c r="AF13" s="232">
        <v>1270.9305535000001</v>
      </c>
      <c r="AG13" s="232">
        <v>1278.6249826000001</v>
      </c>
      <c r="AH13" s="232">
        <v>1283.4921793000001</v>
      </c>
      <c r="AI13" s="232">
        <v>1287.6962114999999</v>
      </c>
      <c r="AJ13" s="232">
        <v>1293.524678</v>
      </c>
      <c r="AK13" s="232">
        <v>1294.6866821000001</v>
      </c>
      <c r="AL13" s="232">
        <v>1293.4698226</v>
      </c>
      <c r="AM13" s="232">
        <v>1300.7548420999999</v>
      </c>
      <c r="AN13" s="232">
        <v>1286.6196984000001</v>
      </c>
      <c r="AO13" s="232">
        <v>1261.9451340000001</v>
      </c>
      <c r="AP13" s="232">
        <v>1184.0317101999999</v>
      </c>
      <c r="AQ13" s="232">
        <v>1170.3028836999999</v>
      </c>
      <c r="AR13" s="232">
        <v>1178.0592157999999</v>
      </c>
      <c r="AS13" s="232">
        <v>1246.8147835</v>
      </c>
      <c r="AT13" s="232">
        <v>1267.9058748</v>
      </c>
      <c r="AU13" s="232">
        <v>1280.8465667</v>
      </c>
      <c r="AV13" s="232">
        <v>1273.2662708</v>
      </c>
      <c r="AW13" s="232">
        <v>1279.1841053999999</v>
      </c>
      <c r="AX13" s="232">
        <v>1286.229482</v>
      </c>
      <c r="AY13" s="232">
        <v>1294.0230603</v>
      </c>
      <c r="AZ13" s="232">
        <v>1303.6080260000001</v>
      </c>
      <c r="BA13" s="232">
        <v>1314.605039</v>
      </c>
      <c r="BB13" s="232">
        <v>1330.2871201999999</v>
      </c>
      <c r="BC13" s="232">
        <v>1341.6534617</v>
      </c>
      <c r="BD13" s="232">
        <v>1351.9770847</v>
      </c>
      <c r="BE13" s="305">
        <v>1360.22</v>
      </c>
      <c r="BF13" s="305">
        <v>1369.2370000000001</v>
      </c>
      <c r="BG13" s="305">
        <v>1377.989</v>
      </c>
      <c r="BH13" s="305">
        <v>1387.865</v>
      </c>
      <c r="BI13" s="305">
        <v>1395.049</v>
      </c>
      <c r="BJ13" s="305">
        <v>1400.9280000000001</v>
      </c>
      <c r="BK13" s="305">
        <v>1404.511</v>
      </c>
      <c r="BL13" s="305">
        <v>1408.5239999999999</v>
      </c>
      <c r="BM13" s="305">
        <v>1411.9760000000001</v>
      </c>
      <c r="BN13" s="305">
        <v>1414.549</v>
      </c>
      <c r="BO13" s="305">
        <v>1417.116</v>
      </c>
      <c r="BP13" s="305">
        <v>1419.3589999999999</v>
      </c>
      <c r="BQ13" s="305">
        <v>1420.5989999999999</v>
      </c>
      <c r="BR13" s="305">
        <v>1422.704</v>
      </c>
      <c r="BS13" s="305">
        <v>1424.9949999999999</v>
      </c>
      <c r="BT13" s="305">
        <v>1427.472</v>
      </c>
      <c r="BU13" s="305">
        <v>1430.135</v>
      </c>
      <c r="BV13" s="305">
        <v>1432.9829999999999</v>
      </c>
    </row>
    <row r="14" spans="1:74" ht="11.1" customHeight="1" x14ac:dyDescent="0.2">
      <c r="A14" s="148" t="s">
        <v>697</v>
      </c>
      <c r="B14" s="204" t="s">
        <v>442</v>
      </c>
      <c r="C14" s="232">
        <v>3425.9455137</v>
      </c>
      <c r="D14" s="232">
        <v>3439.3509239</v>
      </c>
      <c r="E14" s="232">
        <v>3452.0654531</v>
      </c>
      <c r="F14" s="232">
        <v>3462.3940271000001</v>
      </c>
      <c r="G14" s="232">
        <v>3474.9981002999998</v>
      </c>
      <c r="H14" s="232">
        <v>3488.1825985</v>
      </c>
      <c r="I14" s="232">
        <v>3502.0095084999998</v>
      </c>
      <c r="J14" s="232">
        <v>3516.3083663000002</v>
      </c>
      <c r="K14" s="232">
        <v>3531.1411588000001</v>
      </c>
      <c r="L14" s="232">
        <v>3550.6959909000002</v>
      </c>
      <c r="M14" s="232">
        <v>3563.4555741999998</v>
      </c>
      <c r="N14" s="232">
        <v>3573.6080136</v>
      </c>
      <c r="O14" s="232">
        <v>3576.3076992000001</v>
      </c>
      <c r="P14" s="232">
        <v>3584.8800580000002</v>
      </c>
      <c r="Q14" s="232">
        <v>3594.4794800999998</v>
      </c>
      <c r="R14" s="232">
        <v>3607.0895618</v>
      </c>
      <c r="S14" s="232">
        <v>3617.2554135</v>
      </c>
      <c r="T14" s="232">
        <v>3626.9606315000001</v>
      </c>
      <c r="U14" s="232">
        <v>3637.1569835</v>
      </c>
      <c r="V14" s="232">
        <v>3645.2271082000002</v>
      </c>
      <c r="W14" s="232">
        <v>3652.1227733000001</v>
      </c>
      <c r="X14" s="232">
        <v>3653.5055032999999</v>
      </c>
      <c r="Y14" s="232">
        <v>3661.3061059000001</v>
      </c>
      <c r="Z14" s="232">
        <v>3671.1861055999998</v>
      </c>
      <c r="AA14" s="232">
        <v>3685.6789103000001</v>
      </c>
      <c r="AB14" s="232">
        <v>3697.8176481999999</v>
      </c>
      <c r="AC14" s="232">
        <v>3710.1357272</v>
      </c>
      <c r="AD14" s="232">
        <v>3725.4866731000002</v>
      </c>
      <c r="AE14" s="232">
        <v>3736.0232900000001</v>
      </c>
      <c r="AF14" s="232">
        <v>3744.5991036999999</v>
      </c>
      <c r="AG14" s="232">
        <v>3743.7533557000002</v>
      </c>
      <c r="AH14" s="232">
        <v>3754.0031316999998</v>
      </c>
      <c r="AI14" s="232">
        <v>3767.8876733000002</v>
      </c>
      <c r="AJ14" s="232">
        <v>3803.8265113000002</v>
      </c>
      <c r="AK14" s="232">
        <v>3811.1659359999999</v>
      </c>
      <c r="AL14" s="232">
        <v>3808.3254781999999</v>
      </c>
      <c r="AM14" s="232">
        <v>3825.1986382999999</v>
      </c>
      <c r="AN14" s="232">
        <v>3779.5782902000001</v>
      </c>
      <c r="AO14" s="232">
        <v>3701.3579343000001</v>
      </c>
      <c r="AP14" s="232">
        <v>3461.1295128000002</v>
      </c>
      <c r="AQ14" s="232">
        <v>3414.7651848</v>
      </c>
      <c r="AR14" s="232">
        <v>3432.8568925</v>
      </c>
      <c r="AS14" s="232">
        <v>3633.536243</v>
      </c>
      <c r="AT14" s="232">
        <v>3691.9413165999999</v>
      </c>
      <c r="AU14" s="232">
        <v>3726.2037203999998</v>
      </c>
      <c r="AV14" s="232">
        <v>3700.3200566999999</v>
      </c>
      <c r="AW14" s="232">
        <v>3713.2996692000002</v>
      </c>
      <c r="AX14" s="232">
        <v>3729.1391600000002</v>
      </c>
      <c r="AY14" s="232">
        <v>3742.7553573</v>
      </c>
      <c r="AZ14" s="232">
        <v>3768.1269839000001</v>
      </c>
      <c r="BA14" s="232">
        <v>3800.1708678999998</v>
      </c>
      <c r="BB14" s="232">
        <v>3851.5154822</v>
      </c>
      <c r="BC14" s="232">
        <v>3887.4325263000001</v>
      </c>
      <c r="BD14" s="232">
        <v>3920.5504729999998</v>
      </c>
      <c r="BE14" s="305">
        <v>3948.06</v>
      </c>
      <c r="BF14" s="305">
        <v>3977.6869999999999</v>
      </c>
      <c r="BG14" s="305">
        <v>4006.6219999999998</v>
      </c>
      <c r="BH14" s="305">
        <v>4040.2730000000001</v>
      </c>
      <c r="BI14" s="305">
        <v>4063.7689999999998</v>
      </c>
      <c r="BJ14" s="305">
        <v>4082.518</v>
      </c>
      <c r="BK14" s="305">
        <v>4092.1610000000001</v>
      </c>
      <c r="BL14" s="305">
        <v>4104.6850000000004</v>
      </c>
      <c r="BM14" s="305">
        <v>4115.7330000000002</v>
      </c>
      <c r="BN14" s="305">
        <v>4124.8450000000003</v>
      </c>
      <c r="BO14" s="305">
        <v>4133.2809999999999</v>
      </c>
      <c r="BP14" s="305">
        <v>4140.5820000000003</v>
      </c>
      <c r="BQ14" s="305">
        <v>4144.7</v>
      </c>
      <c r="BR14" s="305">
        <v>4151.2690000000002</v>
      </c>
      <c r="BS14" s="305">
        <v>4158.2420000000002</v>
      </c>
      <c r="BT14" s="305">
        <v>4165.6170000000002</v>
      </c>
      <c r="BU14" s="305">
        <v>4173.3940000000002</v>
      </c>
      <c r="BV14" s="305">
        <v>4181.5739999999996</v>
      </c>
    </row>
    <row r="15" spans="1:74" ht="11.1" customHeight="1" x14ac:dyDescent="0.2">
      <c r="A15" s="148"/>
      <c r="B15" s="165" t="s">
        <v>997</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315"/>
      <c r="BF15" s="315"/>
      <c r="BG15" s="315"/>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100.31246863</v>
      </c>
      <c r="D16" s="250">
        <v>100.3766981</v>
      </c>
      <c r="E16" s="250">
        <v>100.51876883</v>
      </c>
      <c r="F16" s="250">
        <v>101.0107328</v>
      </c>
      <c r="G16" s="250">
        <v>101.10444704</v>
      </c>
      <c r="H16" s="250">
        <v>101.07196354</v>
      </c>
      <c r="I16" s="250">
        <v>100.5785475</v>
      </c>
      <c r="J16" s="250">
        <v>100.54471964</v>
      </c>
      <c r="K16" s="250">
        <v>100.63574516</v>
      </c>
      <c r="L16" s="250">
        <v>101.13674566</v>
      </c>
      <c r="M16" s="250">
        <v>101.26363671</v>
      </c>
      <c r="N16" s="250">
        <v>101.30153993</v>
      </c>
      <c r="O16" s="250">
        <v>101.03311644</v>
      </c>
      <c r="P16" s="250">
        <v>101.05604816</v>
      </c>
      <c r="Q16" s="250">
        <v>101.15299619</v>
      </c>
      <c r="R16" s="250">
        <v>101.4854538</v>
      </c>
      <c r="S16" s="250">
        <v>101.60931454999999</v>
      </c>
      <c r="T16" s="250">
        <v>101.68607169000001</v>
      </c>
      <c r="U16" s="250">
        <v>101.80743916999999</v>
      </c>
      <c r="V16" s="250">
        <v>101.72120362</v>
      </c>
      <c r="W16" s="250">
        <v>101.51907899</v>
      </c>
      <c r="X16" s="250">
        <v>101.04781072</v>
      </c>
      <c r="Y16" s="250">
        <v>100.72884885000001</v>
      </c>
      <c r="Z16" s="250">
        <v>100.40893881</v>
      </c>
      <c r="AA16" s="250">
        <v>100.08278227</v>
      </c>
      <c r="AB16" s="250">
        <v>99.764949674999997</v>
      </c>
      <c r="AC16" s="250">
        <v>99.450142674999995</v>
      </c>
      <c r="AD16" s="250">
        <v>99.028116050999998</v>
      </c>
      <c r="AE16" s="250">
        <v>98.802044163000005</v>
      </c>
      <c r="AF16" s="250">
        <v>98.661681788999999</v>
      </c>
      <c r="AG16" s="250">
        <v>98.760392616999994</v>
      </c>
      <c r="AH16" s="250">
        <v>98.676426505999999</v>
      </c>
      <c r="AI16" s="250">
        <v>98.563147143999998</v>
      </c>
      <c r="AJ16" s="250">
        <v>98.544004293</v>
      </c>
      <c r="AK16" s="250">
        <v>98.279511104999997</v>
      </c>
      <c r="AL16" s="250">
        <v>97.893117341999996</v>
      </c>
      <c r="AM16" s="250">
        <v>99.003617512999995</v>
      </c>
      <c r="AN16" s="250">
        <v>97.159326722000003</v>
      </c>
      <c r="AO16" s="250">
        <v>93.979039477000001</v>
      </c>
      <c r="AP16" s="250">
        <v>84.292024065000007</v>
      </c>
      <c r="AQ16" s="250">
        <v>82.317792695999998</v>
      </c>
      <c r="AR16" s="250">
        <v>82.885613656000004</v>
      </c>
      <c r="AS16" s="250">
        <v>90.340987618</v>
      </c>
      <c r="AT16" s="250">
        <v>92.733787735000007</v>
      </c>
      <c r="AU16" s="250">
        <v>94.409514677999994</v>
      </c>
      <c r="AV16" s="250">
        <v>95.576213719999998</v>
      </c>
      <c r="AW16" s="250">
        <v>95.661760362999999</v>
      </c>
      <c r="AX16" s="250">
        <v>94.874199879000003</v>
      </c>
      <c r="AY16" s="250">
        <v>91.074916454999993</v>
      </c>
      <c r="AZ16" s="250">
        <v>90.145103574999993</v>
      </c>
      <c r="BA16" s="250">
        <v>89.946145426000001</v>
      </c>
      <c r="BB16" s="250">
        <v>91.373960558999997</v>
      </c>
      <c r="BC16" s="250">
        <v>91.964772959000001</v>
      </c>
      <c r="BD16" s="250">
        <v>92.614501176999994</v>
      </c>
      <c r="BE16" s="316">
        <v>93.368269999999995</v>
      </c>
      <c r="BF16" s="316">
        <v>94.101990000000001</v>
      </c>
      <c r="BG16" s="316">
        <v>94.860770000000002</v>
      </c>
      <c r="BH16" s="316">
        <v>95.886979999999994</v>
      </c>
      <c r="BI16" s="316">
        <v>96.514150000000001</v>
      </c>
      <c r="BJ16" s="316">
        <v>96.984639999999999</v>
      </c>
      <c r="BK16" s="316">
        <v>97.160629999999998</v>
      </c>
      <c r="BL16" s="316">
        <v>97.421099999999996</v>
      </c>
      <c r="BM16" s="316">
        <v>97.628240000000005</v>
      </c>
      <c r="BN16" s="316">
        <v>97.757570000000001</v>
      </c>
      <c r="BO16" s="316">
        <v>97.876410000000007</v>
      </c>
      <c r="BP16" s="316">
        <v>97.960279999999997</v>
      </c>
      <c r="BQ16" s="316">
        <v>97.977710000000002</v>
      </c>
      <c r="BR16" s="316">
        <v>98.015249999999995</v>
      </c>
      <c r="BS16" s="316">
        <v>98.041409999999999</v>
      </c>
      <c r="BT16" s="316">
        <v>98.056209999999993</v>
      </c>
      <c r="BU16" s="316">
        <v>98.059640000000002</v>
      </c>
      <c r="BV16" s="316">
        <v>98.051699999999997</v>
      </c>
    </row>
    <row r="17" spans="1:74" ht="11.1" customHeight="1" x14ac:dyDescent="0.2">
      <c r="A17" s="148" t="s">
        <v>699</v>
      </c>
      <c r="B17" s="204" t="s">
        <v>468</v>
      </c>
      <c r="C17" s="250">
        <v>100.59255573</v>
      </c>
      <c r="D17" s="250">
        <v>100.60875136999999</v>
      </c>
      <c r="E17" s="250">
        <v>100.71245364000001</v>
      </c>
      <c r="F17" s="250">
        <v>101.22263008</v>
      </c>
      <c r="G17" s="250">
        <v>101.26211995</v>
      </c>
      <c r="H17" s="250">
        <v>101.14989079999999</v>
      </c>
      <c r="I17" s="250">
        <v>100.47746626</v>
      </c>
      <c r="J17" s="250">
        <v>100.36815634</v>
      </c>
      <c r="K17" s="250">
        <v>100.41348465999999</v>
      </c>
      <c r="L17" s="250">
        <v>100.93603948000001</v>
      </c>
      <c r="M17" s="250">
        <v>101.0487031</v>
      </c>
      <c r="N17" s="250">
        <v>101.07406379</v>
      </c>
      <c r="O17" s="250">
        <v>100.79815444</v>
      </c>
      <c r="P17" s="250">
        <v>100.80938455</v>
      </c>
      <c r="Q17" s="250">
        <v>100.89378704000001</v>
      </c>
      <c r="R17" s="250">
        <v>101.17862049999999</v>
      </c>
      <c r="S17" s="250">
        <v>101.31392378</v>
      </c>
      <c r="T17" s="250">
        <v>101.42695548</v>
      </c>
      <c r="U17" s="250">
        <v>101.66382339</v>
      </c>
      <c r="V17" s="250">
        <v>101.6227311</v>
      </c>
      <c r="W17" s="250">
        <v>101.44978638000001</v>
      </c>
      <c r="X17" s="250">
        <v>101.05122699</v>
      </c>
      <c r="Y17" s="250">
        <v>100.68489913000001</v>
      </c>
      <c r="Z17" s="250">
        <v>100.25704055</v>
      </c>
      <c r="AA17" s="250">
        <v>99.628055642999996</v>
      </c>
      <c r="AB17" s="250">
        <v>99.181832315999998</v>
      </c>
      <c r="AC17" s="250">
        <v>98.778774967000004</v>
      </c>
      <c r="AD17" s="250">
        <v>98.378882055999995</v>
      </c>
      <c r="AE17" s="250">
        <v>98.092157814999993</v>
      </c>
      <c r="AF17" s="250">
        <v>97.878600707000004</v>
      </c>
      <c r="AG17" s="250">
        <v>97.869119135000005</v>
      </c>
      <c r="AH17" s="250">
        <v>97.703714986999998</v>
      </c>
      <c r="AI17" s="250">
        <v>97.513296666000002</v>
      </c>
      <c r="AJ17" s="250">
        <v>97.385255856000001</v>
      </c>
      <c r="AK17" s="250">
        <v>97.079265430000007</v>
      </c>
      <c r="AL17" s="250">
        <v>96.682717070999999</v>
      </c>
      <c r="AM17" s="250">
        <v>98.207420630000001</v>
      </c>
      <c r="AN17" s="250">
        <v>96.120899015999996</v>
      </c>
      <c r="AO17" s="250">
        <v>92.434962080000005</v>
      </c>
      <c r="AP17" s="250">
        <v>81.035313302000006</v>
      </c>
      <c r="AQ17" s="250">
        <v>78.736268115000001</v>
      </c>
      <c r="AR17" s="250">
        <v>79.423529997000003</v>
      </c>
      <c r="AS17" s="250">
        <v>88.339304432000006</v>
      </c>
      <c r="AT17" s="250">
        <v>91.067526341000004</v>
      </c>
      <c r="AU17" s="250">
        <v>92.850401204999997</v>
      </c>
      <c r="AV17" s="250">
        <v>93.481226543999995</v>
      </c>
      <c r="AW17" s="250">
        <v>93.528434184000005</v>
      </c>
      <c r="AX17" s="250">
        <v>92.785321643000003</v>
      </c>
      <c r="AY17" s="250">
        <v>89.280341445000005</v>
      </c>
      <c r="AZ17" s="250">
        <v>88.435249149000001</v>
      </c>
      <c r="BA17" s="250">
        <v>88.278497279999996</v>
      </c>
      <c r="BB17" s="250">
        <v>89.606208095</v>
      </c>
      <c r="BC17" s="250">
        <v>90.229045382999999</v>
      </c>
      <c r="BD17" s="250">
        <v>90.943131402999995</v>
      </c>
      <c r="BE17" s="316">
        <v>91.857780000000005</v>
      </c>
      <c r="BF17" s="316">
        <v>92.672380000000004</v>
      </c>
      <c r="BG17" s="316">
        <v>93.49624</v>
      </c>
      <c r="BH17" s="316">
        <v>94.560500000000005</v>
      </c>
      <c r="BI17" s="316">
        <v>95.22954</v>
      </c>
      <c r="BJ17" s="316">
        <v>95.73451</v>
      </c>
      <c r="BK17" s="316">
        <v>95.914379999999994</v>
      </c>
      <c r="BL17" s="316">
        <v>96.211939999999998</v>
      </c>
      <c r="BM17" s="316">
        <v>96.466170000000005</v>
      </c>
      <c r="BN17" s="316">
        <v>96.673919999999995</v>
      </c>
      <c r="BO17" s="316">
        <v>96.843890000000002</v>
      </c>
      <c r="BP17" s="316">
        <v>96.972930000000005</v>
      </c>
      <c r="BQ17" s="316">
        <v>97.023690000000002</v>
      </c>
      <c r="BR17" s="316">
        <v>97.098849999999999</v>
      </c>
      <c r="BS17" s="316">
        <v>97.161090000000002</v>
      </c>
      <c r="BT17" s="316">
        <v>97.210390000000004</v>
      </c>
      <c r="BU17" s="316">
        <v>97.246750000000006</v>
      </c>
      <c r="BV17" s="316">
        <v>97.270189999999999</v>
      </c>
    </row>
    <row r="18" spans="1:74" ht="11.1" customHeight="1" x14ac:dyDescent="0.2">
      <c r="A18" s="148" t="s">
        <v>700</v>
      </c>
      <c r="B18" s="204" t="s">
        <v>436</v>
      </c>
      <c r="C18" s="250">
        <v>100.09227709</v>
      </c>
      <c r="D18" s="250">
        <v>100.19101252</v>
      </c>
      <c r="E18" s="250">
        <v>100.37434767000001</v>
      </c>
      <c r="F18" s="250">
        <v>100.96004806000001</v>
      </c>
      <c r="G18" s="250">
        <v>101.0742585</v>
      </c>
      <c r="H18" s="250">
        <v>101.03474451</v>
      </c>
      <c r="I18" s="250">
        <v>100.37890595</v>
      </c>
      <c r="J18" s="250">
        <v>100.37889321</v>
      </c>
      <c r="K18" s="250">
        <v>100.57210616</v>
      </c>
      <c r="L18" s="250">
        <v>101.33997572</v>
      </c>
      <c r="M18" s="250">
        <v>101.63356683000001</v>
      </c>
      <c r="N18" s="250">
        <v>101.83431041999999</v>
      </c>
      <c r="O18" s="250">
        <v>101.76876695</v>
      </c>
      <c r="P18" s="250">
        <v>101.91389515</v>
      </c>
      <c r="Q18" s="250">
        <v>102.09625547</v>
      </c>
      <c r="R18" s="250">
        <v>102.43718554</v>
      </c>
      <c r="S18" s="250">
        <v>102.60300689</v>
      </c>
      <c r="T18" s="250">
        <v>102.71505715000001</v>
      </c>
      <c r="U18" s="250">
        <v>102.84147089</v>
      </c>
      <c r="V18" s="250">
        <v>102.79487802</v>
      </c>
      <c r="W18" s="250">
        <v>102.64341313</v>
      </c>
      <c r="X18" s="250">
        <v>102.34310524999999</v>
      </c>
      <c r="Y18" s="250">
        <v>102.0148745</v>
      </c>
      <c r="Z18" s="250">
        <v>101.61474994</v>
      </c>
      <c r="AA18" s="250">
        <v>101.02820701</v>
      </c>
      <c r="AB18" s="250">
        <v>100.57018823</v>
      </c>
      <c r="AC18" s="250">
        <v>100.12616906</v>
      </c>
      <c r="AD18" s="250">
        <v>99.594847995999999</v>
      </c>
      <c r="AE18" s="250">
        <v>99.254804148999995</v>
      </c>
      <c r="AF18" s="250">
        <v>99.004736023999996</v>
      </c>
      <c r="AG18" s="250">
        <v>99.034192157000007</v>
      </c>
      <c r="AH18" s="250">
        <v>98.821914077000002</v>
      </c>
      <c r="AI18" s="250">
        <v>98.557450317999994</v>
      </c>
      <c r="AJ18" s="250">
        <v>98.238194578000005</v>
      </c>
      <c r="AK18" s="250">
        <v>97.871314190000007</v>
      </c>
      <c r="AL18" s="250">
        <v>97.454202852999998</v>
      </c>
      <c r="AM18" s="250">
        <v>99.227539668999995</v>
      </c>
      <c r="AN18" s="250">
        <v>97.029457101999995</v>
      </c>
      <c r="AO18" s="250">
        <v>93.100634256000006</v>
      </c>
      <c r="AP18" s="250">
        <v>80.660634066</v>
      </c>
      <c r="AQ18" s="250">
        <v>78.355658461999994</v>
      </c>
      <c r="AR18" s="250">
        <v>79.405270376999994</v>
      </c>
      <c r="AS18" s="250">
        <v>89.879987020000002</v>
      </c>
      <c r="AT18" s="250">
        <v>93.085886070000001</v>
      </c>
      <c r="AU18" s="250">
        <v>95.093484735000004</v>
      </c>
      <c r="AV18" s="250">
        <v>94.302183464999999</v>
      </c>
      <c r="AW18" s="250">
        <v>95.113631021000003</v>
      </c>
      <c r="AX18" s="250">
        <v>95.927227853000005</v>
      </c>
      <c r="AY18" s="250">
        <v>96.931521000000004</v>
      </c>
      <c r="AZ18" s="250">
        <v>97.608006106999994</v>
      </c>
      <c r="BA18" s="250">
        <v>98.145230212000001</v>
      </c>
      <c r="BB18" s="250">
        <v>98.181803326999997</v>
      </c>
      <c r="BC18" s="250">
        <v>98.711547918999997</v>
      </c>
      <c r="BD18" s="250">
        <v>99.373074000000003</v>
      </c>
      <c r="BE18" s="316">
        <v>100.2693</v>
      </c>
      <c r="BF18" s="316">
        <v>101.1172</v>
      </c>
      <c r="BG18" s="316">
        <v>102.0197</v>
      </c>
      <c r="BH18" s="316">
        <v>103.267</v>
      </c>
      <c r="BI18" s="316">
        <v>104.0611</v>
      </c>
      <c r="BJ18" s="316">
        <v>104.6922</v>
      </c>
      <c r="BK18" s="316">
        <v>105.0329</v>
      </c>
      <c r="BL18" s="316">
        <v>105.4333</v>
      </c>
      <c r="BM18" s="316">
        <v>105.7662</v>
      </c>
      <c r="BN18" s="316">
        <v>105.9958</v>
      </c>
      <c r="BO18" s="316">
        <v>106.22020000000001</v>
      </c>
      <c r="BP18" s="316">
        <v>106.4037</v>
      </c>
      <c r="BQ18" s="316">
        <v>106.51049999999999</v>
      </c>
      <c r="BR18" s="316">
        <v>106.6391</v>
      </c>
      <c r="BS18" s="316">
        <v>106.75369999999999</v>
      </c>
      <c r="BT18" s="316">
        <v>106.85429999999999</v>
      </c>
      <c r="BU18" s="316">
        <v>106.9408</v>
      </c>
      <c r="BV18" s="316">
        <v>107.0134</v>
      </c>
    </row>
    <row r="19" spans="1:74" ht="11.1" customHeight="1" x14ac:dyDescent="0.2">
      <c r="A19" s="148" t="s">
        <v>701</v>
      </c>
      <c r="B19" s="204" t="s">
        <v>437</v>
      </c>
      <c r="C19" s="250">
        <v>99.951360524999998</v>
      </c>
      <c r="D19" s="250">
        <v>100.06690140000001</v>
      </c>
      <c r="E19" s="250">
        <v>100.27760572</v>
      </c>
      <c r="F19" s="250">
        <v>100.90955054</v>
      </c>
      <c r="G19" s="250">
        <v>101.06602393</v>
      </c>
      <c r="H19" s="250">
        <v>101.07310296</v>
      </c>
      <c r="I19" s="250">
        <v>100.52077518999999</v>
      </c>
      <c r="J19" s="250">
        <v>100.53657483000001</v>
      </c>
      <c r="K19" s="250">
        <v>100.71048943</v>
      </c>
      <c r="L19" s="250">
        <v>101.37633706</v>
      </c>
      <c r="M19" s="250">
        <v>101.61611805</v>
      </c>
      <c r="N19" s="250">
        <v>101.76365045999999</v>
      </c>
      <c r="O19" s="250">
        <v>101.58595959</v>
      </c>
      <c r="P19" s="250">
        <v>101.72372587</v>
      </c>
      <c r="Q19" s="250">
        <v>101.9439746</v>
      </c>
      <c r="R19" s="250">
        <v>102.41220567000001</v>
      </c>
      <c r="S19" s="250">
        <v>102.67329438</v>
      </c>
      <c r="T19" s="250">
        <v>102.89274062</v>
      </c>
      <c r="U19" s="250">
        <v>103.18018204000001</v>
      </c>
      <c r="V19" s="250">
        <v>103.23411508</v>
      </c>
      <c r="W19" s="250">
        <v>103.16417740999999</v>
      </c>
      <c r="X19" s="250">
        <v>102.89375536</v>
      </c>
      <c r="Y19" s="250">
        <v>102.63353647</v>
      </c>
      <c r="Z19" s="250">
        <v>102.3069071</v>
      </c>
      <c r="AA19" s="250">
        <v>101.77902998</v>
      </c>
      <c r="AB19" s="250">
        <v>101.42070758</v>
      </c>
      <c r="AC19" s="250">
        <v>101.09710264</v>
      </c>
      <c r="AD19" s="250">
        <v>100.74365285</v>
      </c>
      <c r="AE19" s="250">
        <v>100.53790456999999</v>
      </c>
      <c r="AF19" s="250">
        <v>100.41529549000001</v>
      </c>
      <c r="AG19" s="250">
        <v>100.53703589</v>
      </c>
      <c r="AH19" s="250">
        <v>100.45979749</v>
      </c>
      <c r="AI19" s="250">
        <v>100.34479057</v>
      </c>
      <c r="AJ19" s="250">
        <v>100.28417655</v>
      </c>
      <c r="AK19" s="250">
        <v>100.02451155</v>
      </c>
      <c r="AL19" s="250">
        <v>99.657956990000002</v>
      </c>
      <c r="AM19" s="250">
        <v>100.61150085</v>
      </c>
      <c r="AN19" s="250">
        <v>98.960926170999997</v>
      </c>
      <c r="AO19" s="250">
        <v>96.133220930999997</v>
      </c>
      <c r="AP19" s="250">
        <v>87.439460694999994</v>
      </c>
      <c r="AQ19" s="250">
        <v>85.774187667999996</v>
      </c>
      <c r="AR19" s="250">
        <v>86.448477410999999</v>
      </c>
      <c r="AS19" s="250">
        <v>93.576927732000001</v>
      </c>
      <c r="AT19" s="250">
        <v>95.844394661999999</v>
      </c>
      <c r="AU19" s="250">
        <v>97.365476006999998</v>
      </c>
      <c r="AV19" s="250">
        <v>97.482399825000002</v>
      </c>
      <c r="AW19" s="250">
        <v>98.004038957999995</v>
      </c>
      <c r="AX19" s="250">
        <v>98.272621462999993</v>
      </c>
      <c r="AY19" s="250">
        <v>97.731013305999994</v>
      </c>
      <c r="AZ19" s="250">
        <v>97.911333081999999</v>
      </c>
      <c r="BA19" s="250">
        <v>98.256446757000006</v>
      </c>
      <c r="BB19" s="250">
        <v>98.898092469000005</v>
      </c>
      <c r="BC19" s="250">
        <v>99.473990336</v>
      </c>
      <c r="BD19" s="250">
        <v>100.11587849999999</v>
      </c>
      <c r="BE19" s="316">
        <v>100.85850000000001</v>
      </c>
      <c r="BF19" s="316">
        <v>101.6063</v>
      </c>
      <c r="BG19" s="316">
        <v>102.39400000000001</v>
      </c>
      <c r="BH19" s="316">
        <v>103.5127</v>
      </c>
      <c r="BI19" s="316">
        <v>104.1618</v>
      </c>
      <c r="BJ19" s="316">
        <v>104.6326</v>
      </c>
      <c r="BK19" s="316">
        <v>104.767</v>
      </c>
      <c r="BL19" s="316">
        <v>104.99939999999999</v>
      </c>
      <c r="BM19" s="316">
        <v>105.1717</v>
      </c>
      <c r="BN19" s="316">
        <v>105.2097</v>
      </c>
      <c r="BO19" s="316">
        <v>105.31789999999999</v>
      </c>
      <c r="BP19" s="316">
        <v>105.422</v>
      </c>
      <c r="BQ19" s="316">
        <v>105.54089999999999</v>
      </c>
      <c r="BR19" s="316">
        <v>105.6224</v>
      </c>
      <c r="BS19" s="316">
        <v>105.68559999999999</v>
      </c>
      <c r="BT19" s="316">
        <v>105.7304</v>
      </c>
      <c r="BU19" s="316">
        <v>105.7568</v>
      </c>
      <c r="BV19" s="316">
        <v>105.76479999999999</v>
      </c>
    </row>
    <row r="20" spans="1:74" ht="11.1" customHeight="1" x14ac:dyDescent="0.2">
      <c r="A20" s="148" t="s">
        <v>702</v>
      </c>
      <c r="B20" s="204" t="s">
        <v>438</v>
      </c>
      <c r="C20" s="250">
        <v>100.03822058999999</v>
      </c>
      <c r="D20" s="250">
        <v>100.21197985000001</v>
      </c>
      <c r="E20" s="250">
        <v>100.44258720000001</v>
      </c>
      <c r="F20" s="250">
        <v>101.02464169</v>
      </c>
      <c r="G20" s="250">
        <v>101.14799594</v>
      </c>
      <c r="H20" s="250">
        <v>101.107249</v>
      </c>
      <c r="I20" s="250">
        <v>100.44352539</v>
      </c>
      <c r="J20" s="250">
        <v>100.41873266</v>
      </c>
      <c r="K20" s="250">
        <v>100.57399534</v>
      </c>
      <c r="L20" s="250">
        <v>101.25185677</v>
      </c>
      <c r="M20" s="250">
        <v>101.51032275999999</v>
      </c>
      <c r="N20" s="250">
        <v>101.69193665</v>
      </c>
      <c r="O20" s="250">
        <v>101.59858188</v>
      </c>
      <c r="P20" s="250">
        <v>101.77507899</v>
      </c>
      <c r="Q20" s="250">
        <v>102.02331141000001</v>
      </c>
      <c r="R20" s="250">
        <v>102.49100389</v>
      </c>
      <c r="S20" s="250">
        <v>102.77191338999999</v>
      </c>
      <c r="T20" s="250">
        <v>103.01376467</v>
      </c>
      <c r="U20" s="250">
        <v>103.34708437</v>
      </c>
      <c r="V20" s="250">
        <v>103.41292417</v>
      </c>
      <c r="W20" s="250">
        <v>103.34181073000001</v>
      </c>
      <c r="X20" s="250">
        <v>103.0166651</v>
      </c>
      <c r="Y20" s="250">
        <v>102.75945442</v>
      </c>
      <c r="Z20" s="250">
        <v>102.45309974</v>
      </c>
      <c r="AA20" s="250">
        <v>101.9850854</v>
      </c>
      <c r="AB20" s="250">
        <v>101.66482944000001</v>
      </c>
      <c r="AC20" s="250">
        <v>101.37981619999999</v>
      </c>
      <c r="AD20" s="250">
        <v>101.07569533</v>
      </c>
      <c r="AE20" s="250">
        <v>100.90193033</v>
      </c>
      <c r="AF20" s="250">
        <v>100.80417085000001</v>
      </c>
      <c r="AG20" s="250">
        <v>100.90712797</v>
      </c>
      <c r="AH20" s="250">
        <v>100.86784618</v>
      </c>
      <c r="AI20" s="250">
        <v>100.81103658000001</v>
      </c>
      <c r="AJ20" s="250">
        <v>100.89661187999999</v>
      </c>
      <c r="AK20" s="250">
        <v>100.68481211</v>
      </c>
      <c r="AL20" s="250">
        <v>100.33554999</v>
      </c>
      <c r="AM20" s="250">
        <v>101.34902911</v>
      </c>
      <c r="AN20" s="250">
        <v>99.599689597999998</v>
      </c>
      <c r="AO20" s="250">
        <v>96.587735046000006</v>
      </c>
      <c r="AP20" s="250">
        <v>87.281687387000005</v>
      </c>
      <c r="AQ20" s="250">
        <v>85.518111301000005</v>
      </c>
      <c r="AR20" s="250">
        <v>86.265528723000003</v>
      </c>
      <c r="AS20" s="250">
        <v>93.873841717999994</v>
      </c>
      <c r="AT20" s="250">
        <v>96.380819607999996</v>
      </c>
      <c r="AU20" s="250">
        <v>98.136364456999999</v>
      </c>
      <c r="AV20" s="250">
        <v>98.019198152000001</v>
      </c>
      <c r="AW20" s="250">
        <v>99.112835505000007</v>
      </c>
      <c r="AX20" s="250">
        <v>100.2959984</v>
      </c>
      <c r="AY20" s="250">
        <v>101.98766824</v>
      </c>
      <c r="AZ20" s="250">
        <v>103.03564618</v>
      </c>
      <c r="BA20" s="250">
        <v>103.85891361</v>
      </c>
      <c r="BB20" s="250">
        <v>104.0223798</v>
      </c>
      <c r="BC20" s="250">
        <v>104.72254427999999</v>
      </c>
      <c r="BD20" s="250">
        <v>105.5243163</v>
      </c>
      <c r="BE20" s="316">
        <v>106.56610000000001</v>
      </c>
      <c r="BF20" s="316">
        <v>107.46729999999999</v>
      </c>
      <c r="BG20" s="316">
        <v>108.3663</v>
      </c>
      <c r="BH20" s="316">
        <v>109.4877</v>
      </c>
      <c r="BI20" s="316">
        <v>110.2141</v>
      </c>
      <c r="BJ20" s="316">
        <v>110.77</v>
      </c>
      <c r="BK20" s="316">
        <v>111.0107</v>
      </c>
      <c r="BL20" s="316">
        <v>111.3343</v>
      </c>
      <c r="BM20" s="316">
        <v>111.59610000000001</v>
      </c>
      <c r="BN20" s="316">
        <v>111.7808</v>
      </c>
      <c r="BO20" s="316">
        <v>111.9303</v>
      </c>
      <c r="BP20" s="316">
        <v>112.02930000000001</v>
      </c>
      <c r="BQ20" s="316">
        <v>112.02809999999999</v>
      </c>
      <c r="BR20" s="316">
        <v>112.0635</v>
      </c>
      <c r="BS20" s="316">
        <v>112.0859</v>
      </c>
      <c r="BT20" s="316">
        <v>112.0951</v>
      </c>
      <c r="BU20" s="316">
        <v>112.0913</v>
      </c>
      <c r="BV20" s="316">
        <v>112.07429999999999</v>
      </c>
    </row>
    <row r="21" spans="1:74" ht="11.1" customHeight="1" x14ac:dyDescent="0.2">
      <c r="A21" s="148" t="s">
        <v>703</v>
      </c>
      <c r="B21" s="204" t="s">
        <v>439</v>
      </c>
      <c r="C21" s="250">
        <v>100.43310301</v>
      </c>
      <c r="D21" s="250">
        <v>100.55114152</v>
      </c>
      <c r="E21" s="250">
        <v>100.71453378</v>
      </c>
      <c r="F21" s="250">
        <v>101.19170128</v>
      </c>
      <c r="G21" s="250">
        <v>101.24448495999999</v>
      </c>
      <c r="H21" s="250">
        <v>101.14130629</v>
      </c>
      <c r="I21" s="250">
        <v>100.45577117000001</v>
      </c>
      <c r="J21" s="250">
        <v>100.3604634</v>
      </c>
      <c r="K21" s="250">
        <v>100.42898888000001</v>
      </c>
      <c r="L21" s="250">
        <v>100.99328407</v>
      </c>
      <c r="M21" s="250">
        <v>101.14052366</v>
      </c>
      <c r="N21" s="250">
        <v>101.20264414</v>
      </c>
      <c r="O21" s="250">
        <v>100.99529079</v>
      </c>
      <c r="P21" s="250">
        <v>101.02543906</v>
      </c>
      <c r="Q21" s="250">
        <v>101.10873423</v>
      </c>
      <c r="R21" s="250">
        <v>101.31677024</v>
      </c>
      <c r="S21" s="250">
        <v>101.45266379</v>
      </c>
      <c r="T21" s="250">
        <v>101.58800881000001</v>
      </c>
      <c r="U21" s="250">
        <v>101.89325268</v>
      </c>
      <c r="V21" s="250">
        <v>101.89966509</v>
      </c>
      <c r="W21" s="250">
        <v>101.77769343</v>
      </c>
      <c r="X21" s="250">
        <v>101.41932262</v>
      </c>
      <c r="Y21" s="250">
        <v>101.12159411</v>
      </c>
      <c r="Z21" s="250">
        <v>100.77649283</v>
      </c>
      <c r="AA21" s="250">
        <v>100.30219733</v>
      </c>
      <c r="AB21" s="250">
        <v>99.923716588000005</v>
      </c>
      <c r="AC21" s="250">
        <v>99.559229149999993</v>
      </c>
      <c r="AD21" s="250">
        <v>99.066715309000003</v>
      </c>
      <c r="AE21" s="250">
        <v>98.836729269000003</v>
      </c>
      <c r="AF21" s="250">
        <v>98.727251319999993</v>
      </c>
      <c r="AG21" s="250">
        <v>98.972475770000003</v>
      </c>
      <c r="AH21" s="250">
        <v>98.928368270000007</v>
      </c>
      <c r="AI21" s="250">
        <v>98.829123129999999</v>
      </c>
      <c r="AJ21" s="250">
        <v>98.717117574</v>
      </c>
      <c r="AK21" s="250">
        <v>98.475814232999994</v>
      </c>
      <c r="AL21" s="250">
        <v>98.147590331999993</v>
      </c>
      <c r="AM21" s="250">
        <v>99.911249339999998</v>
      </c>
      <c r="AN21" s="250">
        <v>97.775081717000006</v>
      </c>
      <c r="AO21" s="250">
        <v>93.917890932999995</v>
      </c>
      <c r="AP21" s="250">
        <v>81.493615055999996</v>
      </c>
      <c r="AQ21" s="250">
        <v>79.328924395000001</v>
      </c>
      <c r="AR21" s="250">
        <v>80.577757019000003</v>
      </c>
      <c r="AS21" s="250">
        <v>91.412385024000002</v>
      </c>
      <c r="AT21" s="250">
        <v>94.859060146999994</v>
      </c>
      <c r="AU21" s="250">
        <v>97.090054481999999</v>
      </c>
      <c r="AV21" s="250">
        <v>96.056751492000004</v>
      </c>
      <c r="AW21" s="250">
        <v>97.392846657999996</v>
      </c>
      <c r="AX21" s="250">
        <v>99.049723440999998</v>
      </c>
      <c r="AY21" s="250">
        <v>102.11031515000001</v>
      </c>
      <c r="AZ21" s="250">
        <v>103.59655519</v>
      </c>
      <c r="BA21" s="250">
        <v>104.59137686</v>
      </c>
      <c r="BB21" s="250">
        <v>104.3155137</v>
      </c>
      <c r="BC21" s="250">
        <v>104.91194849999999</v>
      </c>
      <c r="BD21" s="250">
        <v>105.60141479000001</v>
      </c>
      <c r="BE21" s="316">
        <v>106.4487</v>
      </c>
      <c r="BF21" s="316">
        <v>107.2756</v>
      </c>
      <c r="BG21" s="316">
        <v>108.14700000000001</v>
      </c>
      <c r="BH21" s="316">
        <v>109.3865</v>
      </c>
      <c r="BI21" s="316">
        <v>110.10380000000001</v>
      </c>
      <c r="BJ21" s="316">
        <v>110.62260000000001</v>
      </c>
      <c r="BK21" s="316">
        <v>110.74039999999999</v>
      </c>
      <c r="BL21" s="316">
        <v>111.0142</v>
      </c>
      <c r="BM21" s="316">
        <v>111.24160000000001</v>
      </c>
      <c r="BN21" s="316">
        <v>111.40949999999999</v>
      </c>
      <c r="BO21" s="316">
        <v>111.5536</v>
      </c>
      <c r="BP21" s="316">
        <v>111.6609</v>
      </c>
      <c r="BQ21" s="316">
        <v>111.69499999999999</v>
      </c>
      <c r="BR21" s="316">
        <v>111.7561</v>
      </c>
      <c r="BS21" s="316">
        <v>111.8077</v>
      </c>
      <c r="BT21" s="316">
        <v>111.8498</v>
      </c>
      <c r="BU21" s="316">
        <v>111.88249999999999</v>
      </c>
      <c r="BV21" s="316">
        <v>111.9058</v>
      </c>
    </row>
    <row r="22" spans="1:74" ht="11.1" customHeight="1" x14ac:dyDescent="0.2">
      <c r="A22" s="148" t="s">
        <v>704</v>
      </c>
      <c r="B22" s="204" t="s">
        <v>440</v>
      </c>
      <c r="C22" s="250">
        <v>99.524831055000007</v>
      </c>
      <c r="D22" s="250">
        <v>99.673497064000003</v>
      </c>
      <c r="E22" s="250">
        <v>99.949435609999995</v>
      </c>
      <c r="F22" s="250">
        <v>100.71999253</v>
      </c>
      <c r="G22" s="250">
        <v>100.97496676999999</v>
      </c>
      <c r="H22" s="250">
        <v>101.08170416999999</v>
      </c>
      <c r="I22" s="250">
        <v>100.66937971</v>
      </c>
      <c r="J22" s="250">
        <v>100.75776217000001</v>
      </c>
      <c r="K22" s="250">
        <v>100.97602655999999</v>
      </c>
      <c r="L22" s="250">
        <v>101.61242550999999</v>
      </c>
      <c r="M22" s="250">
        <v>101.87426425</v>
      </c>
      <c r="N22" s="250">
        <v>102.04979541</v>
      </c>
      <c r="O22" s="250">
        <v>101.87651658</v>
      </c>
      <c r="P22" s="250">
        <v>102.07630942</v>
      </c>
      <c r="Q22" s="250">
        <v>102.38667151999999</v>
      </c>
      <c r="R22" s="250">
        <v>103.01110488</v>
      </c>
      <c r="S22" s="250">
        <v>103.38997895999999</v>
      </c>
      <c r="T22" s="250">
        <v>103.72679578</v>
      </c>
      <c r="U22" s="250">
        <v>104.13765305</v>
      </c>
      <c r="V22" s="250">
        <v>104.30328206</v>
      </c>
      <c r="W22" s="250">
        <v>104.33978054000001</v>
      </c>
      <c r="X22" s="250">
        <v>104.17734867</v>
      </c>
      <c r="Y22" s="250">
        <v>104.00793591</v>
      </c>
      <c r="Z22" s="250">
        <v>103.76174245999999</v>
      </c>
      <c r="AA22" s="250">
        <v>103.27333477000001</v>
      </c>
      <c r="AB22" s="250">
        <v>102.9976551</v>
      </c>
      <c r="AC22" s="250">
        <v>102.76926991000001</v>
      </c>
      <c r="AD22" s="250">
        <v>102.55172401</v>
      </c>
      <c r="AE22" s="250">
        <v>102.44526916</v>
      </c>
      <c r="AF22" s="250">
        <v>102.41345016</v>
      </c>
      <c r="AG22" s="250">
        <v>102.62993018</v>
      </c>
      <c r="AH22" s="250">
        <v>102.61713554000001</v>
      </c>
      <c r="AI22" s="250">
        <v>102.54872939000001</v>
      </c>
      <c r="AJ22" s="250">
        <v>102.51035951</v>
      </c>
      <c r="AK22" s="250">
        <v>102.26649449999999</v>
      </c>
      <c r="AL22" s="250">
        <v>101.90278214</v>
      </c>
      <c r="AM22" s="250">
        <v>102.71778324</v>
      </c>
      <c r="AN22" s="250">
        <v>101.14045557</v>
      </c>
      <c r="AO22" s="250">
        <v>98.469359937999997</v>
      </c>
      <c r="AP22" s="250">
        <v>90.519268651999994</v>
      </c>
      <c r="AQ22" s="250">
        <v>88.799557884999999</v>
      </c>
      <c r="AR22" s="250">
        <v>89.124999938000002</v>
      </c>
      <c r="AS22" s="250">
        <v>94.962752206000005</v>
      </c>
      <c r="AT22" s="250">
        <v>96.778131848000001</v>
      </c>
      <c r="AU22" s="250">
        <v>98.038296260999999</v>
      </c>
      <c r="AV22" s="250">
        <v>99.165283748999997</v>
      </c>
      <c r="AW22" s="250">
        <v>98.998488977999997</v>
      </c>
      <c r="AX22" s="250">
        <v>97.959950250000006</v>
      </c>
      <c r="AY22" s="250">
        <v>93.817904618</v>
      </c>
      <c r="AZ22" s="250">
        <v>92.709700187999999</v>
      </c>
      <c r="BA22" s="250">
        <v>92.403574012000007</v>
      </c>
      <c r="BB22" s="250">
        <v>93.810078906000001</v>
      </c>
      <c r="BC22" s="250">
        <v>94.425194625000003</v>
      </c>
      <c r="BD22" s="250">
        <v>95.159473986999998</v>
      </c>
      <c r="BE22" s="316">
        <v>96.151489999999995</v>
      </c>
      <c r="BF22" s="316">
        <v>97.020169999999993</v>
      </c>
      <c r="BG22" s="316">
        <v>97.904079999999993</v>
      </c>
      <c r="BH22" s="316">
        <v>99.024630000000002</v>
      </c>
      <c r="BI22" s="316">
        <v>99.772959999999998</v>
      </c>
      <c r="BJ22" s="316">
        <v>100.37050000000001</v>
      </c>
      <c r="BK22" s="316">
        <v>100.6909</v>
      </c>
      <c r="BL22" s="316">
        <v>101.08150000000001</v>
      </c>
      <c r="BM22" s="316">
        <v>101.416</v>
      </c>
      <c r="BN22" s="316">
        <v>101.68429999999999</v>
      </c>
      <c r="BO22" s="316">
        <v>101.91419999999999</v>
      </c>
      <c r="BP22" s="316">
        <v>102.0956</v>
      </c>
      <c r="BQ22" s="316">
        <v>102.1887</v>
      </c>
      <c r="BR22" s="316">
        <v>102.3027</v>
      </c>
      <c r="BS22" s="316">
        <v>102.3978</v>
      </c>
      <c r="BT22" s="316">
        <v>102.47410000000001</v>
      </c>
      <c r="BU22" s="316">
        <v>102.53149999999999</v>
      </c>
      <c r="BV22" s="316">
        <v>102.5702</v>
      </c>
    </row>
    <row r="23" spans="1:74" ht="11.1" customHeight="1" x14ac:dyDescent="0.2">
      <c r="A23" s="148" t="s">
        <v>705</v>
      </c>
      <c r="B23" s="204" t="s">
        <v>441</v>
      </c>
      <c r="C23" s="250">
        <v>99.160606315999999</v>
      </c>
      <c r="D23" s="250">
        <v>99.427769233000006</v>
      </c>
      <c r="E23" s="250">
        <v>99.758677372999998</v>
      </c>
      <c r="F23" s="250">
        <v>100.37670048</v>
      </c>
      <c r="G23" s="250">
        <v>100.66757174999999</v>
      </c>
      <c r="H23" s="250">
        <v>100.85466094</v>
      </c>
      <c r="I23" s="250">
        <v>100.61772854</v>
      </c>
      <c r="J23" s="250">
        <v>100.83743319</v>
      </c>
      <c r="K23" s="250">
        <v>101.19353538</v>
      </c>
      <c r="L23" s="250">
        <v>101.97836278</v>
      </c>
      <c r="M23" s="250">
        <v>102.38801432</v>
      </c>
      <c r="N23" s="250">
        <v>102.71481765999999</v>
      </c>
      <c r="O23" s="250">
        <v>102.77365328</v>
      </c>
      <c r="P23" s="250">
        <v>103.07359986</v>
      </c>
      <c r="Q23" s="250">
        <v>103.42953788</v>
      </c>
      <c r="R23" s="250">
        <v>103.92672089</v>
      </c>
      <c r="S23" s="250">
        <v>104.33070162999999</v>
      </c>
      <c r="T23" s="250">
        <v>104.72673365</v>
      </c>
      <c r="U23" s="250">
        <v>105.28239034000001</v>
      </c>
      <c r="V23" s="250">
        <v>105.53684484999999</v>
      </c>
      <c r="W23" s="250">
        <v>105.65767059</v>
      </c>
      <c r="X23" s="250">
        <v>105.55631144</v>
      </c>
      <c r="Y23" s="250">
        <v>105.47629671999999</v>
      </c>
      <c r="Z23" s="250">
        <v>105.32907032</v>
      </c>
      <c r="AA23" s="250">
        <v>105.02516091</v>
      </c>
      <c r="AB23" s="250">
        <v>104.81061464</v>
      </c>
      <c r="AC23" s="250">
        <v>104.59596019999999</v>
      </c>
      <c r="AD23" s="250">
        <v>104.22714965</v>
      </c>
      <c r="AE23" s="250">
        <v>104.12781477</v>
      </c>
      <c r="AF23" s="250">
        <v>104.14390763</v>
      </c>
      <c r="AG23" s="250">
        <v>104.47957504</v>
      </c>
      <c r="AH23" s="250">
        <v>104.57341331000001</v>
      </c>
      <c r="AI23" s="250">
        <v>104.62956923</v>
      </c>
      <c r="AJ23" s="250">
        <v>104.78667037</v>
      </c>
      <c r="AK23" s="250">
        <v>104.66349092</v>
      </c>
      <c r="AL23" s="250">
        <v>104.39865845999999</v>
      </c>
      <c r="AM23" s="250">
        <v>105.19179934</v>
      </c>
      <c r="AN23" s="250">
        <v>103.74394105</v>
      </c>
      <c r="AO23" s="250">
        <v>101.25470996999999</v>
      </c>
      <c r="AP23" s="250">
        <v>93.372036675000004</v>
      </c>
      <c r="AQ23" s="250">
        <v>92.064112062999996</v>
      </c>
      <c r="AR23" s="250">
        <v>92.978866715999999</v>
      </c>
      <c r="AS23" s="250">
        <v>100.08264432999999</v>
      </c>
      <c r="AT23" s="250">
        <v>102.46799975</v>
      </c>
      <c r="AU23" s="250">
        <v>104.10127665</v>
      </c>
      <c r="AV23" s="250">
        <v>103.38134619</v>
      </c>
      <c r="AW23" s="250">
        <v>104.71131273</v>
      </c>
      <c r="AX23" s="250">
        <v>106.49004739999999</v>
      </c>
      <c r="AY23" s="250">
        <v>110.03785832</v>
      </c>
      <c r="AZ23" s="250">
        <v>111.72389819999999</v>
      </c>
      <c r="BA23" s="250">
        <v>112.86847514</v>
      </c>
      <c r="BB23" s="250">
        <v>112.64023997</v>
      </c>
      <c r="BC23" s="250">
        <v>113.32540293</v>
      </c>
      <c r="BD23" s="250">
        <v>114.09261483</v>
      </c>
      <c r="BE23" s="316">
        <v>115.0162</v>
      </c>
      <c r="BF23" s="316">
        <v>115.8918</v>
      </c>
      <c r="BG23" s="316">
        <v>116.7937</v>
      </c>
      <c r="BH23" s="316">
        <v>118.004</v>
      </c>
      <c r="BI23" s="316">
        <v>118.747</v>
      </c>
      <c r="BJ23" s="316">
        <v>119.3047</v>
      </c>
      <c r="BK23" s="316">
        <v>119.5154</v>
      </c>
      <c r="BL23" s="316">
        <v>119.8241</v>
      </c>
      <c r="BM23" s="316">
        <v>120.0689</v>
      </c>
      <c r="BN23" s="316">
        <v>120.2098</v>
      </c>
      <c r="BO23" s="316">
        <v>120.3569</v>
      </c>
      <c r="BP23" s="316">
        <v>120.47</v>
      </c>
      <c r="BQ23" s="316">
        <v>120.51309999999999</v>
      </c>
      <c r="BR23" s="316">
        <v>120.5855</v>
      </c>
      <c r="BS23" s="316">
        <v>120.6511</v>
      </c>
      <c r="BT23" s="316">
        <v>120.7099</v>
      </c>
      <c r="BU23" s="316">
        <v>120.7619</v>
      </c>
      <c r="BV23" s="316">
        <v>120.807</v>
      </c>
    </row>
    <row r="24" spans="1:74" ht="11.1" customHeight="1" x14ac:dyDescent="0.2">
      <c r="A24" s="148" t="s">
        <v>706</v>
      </c>
      <c r="B24" s="204" t="s">
        <v>442</v>
      </c>
      <c r="C24" s="250">
        <v>100.53426367</v>
      </c>
      <c r="D24" s="250">
        <v>100.54589047</v>
      </c>
      <c r="E24" s="250">
        <v>100.64152398</v>
      </c>
      <c r="F24" s="250">
        <v>101.12005086000001</v>
      </c>
      <c r="G24" s="250">
        <v>101.15953284</v>
      </c>
      <c r="H24" s="250">
        <v>101.05885657</v>
      </c>
      <c r="I24" s="250">
        <v>100.40205232</v>
      </c>
      <c r="J24" s="250">
        <v>100.33303684000001</v>
      </c>
      <c r="K24" s="250">
        <v>100.43584042000001</v>
      </c>
      <c r="L24" s="250">
        <v>101.06760156999999</v>
      </c>
      <c r="M24" s="250">
        <v>101.24618934</v>
      </c>
      <c r="N24" s="250">
        <v>101.32874226</v>
      </c>
      <c r="O24" s="250">
        <v>101.10894248</v>
      </c>
      <c r="P24" s="250">
        <v>101.15416408999999</v>
      </c>
      <c r="Q24" s="250">
        <v>101.25808923</v>
      </c>
      <c r="R24" s="250">
        <v>101.52687496999999</v>
      </c>
      <c r="S24" s="250">
        <v>101.6685894</v>
      </c>
      <c r="T24" s="250">
        <v>101.78938958000001</v>
      </c>
      <c r="U24" s="250">
        <v>102.02702816999999</v>
      </c>
      <c r="V24" s="250">
        <v>102.00268536</v>
      </c>
      <c r="W24" s="250">
        <v>101.85411379999999</v>
      </c>
      <c r="X24" s="250">
        <v>101.50707671000001</v>
      </c>
      <c r="Y24" s="250">
        <v>101.16572526</v>
      </c>
      <c r="Z24" s="250">
        <v>100.75582265</v>
      </c>
      <c r="AA24" s="250">
        <v>100.10067044</v>
      </c>
      <c r="AB24" s="250">
        <v>99.686189373999994</v>
      </c>
      <c r="AC24" s="250">
        <v>99.335681000999998</v>
      </c>
      <c r="AD24" s="250">
        <v>99.037062942999995</v>
      </c>
      <c r="AE24" s="250">
        <v>98.823561734999998</v>
      </c>
      <c r="AF24" s="250">
        <v>98.683094999000005</v>
      </c>
      <c r="AG24" s="250">
        <v>98.709327392000006</v>
      </c>
      <c r="AH24" s="250">
        <v>98.644681112000001</v>
      </c>
      <c r="AI24" s="250">
        <v>98.582820814000002</v>
      </c>
      <c r="AJ24" s="250">
        <v>98.724177330000003</v>
      </c>
      <c r="AK24" s="250">
        <v>98.517565872999995</v>
      </c>
      <c r="AL24" s="250">
        <v>98.163417275</v>
      </c>
      <c r="AM24" s="250">
        <v>99.076431467000006</v>
      </c>
      <c r="AN24" s="250">
        <v>97.366183640000003</v>
      </c>
      <c r="AO24" s="250">
        <v>94.447373722999998</v>
      </c>
      <c r="AP24" s="250">
        <v>85.707492043000002</v>
      </c>
      <c r="AQ24" s="250">
        <v>83.830940202999997</v>
      </c>
      <c r="AR24" s="250">
        <v>84.205208528</v>
      </c>
      <c r="AS24" s="250">
        <v>90.761671676999995</v>
      </c>
      <c r="AT24" s="250">
        <v>92.689049342000004</v>
      </c>
      <c r="AU24" s="250">
        <v>93.918716180000004</v>
      </c>
      <c r="AV24" s="250">
        <v>93.766884719999993</v>
      </c>
      <c r="AW24" s="250">
        <v>94.113970507999994</v>
      </c>
      <c r="AX24" s="250">
        <v>94.276186073000005</v>
      </c>
      <c r="AY24" s="250">
        <v>93.810294876</v>
      </c>
      <c r="AZ24" s="250">
        <v>93.935197398</v>
      </c>
      <c r="BA24" s="250">
        <v>94.207657100000006</v>
      </c>
      <c r="BB24" s="250">
        <v>94.636243457000006</v>
      </c>
      <c r="BC24" s="250">
        <v>95.197390415000001</v>
      </c>
      <c r="BD24" s="250">
        <v>95.899667446999999</v>
      </c>
      <c r="BE24" s="316">
        <v>96.933589999999995</v>
      </c>
      <c r="BF24" s="316">
        <v>97.775239999999997</v>
      </c>
      <c r="BG24" s="316">
        <v>98.615139999999997</v>
      </c>
      <c r="BH24" s="316">
        <v>99.605509999999995</v>
      </c>
      <c r="BI24" s="316">
        <v>100.32769999999999</v>
      </c>
      <c r="BJ24" s="316">
        <v>100.934</v>
      </c>
      <c r="BK24" s="316">
        <v>101.3343</v>
      </c>
      <c r="BL24" s="316">
        <v>101.77630000000001</v>
      </c>
      <c r="BM24" s="316">
        <v>102.1698</v>
      </c>
      <c r="BN24" s="316">
        <v>102.54130000000001</v>
      </c>
      <c r="BO24" s="316">
        <v>102.8181</v>
      </c>
      <c r="BP24" s="316">
        <v>103.0265</v>
      </c>
      <c r="BQ24" s="316">
        <v>103.07089999999999</v>
      </c>
      <c r="BR24" s="316">
        <v>103.2145</v>
      </c>
      <c r="BS24" s="316">
        <v>103.3617</v>
      </c>
      <c r="BT24" s="316">
        <v>103.5124</v>
      </c>
      <c r="BU24" s="316">
        <v>103.6666</v>
      </c>
      <c r="BV24" s="316">
        <v>103.8244</v>
      </c>
    </row>
    <row r="25" spans="1:74" ht="11.1" customHeight="1" x14ac:dyDescent="0.2">
      <c r="A25" s="148"/>
      <c r="B25" s="165" t="s">
        <v>1117</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317"/>
      <c r="BF25" s="317"/>
      <c r="BG25" s="317"/>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831.86887363999995</v>
      </c>
      <c r="D26" s="232">
        <v>834.00754227000004</v>
      </c>
      <c r="E26" s="232">
        <v>836.50693321999995</v>
      </c>
      <c r="F26" s="232">
        <v>839.90431837000006</v>
      </c>
      <c r="G26" s="232">
        <v>842.72220001999995</v>
      </c>
      <c r="H26" s="232">
        <v>845.49785006000002</v>
      </c>
      <c r="I26" s="232">
        <v>848.99586177000003</v>
      </c>
      <c r="J26" s="232">
        <v>851.11360362999994</v>
      </c>
      <c r="K26" s="232">
        <v>852.61566891999996</v>
      </c>
      <c r="L26" s="232">
        <v>851.93151454999997</v>
      </c>
      <c r="M26" s="232">
        <v>853.38013402000001</v>
      </c>
      <c r="N26" s="232">
        <v>855.39098423999997</v>
      </c>
      <c r="O26" s="232">
        <v>859.54325607999999</v>
      </c>
      <c r="P26" s="232">
        <v>861.49417463999998</v>
      </c>
      <c r="Q26" s="232">
        <v>862.82293081</v>
      </c>
      <c r="R26" s="232">
        <v>861.96832486000005</v>
      </c>
      <c r="S26" s="232">
        <v>863.22365600000001</v>
      </c>
      <c r="T26" s="232">
        <v>865.02772453</v>
      </c>
      <c r="U26" s="232">
        <v>869.03041599000005</v>
      </c>
      <c r="V26" s="232">
        <v>870.69454513000005</v>
      </c>
      <c r="W26" s="232">
        <v>871.66999749000001</v>
      </c>
      <c r="X26" s="232">
        <v>868.78470345999995</v>
      </c>
      <c r="Y26" s="232">
        <v>870.76185449000002</v>
      </c>
      <c r="Z26" s="232">
        <v>874.42938096</v>
      </c>
      <c r="AA26" s="232">
        <v>885.00987810000004</v>
      </c>
      <c r="AB26" s="232">
        <v>888.14120902000002</v>
      </c>
      <c r="AC26" s="232">
        <v>889.04596894999997</v>
      </c>
      <c r="AD26" s="232">
        <v>884.40710965000005</v>
      </c>
      <c r="AE26" s="232">
        <v>883.34651377</v>
      </c>
      <c r="AF26" s="232">
        <v>882.54713307999998</v>
      </c>
      <c r="AG26" s="232">
        <v>881.78799030000005</v>
      </c>
      <c r="AH26" s="232">
        <v>881.67677291999996</v>
      </c>
      <c r="AI26" s="232">
        <v>881.99250366000001</v>
      </c>
      <c r="AJ26" s="232">
        <v>882.55556259000002</v>
      </c>
      <c r="AK26" s="232">
        <v>883.85990455000001</v>
      </c>
      <c r="AL26" s="232">
        <v>885.72590960000002</v>
      </c>
      <c r="AM26" s="232">
        <v>876.91393741000002</v>
      </c>
      <c r="AN26" s="232">
        <v>888.33299887999999</v>
      </c>
      <c r="AO26" s="232">
        <v>908.74345370000003</v>
      </c>
      <c r="AP26" s="232">
        <v>970.20978680999997</v>
      </c>
      <c r="AQ26" s="232">
        <v>984.55466458000001</v>
      </c>
      <c r="AR26" s="232">
        <v>983.84257198</v>
      </c>
      <c r="AS26" s="232">
        <v>943.94070385999999</v>
      </c>
      <c r="AT26" s="232">
        <v>931.21427433999997</v>
      </c>
      <c r="AU26" s="232">
        <v>921.53047828000001</v>
      </c>
      <c r="AV26" s="232">
        <v>900.40385550999997</v>
      </c>
      <c r="AW26" s="232">
        <v>907.66942151000001</v>
      </c>
      <c r="AX26" s="232">
        <v>928.84171610999999</v>
      </c>
      <c r="AY26" s="232">
        <v>1007.8290422</v>
      </c>
      <c r="AZ26" s="232">
        <v>1023.8835668</v>
      </c>
      <c r="BA26" s="232">
        <v>1020.9135929</v>
      </c>
      <c r="BB26" s="232">
        <v>966.40979324</v>
      </c>
      <c r="BC26" s="232">
        <v>949.77281773000004</v>
      </c>
      <c r="BD26" s="232">
        <v>938.49333913999999</v>
      </c>
      <c r="BE26" s="305">
        <v>938.41610000000003</v>
      </c>
      <c r="BF26" s="305">
        <v>933.46799999999996</v>
      </c>
      <c r="BG26" s="305">
        <v>929.49400000000003</v>
      </c>
      <c r="BH26" s="305">
        <v>924.83050000000003</v>
      </c>
      <c r="BI26" s="305">
        <v>924.05200000000002</v>
      </c>
      <c r="BJ26" s="305">
        <v>925.495</v>
      </c>
      <c r="BK26" s="305">
        <v>932.6078</v>
      </c>
      <c r="BL26" s="305">
        <v>935.9076</v>
      </c>
      <c r="BM26" s="305">
        <v>938.84270000000004</v>
      </c>
      <c r="BN26" s="305">
        <v>941.25319999999999</v>
      </c>
      <c r="BO26" s="305">
        <v>943.57860000000005</v>
      </c>
      <c r="BP26" s="305">
        <v>945.65909999999997</v>
      </c>
      <c r="BQ26" s="305">
        <v>947.5521</v>
      </c>
      <c r="BR26" s="305">
        <v>949.09990000000005</v>
      </c>
      <c r="BS26" s="305">
        <v>950.35969999999998</v>
      </c>
      <c r="BT26" s="305">
        <v>951.33169999999996</v>
      </c>
      <c r="BU26" s="305">
        <v>952.01580000000001</v>
      </c>
      <c r="BV26" s="305">
        <v>952.41189999999995</v>
      </c>
    </row>
    <row r="27" spans="1:74" ht="11.1" customHeight="1" x14ac:dyDescent="0.2">
      <c r="A27" s="148" t="s">
        <v>708</v>
      </c>
      <c r="B27" s="204" t="s">
        <v>468</v>
      </c>
      <c r="C27" s="232">
        <v>2150.3655454</v>
      </c>
      <c r="D27" s="232">
        <v>2158.7848060000001</v>
      </c>
      <c r="E27" s="232">
        <v>2166.5986266</v>
      </c>
      <c r="F27" s="232">
        <v>2173.2431296999998</v>
      </c>
      <c r="G27" s="232">
        <v>2180.2689786999999</v>
      </c>
      <c r="H27" s="232">
        <v>2187.1122959999998</v>
      </c>
      <c r="I27" s="232">
        <v>2193.1361284</v>
      </c>
      <c r="J27" s="232">
        <v>2200.0920973000002</v>
      </c>
      <c r="K27" s="232">
        <v>2207.3432493999999</v>
      </c>
      <c r="L27" s="232">
        <v>2219.6076453999999</v>
      </c>
      <c r="M27" s="232">
        <v>2223.9106185999999</v>
      </c>
      <c r="N27" s="232">
        <v>2224.9702296</v>
      </c>
      <c r="O27" s="232">
        <v>2216.3308053999999</v>
      </c>
      <c r="P27" s="232">
        <v>2215.7454466999998</v>
      </c>
      <c r="Q27" s="232">
        <v>2216.7584806</v>
      </c>
      <c r="R27" s="232">
        <v>2219.7708246000002</v>
      </c>
      <c r="S27" s="232">
        <v>2223.6799552000002</v>
      </c>
      <c r="T27" s="232">
        <v>2228.8867900999999</v>
      </c>
      <c r="U27" s="232">
        <v>2239.4818777</v>
      </c>
      <c r="V27" s="232">
        <v>2244.2162097999999</v>
      </c>
      <c r="W27" s="232">
        <v>2247.1803347</v>
      </c>
      <c r="X27" s="232">
        <v>2241.6816134999999</v>
      </c>
      <c r="Y27" s="232">
        <v>2246.1248034999999</v>
      </c>
      <c r="Z27" s="232">
        <v>2253.8172657</v>
      </c>
      <c r="AA27" s="232">
        <v>2272.9910765999998</v>
      </c>
      <c r="AB27" s="232">
        <v>2281.0080257999998</v>
      </c>
      <c r="AC27" s="232">
        <v>2286.1001898</v>
      </c>
      <c r="AD27" s="232">
        <v>2284.9233727000001</v>
      </c>
      <c r="AE27" s="232">
        <v>2286.6741133</v>
      </c>
      <c r="AF27" s="232">
        <v>2288.0082157000002</v>
      </c>
      <c r="AG27" s="232">
        <v>2287.4935854</v>
      </c>
      <c r="AH27" s="232">
        <v>2289.0684821999998</v>
      </c>
      <c r="AI27" s="232">
        <v>2291.3008114999998</v>
      </c>
      <c r="AJ27" s="232">
        <v>2294.1824554999998</v>
      </c>
      <c r="AK27" s="232">
        <v>2297.7357385999999</v>
      </c>
      <c r="AL27" s="232">
        <v>2301.9525426999999</v>
      </c>
      <c r="AM27" s="232">
        <v>2279.5680229</v>
      </c>
      <c r="AN27" s="232">
        <v>2305.5605030000002</v>
      </c>
      <c r="AO27" s="232">
        <v>2352.6651379</v>
      </c>
      <c r="AP27" s="232">
        <v>2492.4601880999999</v>
      </c>
      <c r="AQ27" s="232">
        <v>2528.1054374999999</v>
      </c>
      <c r="AR27" s="232">
        <v>2531.1791463999998</v>
      </c>
      <c r="AS27" s="232">
        <v>2457.9669104999998</v>
      </c>
      <c r="AT27" s="232">
        <v>2428.6833418000001</v>
      </c>
      <c r="AU27" s="232">
        <v>2399.6140357999998</v>
      </c>
      <c r="AV27" s="232">
        <v>2318.224553</v>
      </c>
      <c r="AW27" s="232">
        <v>2328.9846023</v>
      </c>
      <c r="AX27" s="232">
        <v>2379.3597442</v>
      </c>
      <c r="AY27" s="232">
        <v>2586.7219266000002</v>
      </c>
      <c r="AZ27" s="232">
        <v>2628.2982926</v>
      </c>
      <c r="BA27" s="232">
        <v>2621.4607904</v>
      </c>
      <c r="BB27" s="232">
        <v>2484.0240798999998</v>
      </c>
      <c r="BC27" s="232">
        <v>2441.9978457000002</v>
      </c>
      <c r="BD27" s="232">
        <v>2413.1967479999998</v>
      </c>
      <c r="BE27" s="305">
        <v>2412.1089999999999</v>
      </c>
      <c r="BF27" s="305">
        <v>2398.8919999999998</v>
      </c>
      <c r="BG27" s="305">
        <v>2388.0340000000001</v>
      </c>
      <c r="BH27" s="305">
        <v>2374.5439999999999</v>
      </c>
      <c r="BI27" s="305">
        <v>2372.1489999999999</v>
      </c>
      <c r="BJ27" s="305">
        <v>2375.857</v>
      </c>
      <c r="BK27" s="305">
        <v>2395.3530000000001</v>
      </c>
      <c r="BL27" s="305">
        <v>2404.0039999999999</v>
      </c>
      <c r="BM27" s="305">
        <v>2411.4949999999999</v>
      </c>
      <c r="BN27" s="305">
        <v>2416.9430000000002</v>
      </c>
      <c r="BO27" s="305">
        <v>2422.777</v>
      </c>
      <c r="BP27" s="305">
        <v>2428.1149999999998</v>
      </c>
      <c r="BQ27" s="305">
        <v>2433.569</v>
      </c>
      <c r="BR27" s="305">
        <v>2437.453</v>
      </c>
      <c r="BS27" s="305">
        <v>2440.3789999999999</v>
      </c>
      <c r="BT27" s="305">
        <v>2442.3470000000002</v>
      </c>
      <c r="BU27" s="305">
        <v>2443.3589999999999</v>
      </c>
      <c r="BV27" s="305">
        <v>2443.413</v>
      </c>
    </row>
    <row r="28" spans="1:74" ht="11.1" customHeight="1" x14ac:dyDescent="0.2">
      <c r="A28" s="148" t="s">
        <v>709</v>
      </c>
      <c r="B28" s="204" t="s">
        <v>436</v>
      </c>
      <c r="C28" s="232">
        <v>2299.0423044999998</v>
      </c>
      <c r="D28" s="232">
        <v>2303.0557515</v>
      </c>
      <c r="E28" s="232">
        <v>2307.7332101000002</v>
      </c>
      <c r="F28" s="232">
        <v>2313.7012316999999</v>
      </c>
      <c r="G28" s="232">
        <v>2319.2367998</v>
      </c>
      <c r="H28" s="232">
        <v>2324.9664659</v>
      </c>
      <c r="I28" s="232">
        <v>2331.6611892000001</v>
      </c>
      <c r="J28" s="232">
        <v>2337.2008317</v>
      </c>
      <c r="K28" s="232">
        <v>2342.3563525999998</v>
      </c>
      <c r="L28" s="232">
        <v>2344.7377769</v>
      </c>
      <c r="M28" s="232">
        <v>2350.9175362000001</v>
      </c>
      <c r="N28" s="232">
        <v>2358.5056552000001</v>
      </c>
      <c r="O28" s="232">
        <v>2372.0763126000002</v>
      </c>
      <c r="P28" s="232">
        <v>2379.0505173000001</v>
      </c>
      <c r="Q28" s="232">
        <v>2384.0024477000002</v>
      </c>
      <c r="R28" s="232">
        <v>2382.7123335000001</v>
      </c>
      <c r="S28" s="232">
        <v>2386.7845434999999</v>
      </c>
      <c r="T28" s="232">
        <v>2391.9993073000001</v>
      </c>
      <c r="U28" s="232">
        <v>2400.9669515999999</v>
      </c>
      <c r="V28" s="232">
        <v>2406.5090776000002</v>
      </c>
      <c r="W28" s="232">
        <v>2411.2360122999999</v>
      </c>
      <c r="X28" s="232">
        <v>2413.0443507</v>
      </c>
      <c r="Y28" s="232">
        <v>2417.7184562000002</v>
      </c>
      <c r="Z28" s="232">
        <v>2423.1549240999998</v>
      </c>
      <c r="AA28" s="232">
        <v>2433.9881266000002</v>
      </c>
      <c r="AB28" s="232">
        <v>2437.4735397999998</v>
      </c>
      <c r="AC28" s="232">
        <v>2438.2455359999999</v>
      </c>
      <c r="AD28" s="232">
        <v>2430.7146423999998</v>
      </c>
      <c r="AE28" s="232">
        <v>2430.2519093999999</v>
      </c>
      <c r="AF28" s="232">
        <v>2431.2678641000002</v>
      </c>
      <c r="AG28" s="232">
        <v>2435.6030879999998</v>
      </c>
      <c r="AH28" s="232">
        <v>2438.1959818999999</v>
      </c>
      <c r="AI28" s="232">
        <v>2440.8871275000001</v>
      </c>
      <c r="AJ28" s="232">
        <v>2443.7340651999998</v>
      </c>
      <c r="AK28" s="232">
        <v>2446.5785584</v>
      </c>
      <c r="AL28" s="232">
        <v>2449.4781477000001</v>
      </c>
      <c r="AM28" s="232">
        <v>2417.9236924000002</v>
      </c>
      <c r="AN28" s="232">
        <v>2446.8153293</v>
      </c>
      <c r="AO28" s="232">
        <v>2501.6439178000001</v>
      </c>
      <c r="AP28" s="232">
        <v>2670.6956375</v>
      </c>
      <c r="AQ28" s="232">
        <v>2711.1834942</v>
      </c>
      <c r="AR28" s="232">
        <v>2711.3936677000002</v>
      </c>
      <c r="AS28" s="232">
        <v>2606.2036827000002</v>
      </c>
      <c r="AT28" s="232">
        <v>2574.7003457999999</v>
      </c>
      <c r="AU28" s="232">
        <v>2551.7611820000002</v>
      </c>
      <c r="AV28" s="232">
        <v>2497.3916215999998</v>
      </c>
      <c r="AW28" s="232">
        <v>2521.5767311999998</v>
      </c>
      <c r="AX28" s="232">
        <v>2584.3219410000002</v>
      </c>
      <c r="AY28" s="232">
        <v>2812.8307344</v>
      </c>
      <c r="AZ28" s="232">
        <v>2857.2935324</v>
      </c>
      <c r="BA28" s="232">
        <v>2844.9138183999999</v>
      </c>
      <c r="BB28" s="232">
        <v>2677.7608356999999</v>
      </c>
      <c r="BC28" s="232">
        <v>2625.1441648</v>
      </c>
      <c r="BD28" s="232">
        <v>2589.1330492000002</v>
      </c>
      <c r="BE28" s="305">
        <v>2584.62</v>
      </c>
      <c r="BF28" s="305">
        <v>2570.6509999999998</v>
      </c>
      <c r="BG28" s="305">
        <v>2562.1170000000002</v>
      </c>
      <c r="BH28" s="305">
        <v>2560.7510000000002</v>
      </c>
      <c r="BI28" s="305">
        <v>2561.7910000000002</v>
      </c>
      <c r="BJ28" s="305">
        <v>2566.9690000000001</v>
      </c>
      <c r="BK28" s="305">
        <v>2583.1219999999998</v>
      </c>
      <c r="BL28" s="305">
        <v>2591.4479999999999</v>
      </c>
      <c r="BM28" s="305">
        <v>2598.7829999999999</v>
      </c>
      <c r="BN28" s="305">
        <v>2604.59</v>
      </c>
      <c r="BO28" s="305">
        <v>2610.3490000000002</v>
      </c>
      <c r="BP28" s="305">
        <v>2615.5210000000002</v>
      </c>
      <c r="BQ28" s="305">
        <v>2620.3229999999999</v>
      </c>
      <c r="BR28" s="305">
        <v>2624.1610000000001</v>
      </c>
      <c r="BS28" s="305">
        <v>2627.25</v>
      </c>
      <c r="BT28" s="305">
        <v>2629.5920000000001</v>
      </c>
      <c r="BU28" s="305">
        <v>2631.1849999999999</v>
      </c>
      <c r="BV28" s="305">
        <v>2632.029</v>
      </c>
    </row>
    <row r="29" spans="1:74" ht="11.1" customHeight="1" x14ac:dyDescent="0.2">
      <c r="A29" s="148" t="s">
        <v>710</v>
      </c>
      <c r="B29" s="204" t="s">
        <v>437</v>
      </c>
      <c r="C29" s="232">
        <v>1075.8530774000001</v>
      </c>
      <c r="D29" s="232">
        <v>1077.5825325000001</v>
      </c>
      <c r="E29" s="232">
        <v>1079.2306057999999</v>
      </c>
      <c r="F29" s="232">
        <v>1081.1393751000001</v>
      </c>
      <c r="G29" s="232">
        <v>1082.3681265</v>
      </c>
      <c r="H29" s="232">
        <v>1083.2589379000001</v>
      </c>
      <c r="I29" s="232">
        <v>1082.0378370000001</v>
      </c>
      <c r="J29" s="232">
        <v>1083.5832473</v>
      </c>
      <c r="K29" s="232">
        <v>1086.1211965</v>
      </c>
      <c r="L29" s="232">
        <v>1090.7343522000001</v>
      </c>
      <c r="M29" s="232">
        <v>1094.4453788999999</v>
      </c>
      <c r="N29" s="232">
        <v>1098.3369439999999</v>
      </c>
      <c r="O29" s="232">
        <v>1102.7640808000001</v>
      </c>
      <c r="P29" s="232">
        <v>1106.7504478000001</v>
      </c>
      <c r="Q29" s="232">
        <v>1110.6510783000001</v>
      </c>
      <c r="R29" s="232">
        <v>1115.1169096000001</v>
      </c>
      <c r="S29" s="232">
        <v>1118.3578642</v>
      </c>
      <c r="T29" s="232">
        <v>1121.0248793000001</v>
      </c>
      <c r="U29" s="232">
        <v>1121.1664247000001</v>
      </c>
      <c r="V29" s="232">
        <v>1124.1492086000001</v>
      </c>
      <c r="W29" s="232">
        <v>1128.0217008</v>
      </c>
      <c r="X29" s="232">
        <v>1135.2734766999999</v>
      </c>
      <c r="Y29" s="232">
        <v>1139.0582039999999</v>
      </c>
      <c r="Z29" s="232">
        <v>1141.8654581000001</v>
      </c>
      <c r="AA29" s="232">
        <v>1144.0470491000001</v>
      </c>
      <c r="AB29" s="232">
        <v>1144.6354991000001</v>
      </c>
      <c r="AC29" s="232">
        <v>1143.9826181999999</v>
      </c>
      <c r="AD29" s="232">
        <v>1137.8979761999999</v>
      </c>
      <c r="AE29" s="232">
        <v>1137.9052563</v>
      </c>
      <c r="AF29" s="232">
        <v>1139.8140281999999</v>
      </c>
      <c r="AG29" s="232">
        <v>1147.5070873</v>
      </c>
      <c r="AH29" s="232">
        <v>1150.3067464999999</v>
      </c>
      <c r="AI29" s="232">
        <v>1152.0958009999999</v>
      </c>
      <c r="AJ29" s="232">
        <v>1150.9478056</v>
      </c>
      <c r="AK29" s="232">
        <v>1152.1604847000001</v>
      </c>
      <c r="AL29" s="232">
        <v>1153.8073932</v>
      </c>
      <c r="AM29" s="232">
        <v>1142.4910655000001</v>
      </c>
      <c r="AN29" s="232">
        <v>1155.0545316</v>
      </c>
      <c r="AO29" s="232">
        <v>1178.1003261000001</v>
      </c>
      <c r="AP29" s="232">
        <v>1252.2642628000001</v>
      </c>
      <c r="AQ29" s="232">
        <v>1265.7978535</v>
      </c>
      <c r="AR29" s="232">
        <v>1259.3369121999999</v>
      </c>
      <c r="AS29" s="232">
        <v>1192.3934824999999</v>
      </c>
      <c r="AT29" s="232">
        <v>1176.3094441999999</v>
      </c>
      <c r="AU29" s="232">
        <v>1170.596841</v>
      </c>
      <c r="AV29" s="232">
        <v>1173.9257627</v>
      </c>
      <c r="AW29" s="232">
        <v>1189.9534626</v>
      </c>
      <c r="AX29" s="232">
        <v>1217.3500303999999</v>
      </c>
      <c r="AY29" s="232">
        <v>1299.8414977</v>
      </c>
      <c r="AZ29" s="232">
        <v>1317.1812775000001</v>
      </c>
      <c r="BA29" s="232">
        <v>1313.0954015</v>
      </c>
      <c r="BB29" s="232">
        <v>1251.2617755000001</v>
      </c>
      <c r="BC29" s="232">
        <v>1231.5661586000001</v>
      </c>
      <c r="BD29" s="232">
        <v>1217.6864564</v>
      </c>
      <c r="BE29" s="305">
        <v>1214.2850000000001</v>
      </c>
      <c r="BF29" s="305">
        <v>1208.54</v>
      </c>
      <c r="BG29" s="305">
        <v>1205.115</v>
      </c>
      <c r="BH29" s="305">
        <v>1204.798</v>
      </c>
      <c r="BI29" s="305">
        <v>1205.421</v>
      </c>
      <c r="BJ29" s="305">
        <v>1207.7729999999999</v>
      </c>
      <c r="BK29" s="305">
        <v>1214.809</v>
      </c>
      <c r="BL29" s="305">
        <v>1218.3989999999999</v>
      </c>
      <c r="BM29" s="305">
        <v>1221.501</v>
      </c>
      <c r="BN29" s="305">
        <v>1223.713</v>
      </c>
      <c r="BO29" s="305">
        <v>1226.136</v>
      </c>
      <c r="BP29" s="305">
        <v>1228.3699999999999</v>
      </c>
      <c r="BQ29" s="305">
        <v>1230.636</v>
      </c>
      <c r="BR29" s="305">
        <v>1232.327</v>
      </c>
      <c r="BS29" s="305">
        <v>1233.662</v>
      </c>
      <c r="BT29" s="305">
        <v>1234.643</v>
      </c>
      <c r="BU29" s="305">
        <v>1235.268</v>
      </c>
      <c r="BV29" s="305">
        <v>1235.539</v>
      </c>
    </row>
    <row r="30" spans="1:74" ht="11.1" customHeight="1" x14ac:dyDescent="0.2">
      <c r="A30" s="148" t="s">
        <v>711</v>
      </c>
      <c r="B30" s="204" t="s">
        <v>438</v>
      </c>
      <c r="C30" s="232">
        <v>3001.9899347999999</v>
      </c>
      <c r="D30" s="232">
        <v>3012.9342929999998</v>
      </c>
      <c r="E30" s="232">
        <v>3023.6223885999998</v>
      </c>
      <c r="F30" s="232">
        <v>3034.7553545000001</v>
      </c>
      <c r="G30" s="232">
        <v>3044.4050748999998</v>
      </c>
      <c r="H30" s="232">
        <v>3053.2726828999998</v>
      </c>
      <c r="I30" s="232">
        <v>3059.9081867999998</v>
      </c>
      <c r="J30" s="232">
        <v>3068.2990635000001</v>
      </c>
      <c r="K30" s="232">
        <v>3076.9953212999999</v>
      </c>
      <c r="L30" s="232">
        <v>3086.8603269999999</v>
      </c>
      <c r="M30" s="232">
        <v>3095.5198223000002</v>
      </c>
      <c r="N30" s="232">
        <v>3103.8371737000002</v>
      </c>
      <c r="O30" s="232">
        <v>3112.517319</v>
      </c>
      <c r="P30" s="232">
        <v>3119.6216795</v>
      </c>
      <c r="Q30" s="232">
        <v>3125.8551928000002</v>
      </c>
      <c r="R30" s="232">
        <v>3127.9717357999998</v>
      </c>
      <c r="S30" s="232">
        <v>3134.8981472999999</v>
      </c>
      <c r="T30" s="232">
        <v>3143.3883040000001</v>
      </c>
      <c r="U30" s="232">
        <v>3158.3060795000001</v>
      </c>
      <c r="V30" s="232">
        <v>3166.2758217000001</v>
      </c>
      <c r="W30" s="232">
        <v>3172.1614039999999</v>
      </c>
      <c r="X30" s="232">
        <v>3169.6030369</v>
      </c>
      <c r="Y30" s="232">
        <v>3176.0901416000002</v>
      </c>
      <c r="Z30" s="232">
        <v>3185.2629286000001</v>
      </c>
      <c r="AA30" s="232">
        <v>3206.0305330000001</v>
      </c>
      <c r="AB30" s="232">
        <v>3213.8928332</v>
      </c>
      <c r="AC30" s="232">
        <v>3217.7589643000001</v>
      </c>
      <c r="AD30" s="232">
        <v>3211.3801389</v>
      </c>
      <c r="AE30" s="232">
        <v>3211.9405222999999</v>
      </c>
      <c r="AF30" s="232">
        <v>3213.1913272000002</v>
      </c>
      <c r="AG30" s="232">
        <v>3214.6124632000001</v>
      </c>
      <c r="AH30" s="232">
        <v>3217.6341785</v>
      </c>
      <c r="AI30" s="232">
        <v>3221.7363829000001</v>
      </c>
      <c r="AJ30" s="232">
        <v>3225.9334119</v>
      </c>
      <c r="AK30" s="232">
        <v>3232.9358428</v>
      </c>
      <c r="AL30" s="232">
        <v>3241.7580111000002</v>
      </c>
      <c r="AM30" s="232">
        <v>3223.9076513999998</v>
      </c>
      <c r="AN30" s="232">
        <v>3257.7384934000002</v>
      </c>
      <c r="AO30" s="232">
        <v>3314.7582717999999</v>
      </c>
      <c r="AP30" s="232">
        <v>3475.6817446</v>
      </c>
      <c r="AQ30" s="232">
        <v>3518.5433272999999</v>
      </c>
      <c r="AR30" s="232">
        <v>3524.0577778000002</v>
      </c>
      <c r="AS30" s="232">
        <v>3433.9927217999998</v>
      </c>
      <c r="AT30" s="232">
        <v>3408.4871887999998</v>
      </c>
      <c r="AU30" s="232">
        <v>3389.3088045</v>
      </c>
      <c r="AV30" s="232">
        <v>3321.5397247000001</v>
      </c>
      <c r="AW30" s="232">
        <v>3356.2040207999999</v>
      </c>
      <c r="AX30" s="232">
        <v>3438.3838486999998</v>
      </c>
      <c r="AY30" s="232">
        <v>3725.9901043999998</v>
      </c>
      <c r="AZ30" s="232">
        <v>3784.7678237999999</v>
      </c>
      <c r="BA30" s="232">
        <v>3772.6279029000002</v>
      </c>
      <c r="BB30" s="232">
        <v>3567.4673170999999</v>
      </c>
      <c r="BC30" s="232">
        <v>3505.0693839999999</v>
      </c>
      <c r="BD30" s="232">
        <v>3463.3310790999999</v>
      </c>
      <c r="BE30" s="305">
        <v>3463.2950000000001</v>
      </c>
      <c r="BF30" s="305">
        <v>3447.0940000000001</v>
      </c>
      <c r="BG30" s="305">
        <v>3435.7710000000002</v>
      </c>
      <c r="BH30" s="305">
        <v>3426.9450000000002</v>
      </c>
      <c r="BI30" s="305">
        <v>3427.1640000000002</v>
      </c>
      <c r="BJ30" s="305">
        <v>3434.0459999999998</v>
      </c>
      <c r="BK30" s="305">
        <v>3458.5219999999999</v>
      </c>
      <c r="BL30" s="305">
        <v>3470.5329999999999</v>
      </c>
      <c r="BM30" s="305">
        <v>3481.01</v>
      </c>
      <c r="BN30" s="305">
        <v>3488.6089999999999</v>
      </c>
      <c r="BO30" s="305">
        <v>3497.0259999999998</v>
      </c>
      <c r="BP30" s="305">
        <v>3504.9169999999999</v>
      </c>
      <c r="BQ30" s="305">
        <v>3512.6509999999998</v>
      </c>
      <c r="BR30" s="305">
        <v>3519.2130000000002</v>
      </c>
      <c r="BS30" s="305">
        <v>3524.9720000000002</v>
      </c>
      <c r="BT30" s="305">
        <v>3529.9279999999999</v>
      </c>
      <c r="BU30" s="305">
        <v>3534.0810000000001</v>
      </c>
      <c r="BV30" s="305">
        <v>3537.431</v>
      </c>
    </row>
    <row r="31" spans="1:74" ht="11.1" customHeight="1" x14ac:dyDescent="0.2">
      <c r="A31" s="148" t="s">
        <v>712</v>
      </c>
      <c r="B31" s="204" t="s">
        <v>439</v>
      </c>
      <c r="C31" s="232">
        <v>853.67712891999997</v>
      </c>
      <c r="D31" s="232">
        <v>856.14705497</v>
      </c>
      <c r="E31" s="232">
        <v>858.26194650000002</v>
      </c>
      <c r="F31" s="232">
        <v>859.73274393999998</v>
      </c>
      <c r="G31" s="232">
        <v>861.35436109</v>
      </c>
      <c r="H31" s="232">
        <v>862.83773839000003</v>
      </c>
      <c r="I31" s="232">
        <v>863.76741364999998</v>
      </c>
      <c r="J31" s="232">
        <v>865.28590789999998</v>
      </c>
      <c r="K31" s="232">
        <v>866.97775893999994</v>
      </c>
      <c r="L31" s="232">
        <v>869.47381519999999</v>
      </c>
      <c r="M31" s="232">
        <v>871.03924353000002</v>
      </c>
      <c r="N31" s="232">
        <v>872.30489235000005</v>
      </c>
      <c r="O31" s="232">
        <v>872.77137115000005</v>
      </c>
      <c r="P31" s="232">
        <v>873.81200381999997</v>
      </c>
      <c r="Q31" s="232">
        <v>874.92739986000004</v>
      </c>
      <c r="R31" s="232">
        <v>875.96024313999999</v>
      </c>
      <c r="S31" s="232">
        <v>877.34315302000005</v>
      </c>
      <c r="T31" s="232">
        <v>878.91881335999994</v>
      </c>
      <c r="U31" s="232">
        <v>881.05186278999997</v>
      </c>
      <c r="V31" s="232">
        <v>882.73954508999998</v>
      </c>
      <c r="W31" s="232">
        <v>884.34649890000003</v>
      </c>
      <c r="X31" s="232">
        <v>885.11017117999995</v>
      </c>
      <c r="Y31" s="232">
        <v>887.12758274999999</v>
      </c>
      <c r="Z31" s="232">
        <v>889.63618056999996</v>
      </c>
      <c r="AA31" s="232">
        <v>894.59500822999996</v>
      </c>
      <c r="AB31" s="232">
        <v>896.61669588999996</v>
      </c>
      <c r="AC31" s="232">
        <v>897.66028712000002</v>
      </c>
      <c r="AD31" s="232">
        <v>895.97770077999996</v>
      </c>
      <c r="AE31" s="232">
        <v>896.37616002000004</v>
      </c>
      <c r="AF31" s="232">
        <v>897.10758368999996</v>
      </c>
      <c r="AG31" s="232">
        <v>898.64663168000004</v>
      </c>
      <c r="AH31" s="232">
        <v>899.68798930000003</v>
      </c>
      <c r="AI31" s="232">
        <v>900.70631644000002</v>
      </c>
      <c r="AJ31" s="232">
        <v>900.98476660999995</v>
      </c>
      <c r="AK31" s="232">
        <v>902.49466766</v>
      </c>
      <c r="AL31" s="232">
        <v>904.51917308999998</v>
      </c>
      <c r="AM31" s="232">
        <v>897.03803377999998</v>
      </c>
      <c r="AN31" s="232">
        <v>907.60693481999999</v>
      </c>
      <c r="AO31" s="232">
        <v>926.20562709000001</v>
      </c>
      <c r="AP31" s="232">
        <v>983.30063362999999</v>
      </c>
      <c r="AQ31" s="232">
        <v>995.10901605000004</v>
      </c>
      <c r="AR31" s="232">
        <v>992.0972974</v>
      </c>
      <c r="AS31" s="232">
        <v>946.86474532</v>
      </c>
      <c r="AT31" s="232">
        <v>934.76337379999995</v>
      </c>
      <c r="AU31" s="232">
        <v>928.39245047999998</v>
      </c>
      <c r="AV31" s="232">
        <v>916.56317162000005</v>
      </c>
      <c r="AW31" s="232">
        <v>930.04474749999997</v>
      </c>
      <c r="AX31" s="232">
        <v>957.64837437000006</v>
      </c>
      <c r="AY31" s="232">
        <v>1048.6679102999999</v>
      </c>
      <c r="AZ31" s="232">
        <v>1067.5452456</v>
      </c>
      <c r="BA31" s="232">
        <v>1063.5742385000001</v>
      </c>
      <c r="BB31" s="232">
        <v>997.79294904000005</v>
      </c>
      <c r="BC31" s="232">
        <v>977.34671159000004</v>
      </c>
      <c r="BD31" s="232">
        <v>963.27358638999999</v>
      </c>
      <c r="BE31" s="305">
        <v>961.28470000000004</v>
      </c>
      <c r="BF31" s="305">
        <v>955.67439999999999</v>
      </c>
      <c r="BG31" s="305">
        <v>952.154</v>
      </c>
      <c r="BH31" s="305">
        <v>951.23009999999999</v>
      </c>
      <c r="BI31" s="305">
        <v>951.50919999999996</v>
      </c>
      <c r="BJ31" s="305">
        <v>953.49789999999996</v>
      </c>
      <c r="BK31" s="305">
        <v>960.18</v>
      </c>
      <c r="BL31" s="305">
        <v>963.35050000000001</v>
      </c>
      <c r="BM31" s="305">
        <v>965.99300000000005</v>
      </c>
      <c r="BN31" s="305">
        <v>967.5806</v>
      </c>
      <c r="BO31" s="305">
        <v>969.56230000000005</v>
      </c>
      <c r="BP31" s="305">
        <v>971.41120000000001</v>
      </c>
      <c r="BQ31" s="305">
        <v>973.29539999999997</v>
      </c>
      <c r="BR31" s="305">
        <v>974.75260000000003</v>
      </c>
      <c r="BS31" s="305">
        <v>975.95100000000002</v>
      </c>
      <c r="BT31" s="305">
        <v>976.8904</v>
      </c>
      <c r="BU31" s="305">
        <v>977.57100000000003</v>
      </c>
      <c r="BV31" s="305">
        <v>977.99270000000001</v>
      </c>
    </row>
    <row r="32" spans="1:74" ht="11.1" customHeight="1" x14ac:dyDescent="0.2">
      <c r="A32" s="148" t="s">
        <v>713</v>
      </c>
      <c r="B32" s="204" t="s">
        <v>440</v>
      </c>
      <c r="C32" s="232">
        <v>1839.5934907000001</v>
      </c>
      <c r="D32" s="232">
        <v>1849.2721617</v>
      </c>
      <c r="E32" s="232">
        <v>1858.5405195999999</v>
      </c>
      <c r="F32" s="232">
        <v>1867.6456046999999</v>
      </c>
      <c r="G32" s="232">
        <v>1875.908056</v>
      </c>
      <c r="H32" s="232">
        <v>1883.5749138000001</v>
      </c>
      <c r="I32" s="232">
        <v>1889.8876103</v>
      </c>
      <c r="J32" s="232">
        <v>1896.9322073000001</v>
      </c>
      <c r="K32" s="232">
        <v>1903.9501368000001</v>
      </c>
      <c r="L32" s="232">
        <v>1910.4092753</v>
      </c>
      <c r="M32" s="232">
        <v>1917.7729627000001</v>
      </c>
      <c r="N32" s="232">
        <v>1925.5090754</v>
      </c>
      <c r="O32" s="232">
        <v>1935.2346843</v>
      </c>
      <c r="P32" s="232">
        <v>1942.5028445</v>
      </c>
      <c r="Q32" s="232">
        <v>1948.9306268</v>
      </c>
      <c r="R32" s="232">
        <v>1953.2166483999999</v>
      </c>
      <c r="S32" s="232">
        <v>1958.9397121</v>
      </c>
      <c r="T32" s="232">
        <v>1964.7984349999999</v>
      </c>
      <c r="U32" s="232">
        <v>1971.3529384999999</v>
      </c>
      <c r="V32" s="232">
        <v>1977.0628889</v>
      </c>
      <c r="W32" s="232">
        <v>1982.4884076000001</v>
      </c>
      <c r="X32" s="232">
        <v>1986.1949642</v>
      </c>
      <c r="Y32" s="232">
        <v>1992.1275172999999</v>
      </c>
      <c r="Z32" s="232">
        <v>1998.8515364</v>
      </c>
      <c r="AA32" s="232">
        <v>2010.9613482</v>
      </c>
      <c r="AB32" s="232">
        <v>2015.8225546000001</v>
      </c>
      <c r="AC32" s="232">
        <v>2018.0294822000001</v>
      </c>
      <c r="AD32" s="232">
        <v>2012.5333562999999</v>
      </c>
      <c r="AE32" s="232">
        <v>2013.2183073000001</v>
      </c>
      <c r="AF32" s="232">
        <v>2015.0355605</v>
      </c>
      <c r="AG32" s="232">
        <v>2019.6372490000001</v>
      </c>
      <c r="AH32" s="232">
        <v>2022.4800069</v>
      </c>
      <c r="AI32" s="232">
        <v>2025.2159673000001</v>
      </c>
      <c r="AJ32" s="232">
        <v>2027.9538596</v>
      </c>
      <c r="AK32" s="232">
        <v>2030.3946777000001</v>
      </c>
      <c r="AL32" s="232">
        <v>2032.6471509999999</v>
      </c>
      <c r="AM32" s="232">
        <v>2011.0252647</v>
      </c>
      <c r="AN32" s="232">
        <v>2030.6655598</v>
      </c>
      <c r="AO32" s="232">
        <v>2067.8820214000002</v>
      </c>
      <c r="AP32" s="232">
        <v>2185.5672952</v>
      </c>
      <c r="AQ32" s="232">
        <v>2210.7666055</v>
      </c>
      <c r="AR32" s="232">
        <v>2206.3725979999999</v>
      </c>
      <c r="AS32" s="232">
        <v>2120.3218729999999</v>
      </c>
      <c r="AT32" s="232">
        <v>2095.7887795000001</v>
      </c>
      <c r="AU32" s="232">
        <v>2080.709918</v>
      </c>
      <c r="AV32" s="232">
        <v>2049.5913157</v>
      </c>
      <c r="AW32" s="232">
        <v>2072.5413973999998</v>
      </c>
      <c r="AX32" s="232">
        <v>2124.0661905000002</v>
      </c>
      <c r="AY32" s="232">
        <v>2300.8536678</v>
      </c>
      <c r="AZ32" s="232">
        <v>2337.0119042000001</v>
      </c>
      <c r="BA32" s="232">
        <v>2329.2288724</v>
      </c>
      <c r="BB32" s="232">
        <v>2203.9019856999998</v>
      </c>
      <c r="BC32" s="232">
        <v>2163.4383578000002</v>
      </c>
      <c r="BD32" s="232">
        <v>2134.2354018000001</v>
      </c>
      <c r="BE32" s="305">
        <v>2122.2150000000001</v>
      </c>
      <c r="BF32" s="305">
        <v>2111.0920000000001</v>
      </c>
      <c r="BG32" s="305">
        <v>2106.7890000000002</v>
      </c>
      <c r="BH32" s="305">
        <v>2115.0610000000001</v>
      </c>
      <c r="BI32" s="305">
        <v>2120.08</v>
      </c>
      <c r="BJ32" s="305">
        <v>2127.6019999999999</v>
      </c>
      <c r="BK32" s="305">
        <v>2142.739</v>
      </c>
      <c r="BL32" s="305">
        <v>2151.431</v>
      </c>
      <c r="BM32" s="305">
        <v>2158.7919999999999</v>
      </c>
      <c r="BN32" s="305">
        <v>2163.538</v>
      </c>
      <c r="BO32" s="305">
        <v>2169.1959999999999</v>
      </c>
      <c r="BP32" s="305">
        <v>2174.4839999999999</v>
      </c>
      <c r="BQ32" s="305">
        <v>2179.576</v>
      </c>
      <c r="BR32" s="305">
        <v>2183.9940000000001</v>
      </c>
      <c r="BS32" s="305">
        <v>2187.9119999999998</v>
      </c>
      <c r="BT32" s="305">
        <v>2191.3290000000002</v>
      </c>
      <c r="BU32" s="305">
        <v>2194.2469999999998</v>
      </c>
      <c r="BV32" s="305">
        <v>2196.665</v>
      </c>
    </row>
    <row r="33" spans="1:74" s="160" customFormat="1" ht="11.1" customHeight="1" x14ac:dyDescent="0.2">
      <c r="A33" s="148" t="s">
        <v>714</v>
      </c>
      <c r="B33" s="204" t="s">
        <v>441</v>
      </c>
      <c r="C33" s="232">
        <v>1080.0964223000001</v>
      </c>
      <c r="D33" s="232">
        <v>1085.0736664000001</v>
      </c>
      <c r="E33" s="232">
        <v>1089.9178316</v>
      </c>
      <c r="F33" s="232">
        <v>1094.4132967999999</v>
      </c>
      <c r="G33" s="232">
        <v>1099.1530204999999</v>
      </c>
      <c r="H33" s="232">
        <v>1103.9213812999999</v>
      </c>
      <c r="I33" s="232">
        <v>1109.3847800999999</v>
      </c>
      <c r="J33" s="232">
        <v>1113.7106145</v>
      </c>
      <c r="K33" s="232">
        <v>1117.5652852999999</v>
      </c>
      <c r="L33" s="232">
        <v>1119.0614413999999</v>
      </c>
      <c r="M33" s="232">
        <v>1123.3892985</v>
      </c>
      <c r="N33" s="232">
        <v>1128.6615053</v>
      </c>
      <c r="O33" s="232">
        <v>1137.6963582999999</v>
      </c>
      <c r="P33" s="232">
        <v>1142.7435427</v>
      </c>
      <c r="Q33" s="232">
        <v>1146.6213547</v>
      </c>
      <c r="R33" s="232">
        <v>1147.2433146000001</v>
      </c>
      <c r="S33" s="232">
        <v>1150.3472419</v>
      </c>
      <c r="T33" s="232">
        <v>1153.8466567999999</v>
      </c>
      <c r="U33" s="232">
        <v>1158.7931085</v>
      </c>
      <c r="V33" s="232">
        <v>1162.2948365</v>
      </c>
      <c r="W33" s="232">
        <v>1165.4033903</v>
      </c>
      <c r="X33" s="232">
        <v>1166.6761988999999</v>
      </c>
      <c r="Y33" s="232">
        <v>1170.0803318999999</v>
      </c>
      <c r="Z33" s="232">
        <v>1174.1732185000001</v>
      </c>
      <c r="AA33" s="232">
        <v>1181.9802132</v>
      </c>
      <c r="AB33" s="232">
        <v>1185.1815913</v>
      </c>
      <c r="AC33" s="232">
        <v>1186.8027070000001</v>
      </c>
      <c r="AD33" s="232">
        <v>1183.652632</v>
      </c>
      <c r="AE33" s="232">
        <v>1184.5064196999999</v>
      </c>
      <c r="AF33" s="232">
        <v>1186.1731417000001</v>
      </c>
      <c r="AG33" s="232">
        <v>1189.9088213</v>
      </c>
      <c r="AH33" s="232">
        <v>1192.2593939999999</v>
      </c>
      <c r="AI33" s="232">
        <v>1194.4808834</v>
      </c>
      <c r="AJ33" s="232">
        <v>1195.5046189</v>
      </c>
      <c r="AK33" s="232">
        <v>1198.2694442</v>
      </c>
      <c r="AL33" s="232">
        <v>1201.7066889</v>
      </c>
      <c r="AM33" s="232">
        <v>1192.9480040000001</v>
      </c>
      <c r="AN33" s="232">
        <v>1207.3813491999999</v>
      </c>
      <c r="AO33" s="232">
        <v>1232.1383754999999</v>
      </c>
      <c r="AP33" s="232">
        <v>1305.3244543000001</v>
      </c>
      <c r="AQ33" s="232">
        <v>1322.1498142</v>
      </c>
      <c r="AR33" s="232">
        <v>1320.7198267000001</v>
      </c>
      <c r="AS33" s="232">
        <v>1269.2115824</v>
      </c>
      <c r="AT33" s="232">
        <v>1255.1380819999999</v>
      </c>
      <c r="AU33" s="232">
        <v>1246.6764161999999</v>
      </c>
      <c r="AV33" s="232">
        <v>1229.3527822000001</v>
      </c>
      <c r="AW33" s="232">
        <v>1242.9701374000001</v>
      </c>
      <c r="AX33" s="232">
        <v>1273.0546793000001</v>
      </c>
      <c r="AY33" s="232">
        <v>1375.4633007</v>
      </c>
      <c r="AZ33" s="232">
        <v>1396.5895459000001</v>
      </c>
      <c r="BA33" s="232">
        <v>1392.2903080999999</v>
      </c>
      <c r="BB33" s="232">
        <v>1318.9760017999999</v>
      </c>
      <c r="BC33" s="232">
        <v>1296.5179866999999</v>
      </c>
      <c r="BD33" s="232">
        <v>1281.3266774000001</v>
      </c>
      <c r="BE33" s="305">
        <v>1280.3520000000001</v>
      </c>
      <c r="BF33" s="305">
        <v>1274.482</v>
      </c>
      <c r="BG33" s="305">
        <v>1270.6659999999999</v>
      </c>
      <c r="BH33" s="305">
        <v>1268.567</v>
      </c>
      <c r="BI33" s="305">
        <v>1269.115</v>
      </c>
      <c r="BJ33" s="305">
        <v>1271.971</v>
      </c>
      <c r="BK33" s="305">
        <v>1280.971</v>
      </c>
      <c r="BL33" s="305">
        <v>1285.568</v>
      </c>
      <c r="BM33" s="305">
        <v>1289.598</v>
      </c>
      <c r="BN33" s="305">
        <v>1292.7139999999999</v>
      </c>
      <c r="BO33" s="305">
        <v>1295.8679999999999</v>
      </c>
      <c r="BP33" s="305">
        <v>1298.713</v>
      </c>
      <c r="BQ33" s="305">
        <v>1301.07</v>
      </c>
      <c r="BR33" s="305">
        <v>1303.434</v>
      </c>
      <c r="BS33" s="305">
        <v>1305.623</v>
      </c>
      <c r="BT33" s="305">
        <v>1307.6389999999999</v>
      </c>
      <c r="BU33" s="305">
        <v>1309.481</v>
      </c>
      <c r="BV33" s="305">
        <v>1311.15</v>
      </c>
    </row>
    <row r="34" spans="1:74" s="160" customFormat="1" ht="11.1" customHeight="1" x14ac:dyDescent="0.2">
      <c r="A34" s="148" t="s">
        <v>715</v>
      </c>
      <c r="B34" s="204" t="s">
        <v>442</v>
      </c>
      <c r="C34" s="232">
        <v>2579.8790623999998</v>
      </c>
      <c r="D34" s="232">
        <v>2584.4596290999998</v>
      </c>
      <c r="E34" s="232">
        <v>2590.2651280999999</v>
      </c>
      <c r="F34" s="232">
        <v>2599.0986770999998</v>
      </c>
      <c r="G34" s="232">
        <v>2606.0017028000002</v>
      </c>
      <c r="H34" s="232">
        <v>2612.7773226999998</v>
      </c>
      <c r="I34" s="232">
        <v>2618.5690012999999</v>
      </c>
      <c r="J34" s="232">
        <v>2625.7322113</v>
      </c>
      <c r="K34" s="232">
        <v>2633.4104172000002</v>
      </c>
      <c r="L34" s="232">
        <v>2643.2450907000002</v>
      </c>
      <c r="M34" s="232">
        <v>2650.7221844000001</v>
      </c>
      <c r="N34" s="232">
        <v>2657.4831700999998</v>
      </c>
      <c r="O34" s="232">
        <v>2662.0346295999998</v>
      </c>
      <c r="P34" s="232">
        <v>2668.4834627999999</v>
      </c>
      <c r="Q34" s="232">
        <v>2675.3362514</v>
      </c>
      <c r="R34" s="232">
        <v>2682.252884</v>
      </c>
      <c r="S34" s="232">
        <v>2690.1686673999998</v>
      </c>
      <c r="T34" s="232">
        <v>2698.7434899999998</v>
      </c>
      <c r="U34" s="232">
        <v>2710.9425053999998</v>
      </c>
      <c r="V34" s="232">
        <v>2718.6115413000002</v>
      </c>
      <c r="W34" s="232">
        <v>2724.7157514</v>
      </c>
      <c r="X34" s="232">
        <v>2723.6679684999999</v>
      </c>
      <c r="Y34" s="232">
        <v>2730.8329021</v>
      </c>
      <c r="Z34" s="232">
        <v>2740.6233849</v>
      </c>
      <c r="AA34" s="232">
        <v>2760.6506932000002</v>
      </c>
      <c r="AB34" s="232">
        <v>2769.9838178</v>
      </c>
      <c r="AC34" s="232">
        <v>2776.2340346999999</v>
      </c>
      <c r="AD34" s="232">
        <v>2776.3793311999998</v>
      </c>
      <c r="AE34" s="232">
        <v>2778.7302423000001</v>
      </c>
      <c r="AF34" s="232">
        <v>2780.2647551999999</v>
      </c>
      <c r="AG34" s="232">
        <v>2775.9421324999998</v>
      </c>
      <c r="AH34" s="232">
        <v>2779.6244022000001</v>
      </c>
      <c r="AI34" s="232">
        <v>2786.2708268000001</v>
      </c>
      <c r="AJ34" s="232">
        <v>2800.8269248000001</v>
      </c>
      <c r="AK34" s="232">
        <v>2809.6925204999998</v>
      </c>
      <c r="AL34" s="232">
        <v>2817.8131324000001</v>
      </c>
      <c r="AM34" s="232">
        <v>2796.7851538999998</v>
      </c>
      <c r="AN34" s="232">
        <v>2824.7185030999999</v>
      </c>
      <c r="AO34" s="232">
        <v>2873.2095734</v>
      </c>
      <c r="AP34" s="232">
        <v>3009.5431483000002</v>
      </c>
      <c r="AQ34" s="232">
        <v>3048.6860732999999</v>
      </c>
      <c r="AR34" s="232">
        <v>3057.9231319</v>
      </c>
      <c r="AS34" s="232">
        <v>2994.8739737000001</v>
      </c>
      <c r="AT34" s="232">
        <v>2976.0845620999999</v>
      </c>
      <c r="AU34" s="232">
        <v>2959.1745467999999</v>
      </c>
      <c r="AV34" s="232">
        <v>2894.6072718</v>
      </c>
      <c r="AW34" s="232">
        <v>2918.6085409000002</v>
      </c>
      <c r="AX34" s="232">
        <v>2981.6416981000002</v>
      </c>
      <c r="AY34" s="232">
        <v>3211.9685180000001</v>
      </c>
      <c r="AZ34" s="232">
        <v>3256.8691208</v>
      </c>
      <c r="BA34" s="232">
        <v>3244.6052808999998</v>
      </c>
      <c r="BB34" s="232">
        <v>3074.8619748000001</v>
      </c>
      <c r="BC34" s="232">
        <v>3023.5055173000001</v>
      </c>
      <c r="BD34" s="232">
        <v>2990.2208847000002</v>
      </c>
      <c r="BE34" s="305">
        <v>2995.2660000000001</v>
      </c>
      <c r="BF34" s="305">
        <v>2982.9319999999998</v>
      </c>
      <c r="BG34" s="305">
        <v>2973.4760000000001</v>
      </c>
      <c r="BH34" s="305">
        <v>2962.3440000000001</v>
      </c>
      <c r="BI34" s="305">
        <v>2962.0610000000001</v>
      </c>
      <c r="BJ34" s="305">
        <v>2968.0720000000001</v>
      </c>
      <c r="BK34" s="305">
        <v>2990.6260000000002</v>
      </c>
      <c r="BL34" s="305">
        <v>3001.5390000000002</v>
      </c>
      <c r="BM34" s="305">
        <v>3011.0610000000001</v>
      </c>
      <c r="BN34" s="305">
        <v>3018.15</v>
      </c>
      <c r="BO34" s="305">
        <v>3025.6680000000001</v>
      </c>
      <c r="BP34" s="305">
        <v>3032.5740000000001</v>
      </c>
      <c r="BQ34" s="305">
        <v>3039.1329999999998</v>
      </c>
      <c r="BR34" s="305">
        <v>3044.6179999999999</v>
      </c>
      <c r="BS34" s="305">
        <v>3049.2930000000001</v>
      </c>
      <c r="BT34" s="305">
        <v>3053.1579999999999</v>
      </c>
      <c r="BU34" s="305">
        <v>3056.2139999999999</v>
      </c>
      <c r="BV34" s="305">
        <v>3058.46</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318"/>
      <c r="BF35" s="318"/>
      <c r="BG35" s="318"/>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5866.2414737999998</v>
      </c>
      <c r="D36" s="232">
        <v>5866.9990067999997</v>
      </c>
      <c r="E36" s="232">
        <v>5869.0360128000002</v>
      </c>
      <c r="F36" s="232">
        <v>5872.8168935000003</v>
      </c>
      <c r="G36" s="232">
        <v>5877.7391955000003</v>
      </c>
      <c r="H36" s="232">
        <v>5882.9337517000004</v>
      </c>
      <c r="I36" s="232">
        <v>5887.7178164999996</v>
      </c>
      <c r="J36" s="232">
        <v>5892.1543310999996</v>
      </c>
      <c r="K36" s="232">
        <v>5896.4926582999997</v>
      </c>
      <c r="L36" s="232">
        <v>5900.9327012000003</v>
      </c>
      <c r="M36" s="232">
        <v>5905.4765233999997</v>
      </c>
      <c r="N36" s="232">
        <v>5910.0767288999996</v>
      </c>
      <c r="O36" s="232">
        <v>5914.6473216000004</v>
      </c>
      <c r="P36" s="232">
        <v>5918.9479047000004</v>
      </c>
      <c r="Q36" s="232">
        <v>5922.6994812000003</v>
      </c>
      <c r="R36" s="232">
        <v>5925.7100678999996</v>
      </c>
      <c r="S36" s="232">
        <v>5928.1357356999997</v>
      </c>
      <c r="T36" s="232">
        <v>5930.2195690999997</v>
      </c>
      <c r="U36" s="232">
        <v>5932.1727483000004</v>
      </c>
      <c r="V36" s="232">
        <v>5934.0788351000001</v>
      </c>
      <c r="W36" s="232">
        <v>5935.9894872000004</v>
      </c>
      <c r="X36" s="232">
        <v>5937.9379061</v>
      </c>
      <c r="Y36" s="232">
        <v>5939.8834704000001</v>
      </c>
      <c r="Z36" s="232">
        <v>5941.7671028000004</v>
      </c>
      <c r="AA36" s="232">
        <v>5943.5959839999996</v>
      </c>
      <c r="AB36" s="232">
        <v>5945.6423265000003</v>
      </c>
      <c r="AC36" s="232">
        <v>5948.2446011000002</v>
      </c>
      <c r="AD36" s="232">
        <v>5951.5968948</v>
      </c>
      <c r="AE36" s="232">
        <v>5955.3157603999998</v>
      </c>
      <c r="AF36" s="232">
        <v>5958.8733668000004</v>
      </c>
      <c r="AG36" s="232">
        <v>5961.9138285999998</v>
      </c>
      <c r="AH36" s="232">
        <v>5964.7690421999996</v>
      </c>
      <c r="AI36" s="232">
        <v>5967.9428491999997</v>
      </c>
      <c r="AJ36" s="232">
        <v>5971.2090687</v>
      </c>
      <c r="AK36" s="232">
        <v>5971.4214288000003</v>
      </c>
      <c r="AL36" s="232">
        <v>5964.7036348000001</v>
      </c>
      <c r="AM36" s="232">
        <v>5948.4015878999999</v>
      </c>
      <c r="AN36" s="232">
        <v>5924.7499728000003</v>
      </c>
      <c r="AO36" s="232">
        <v>5897.2056696999998</v>
      </c>
      <c r="AP36" s="232">
        <v>5870.4065651999999</v>
      </c>
      <c r="AQ36" s="232">
        <v>5853.7145702999997</v>
      </c>
      <c r="AR36" s="232">
        <v>5857.6726021000004</v>
      </c>
      <c r="AS36" s="232">
        <v>5887.7266443999997</v>
      </c>
      <c r="AT36" s="232">
        <v>5928.9349468999999</v>
      </c>
      <c r="AU36" s="232">
        <v>5961.2588259000004</v>
      </c>
      <c r="AV36" s="232">
        <v>5970.1187030999999</v>
      </c>
      <c r="AW36" s="232">
        <v>5962.7714219</v>
      </c>
      <c r="AX36" s="232">
        <v>5951.9329309000004</v>
      </c>
      <c r="AY36" s="232">
        <v>5947.5813144000003</v>
      </c>
      <c r="AZ36" s="232">
        <v>5948.7431991000003</v>
      </c>
      <c r="BA36" s="232">
        <v>5951.7073472000002</v>
      </c>
      <c r="BB36" s="232">
        <v>5953.5914696999998</v>
      </c>
      <c r="BC36" s="232">
        <v>5954.8290735</v>
      </c>
      <c r="BD36" s="232">
        <v>5956.6826142999998</v>
      </c>
      <c r="BE36" s="305">
        <v>5960.0950000000003</v>
      </c>
      <c r="BF36" s="305">
        <v>5964.7269999999999</v>
      </c>
      <c r="BG36" s="305">
        <v>5969.924</v>
      </c>
      <c r="BH36" s="305">
        <v>5975.1059999999998</v>
      </c>
      <c r="BI36" s="305">
        <v>5980.0190000000002</v>
      </c>
      <c r="BJ36" s="305">
        <v>5984.4840000000004</v>
      </c>
      <c r="BK36" s="305">
        <v>5988.4049999999997</v>
      </c>
      <c r="BL36" s="305">
        <v>5991.9970000000003</v>
      </c>
      <c r="BM36" s="305">
        <v>5995.5529999999999</v>
      </c>
      <c r="BN36" s="305">
        <v>5999.2929999999997</v>
      </c>
      <c r="BO36" s="305">
        <v>6003.1450000000004</v>
      </c>
      <c r="BP36" s="305">
        <v>6006.9639999999999</v>
      </c>
      <c r="BQ36" s="305">
        <v>6010.6360000000004</v>
      </c>
      <c r="BR36" s="305">
        <v>6014.1859999999997</v>
      </c>
      <c r="BS36" s="305">
        <v>6017.6710000000003</v>
      </c>
      <c r="BT36" s="305">
        <v>6021.14</v>
      </c>
      <c r="BU36" s="305">
        <v>6024.6049999999996</v>
      </c>
      <c r="BV36" s="305">
        <v>6028.067</v>
      </c>
    </row>
    <row r="37" spans="1:74" s="160" customFormat="1" ht="11.1" customHeight="1" x14ac:dyDescent="0.2">
      <c r="A37" s="148" t="s">
        <v>717</v>
      </c>
      <c r="B37" s="204" t="s">
        <v>468</v>
      </c>
      <c r="C37" s="232">
        <v>15990.334115</v>
      </c>
      <c r="D37" s="232">
        <v>15998.935659999999</v>
      </c>
      <c r="E37" s="232">
        <v>16011.734557</v>
      </c>
      <c r="F37" s="232">
        <v>16029.836893</v>
      </c>
      <c r="G37" s="232">
        <v>16050.339555</v>
      </c>
      <c r="H37" s="232">
        <v>16069.337129</v>
      </c>
      <c r="I37" s="232">
        <v>16083.951626</v>
      </c>
      <c r="J37" s="232">
        <v>16095.414745</v>
      </c>
      <c r="K37" s="232">
        <v>16105.985611</v>
      </c>
      <c r="L37" s="232">
        <v>16117.467477</v>
      </c>
      <c r="M37" s="232">
        <v>16129.840118</v>
      </c>
      <c r="N37" s="232">
        <v>16142.627435</v>
      </c>
      <c r="O37" s="232">
        <v>16155.273730999999</v>
      </c>
      <c r="P37" s="232">
        <v>16166.904898999999</v>
      </c>
      <c r="Q37" s="232">
        <v>16176.567231000001</v>
      </c>
      <c r="R37" s="232">
        <v>16183.762183000001</v>
      </c>
      <c r="S37" s="232">
        <v>16189.811857000001</v>
      </c>
      <c r="T37" s="232">
        <v>16196.49352</v>
      </c>
      <c r="U37" s="232">
        <v>16205.125088999999</v>
      </c>
      <c r="V37" s="232">
        <v>16215.187085</v>
      </c>
      <c r="W37" s="232">
        <v>16225.700681</v>
      </c>
      <c r="X37" s="232">
        <v>16235.862795999999</v>
      </c>
      <c r="Y37" s="232">
        <v>16245.573340000001</v>
      </c>
      <c r="Z37" s="232">
        <v>16254.907969</v>
      </c>
      <c r="AA37" s="232">
        <v>16264.112628999999</v>
      </c>
      <c r="AB37" s="232">
        <v>16274.114416</v>
      </c>
      <c r="AC37" s="232">
        <v>16286.010715</v>
      </c>
      <c r="AD37" s="232">
        <v>16300.322269</v>
      </c>
      <c r="AE37" s="232">
        <v>16315.263252999999</v>
      </c>
      <c r="AF37" s="232">
        <v>16328.4712</v>
      </c>
      <c r="AG37" s="232">
        <v>16338.355702999999</v>
      </c>
      <c r="AH37" s="232">
        <v>16346.41459</v>
      </c>
      <c r="AI37" s="232">
        <v>16354.917747</v>
      </c>
      <c r="AJ37" s="232">
        <v>16363.968167999999</v>
      </c>
      <c r="AK37" s="232">
        <v>16365.001278</v>
      </c>
      <c r="AL37" s="232">
        <v>16347.285608</v>
      </c>
      <c r="AM37" s="232">
        <v>16303.375738000001</v>
      </c>
      <c r="AN37" s="232">
        <v>16238.970439999999</v>
      </c>
      <c r="AO37" s="232">
        <v>16163.054533</v>
      </c>
      <c r="AP37" s="232">
        <v>16088.063550999999</v>
      </c>
      <c r="AQ37" s="232">
        <v>16040.235879</v>
      </c>
      <c r="AR37" s="232">
        <v>16049.260614000001</v>
      </c>
      <c r="AS37" s="232">
        <v>16130.686914</v>
      </c>
      <c r="AT37" s="232">
        <v>16243.504161000001</v>
      </c>
      <c r="AU37" s="232">
        <v>16332.561798000001</v>
      </c>
      <c r="AV37" s="232">
        <v>16357.679052</v>
      </c>
      <c r="AW37" s="232">
        <v>16338.55429</v>
      </c>
      <c r="AX37" s="232">
        <v>16309.855669</v>
      </c>
      <c r="AY37" s="232">
        <v>16298.770757</v>
      </c>
      <c r="AZ37" s="232">
        <v>16302.564794</v>
      </c>
      <c r="BA37" s="232">
        <v>16311.022432</v>
      </c>
      <c r="BB37" s="232">
        <v>16316.217876999999</v>
      </c>
      <c r="BC37" s="232">
        <v>16319.383533</v>
      </c>
      <c r="BD37" s="232">
        <v>16324.041354999999</v>
      </c>
      <c r="BE37" s="305">
        <v>16332.84</v>
      </c>
      <c r="BF37" s="305">
        <v>16344.96</v>
      </c>
      <c r="BG37" s="305">
        <v>16358.7</v>
      </c>
      <c r="BH37" s="305">
        <v>16372.54</v>
      </c>
      <c r="BI37" s="305">
        <v>16385.68</v>
      </c>
      <c r="BJ37" s="305">
        <v>16397.48</v>
      </c>
      <c r="BK37" s="305">
        <v>16407.61</v>
      </c>
      <c r="BL37" s="305">
        <v>16416.759999999998</v>
      </c>
      <c r="BM37" s="305">
        <v>16425.919999999998</v>
      </c>
      <c r="BN37" s="305">
        <v>16435.79</v>
      </c>
      <c r="BO37" s="305">
        <v>16445.97</v>
      </c>
      <c r="BP37" s="305">
        <v>16455.77</v>
      </c>
      <c r="BQ37" s="305">
        <v>16464.7</v>
      </c>
      <c r="BR37" s="305">
        <v>16473.12</v>
      </c>
      <c r="BS37" s="305">
        <v>16481.57</v>
      </c>
      <c r="BT37" s="305">
        <v>16490.490000000002</v>
      </c>
      <c r="BU37" s="305">
        <v>16499.8</v>
      </c>
      <c r="BV37" s="305">
        <v>16509.310000000001</v>
      </c>
    </row>
    <row r="38" spans="1:74" s="160" customFormat="1" ht="11.1" customHeight="1" x14ac:dyDescent="0.2">
      <c r="A38" s="148" t="s">
        <v>718</v>
      </c>
      <c r="B38" s="204" t="s">
        <v>436</v>
      </c>
      <c r="C38" s="232">
        <v>18849.01353</v>
      </c>
      <c r="D38" s="232">
        <v>18850.512394000001</v>
      </c>
      <c r="E38" s="232">
        <v>18856.191819</v>
      </c>
      <c r="F38" s="232">
        <v>18867.537813999999</v>
      </c>
      <c r="G38" s="232">
        <v>18882.477148999998</v>
      </c>
      <c r="H38" s="232">
        <v>18898.046783999998</v>
      </c>
      <c r="I38" s="232">
        <v>18911.941486</v>
      </c>
      <c r="J38" s="232">
        <v>18924.487237000001</v>
      </c>
      <c r="K38" s="232">
        <v>18936.667824</v>
      </c>
      <c r="L38" s="232">
        <v>18949.260598000001</v>
      </c>
      <c r="M38" s="232">
        <v>18962.217163000001</v>
      </c>
      <c r="N38" s="232">
        <v>18975.282684000002</v>
      </c>
      <c r="O38" s="232">
        <v>18988.133407000001</v>
      </c>
      <c r="P38" s="232">
        <v>19000.169887</v>
      </c>
      <c r="Q38" s="232">
        <v>19010.723754999999</v>
      </c>
      <c r="R38" s="232">
        <v>19019.233942999999</v>
      </c>
      <c r="S38" s="232">
        <v>19025.568576000001</v>
      </c>
      <c r="T38" s="232">
        <v>19029.703078999999</v>
      </c>
      <c r="U38" s="232">
        <v>19031.775845</v>
      </c>
      <c r="V38" s="232">
        <v>19032.577141999998</v>
      </c>
      <c r="W38" s="232">
        <v>19033.060207999999</v>
      </c>
      <c r="X38" s="232">
        <v>19033.968399000001</v>
      </c>
      <c r="Y38" s="232">
        <v>19035.205544</v>
      </c>
      <c r="Z38" s="232">
        <v>19036.465591</v>
      </c>
      <c r="AA38" s="232">
        <v>19037.620722</v>
      </c>
      <c r="AB38" s="232">
        <v>19039.256054000001</v>
      </c>
      <c r="AC38" s="232">
        <v>19042.134942000001</v>
      </c>
      <c r="AD38" s="232">
        <v>19046.844313000001</v>
      </c>
      <c r="AE38" s="232">
        <v>19053.265406999999</v>
      </c>
      <c r="AF38" s="232">
        <v>19061.103038000001</v>
      </c>
      <c r="AG38" s="232">
        <v>19070.142029999999</v>
      </c>
      <c r="AH38" s="232">
        <v>19080.487252999999</v>
      </c>
      <c r="AI38" s="232">
        <v>19092.323584999998</v>
      </c>
      <c r="AJ38" s="232">
        <v>19103.765095999999</v>
      </c>
      <c r="AK38" s="232">
        <v>19104.642620999999</v>
      </c>
      <c r="AL38" s="232">
        <v>19082.716187000002</v>
      </c>
      <c r="AM38" s="232">
        <v>19029.774052000001</v>
      </c>
      <c r="AN38" s="232">
        <v>18953.717412999998</v>
      </c>
      <c r="AO38" s="232">
        <v>18866.475697999998</v>
      </c>
      <c r="AP38" s="232">
        <v>18783.503848</v>
      </c>
      <c r="AQ38" s="232">
        <v>18734.358850000001</v>
      </c>
      <c r="AR38" s="232">
        <v>18752.123202999999</v>
      </c>
      <c r="AS38" s="232">
        <v>18853.60786</v>
      </c>
      <c r="AT38" s="232">
        <v>18990.537595000002</v>
      </c>
      <c r="AU38" s="232">
        <v>19098.365633000001</v>
      </c>
      <c r="AV38" s="232">
        <v>19130.152256000001</v>
      </c>
      <c r="AW38" s="232">
        <v>19109.385946999999</v>
      </c>
      <c r="AX38" s="232">
        <v>19077.162242999999</v>
      </c>
      <c r="AY38" s="232">
        <v>19065.755974</v>
      </c>
      <c r="AZ38" s="232">
        <v>19072.159137999999</v>
      </c>
      <c r="BA38" s="232">
        <v>19084.543024999999</v>
      </c>
      <c r="BB38" s="232">
        <v>19093.698114999999</v>
      </c>
      <c r="BC38" s="232">
        <v>19100.891646</v>
      </c>
      <c r="BD38" s="232">
        <v>19110.010043999999</v>
      </c>
      <c r="BE38" s="305">
        <v>19123.98</v>
      </c>
      <c r="BF38" s="305">
        <v>19141.849999999999</v>
      </c>
      <c r="BG38" s="305">
        <v>19161.75</v>
      </c>
      <c r="BH38" s="305">
        <v>19181.939999999999</v>
      </c>
      <c r="BI38" s="305">
        <v>19201.43</v>
      </c>
      <c r="BJ38" s="305">
        <v>19219.41</v>
      </c>
      <c r="BK38" s="305">
        <v>19235.27</v>
      </c>
      <c r="BL38" s="305">
        <v>19249.259999999998</v>
      </c>
      <c r="BM38" s="305">
        <v>19261.830000000002</v>
      </c>
      <c r="BN38" s="305">
        <v>19273.38</v>
      </c>
      <c r="BO38" s="305">
        <v>19284.11</v>
      </c>
      <c r="BP38" s="305">
        <v>19294.14</v>
      </c>
      <c r="BQ38" s="305">
        <v>19303.650000000001</v>
      </c>
      <c r="BR38" s="305">
        <v>19312.96</v>
      </c>
      <c r="BS38" s="305">
        <v>19322.47</v>
      </c>
      <c r="BT38" s="305">
        <v>19332.439999999999</v>
      </c>
      <c r="BU38" s="305">
        <v>19342.78</v>
      </c>
      <c r="BV38" s="305">
        <v>19353.3</v>
      </c>
    </row>
    <row r="39" spans="1:74" s="160" customFormat="1" ht="11.1" customHeight="1" x14ac:dyDescent="0.2">
      <c r="A39" s="148" t="s">
        <v>719</v>
      </c>
      <c r="B39" s="204" t="s">
        <v>437</v>
      </c>
      <c r="C39" s="232">
        <v>8510.0921417999998</v>
      </c>
      <c r="D39" s="232">
        <v>8512.3381277000008</v>
      </c>
      <c r="E39" s="232">
        <v>8516.3566615</v>
      </c>
      <c r="F39" s="232">
        <v>8522.7228266000002</v>
      </c>
      <c r="G39" s="232">
        <v>8530.8267885999994</v>
      </c>
      <c r="H39" s="232">
        <v>8539.7624835000006</v>
      </c>
      <c r="I39" s="232">
        <v>8548.7786974999999</v>
      </c>
      <c r="J39" s="232">
        <v>8557.7436185999995</v>
      </c>
      <c r="K39" s="232">
        <v>8566.6802850999993</v>
      </c>
      <c r="L39" s="232">
        <v>8575.6132414999993</v>
      </c>
      <c r="M39" s="232">
        <v>8584.5730571999993</v>
      </c>
      <c r="N39" s="232">
        <v>8593.5918079999992</v>
      </c>
      <c r="O39" s="232">
        <v>8602.6178106000007</v>
      </c>
      <c r="P39" s="232">
        <v>8611.2643466999998</v>
      </c>
      <c r="Q39" s="232">
        <v>8619.0609385999996</v>
      </c>
      <c r="R39" s="232">
        <v>8625.7002830000001</v>
      </c>
      <c r="S39" s="232">
        <v>8631.5277716000001</v>
      </c>
      <c r="T39" s="232">
        <v>8637.0519700000004</v>
      </c>
      <c r="U39" s="232">
        <v>8642.6846232000007</v>
      </c>
      <c r="V39" s="232">
        <v>8648.4501937999994</v>
      </c>
      <c r="W39" s="232">
        <v>8654.2763238999996</v>
      </c>
      <c r="X39" s="232">
        <v>8660.0944956999992</v>
      </c>
      <c r="Y39" s="232">
        <v>8665.8515537999992</v>
      </c>
      <c r="Z39" s="232">
        <v>8671.4981828</v>
      </c>
      <c r="AA39" s="232">
        <v>8677.0756791000003</v>
      </c>
      <c r="AB39" s="232">
        <v>8682.9877861000004</v>
      </c>
      <c r="AC39" s="232">
        <v>8689.7288587000003</v>
      </c>
      <c r="AD39" s="232">
        <v>8697.5765575999994</v>
      </c>
      <c r="AE39" s="232">
        <v>8705.9417670999992</v>
      </c>
      <c r="AF39" s="232">
        <v>8714.0186775999991</v>
      </c>
      <c r="AG39" s="232">
        <v>8721.2652254000004</v>
      </c>
      <c r="AH39" s="232">
        <v>8728.1943322000006</v>
      </c>
      <c r="AI39" s="232">
        <v>8735.5826658000005</v>
      </c>
      <c r="AJ39" s="232">
        <v>8743.1054571999994</v>
      </c>
      <c r="AK39" s="232">
        <v>8746.0321898000002</v>
      </c>
      <c r="AL39" s="232">
        <v>8738.5309101999992</v>
      </c>
      <c r="AM39" s="232">
        <v>8716.6873691000001</v>
      </c>
      <c r="AN39" s="232">
        <v>8684.2581334000006</v>
      </c>
      <c r="AO39" s="232">
        <v>8646.9174741999996</v>
      </c>
      <c r="AP39" s="232">
        <v>8611.8441552000004</v>
      </c>
      <c r="AQ39" s="232">
        <v>8592.2349095000009</v>
      </c>
      <c r="AR39" s="232">
        <v>8602.7909631000002</v>
      </c>
      <c r="AS39" s="232">
        <v>8651.0035028999991</v>
      </c>
      <c r="AT39" s="232">
        <v>8715.5235599000007</v>
      </c>
      <c r="AU39" s="232">
        <v>8767.7921263000007</v>
      </c>
      <c r="AV39" s="232">
        <v>8786.9378431999994</v>
      </c>
      <c r="AW39" s="232">
        <v>8782.8399473999998</v>
      </c>
      <c r="AX39" s="232">
        <v>8773.0653246999991</v>
      </c>
      <c r="AY39" s="232">
        <v>8771.4456756</v>
      </c>
      <c r="AZ39" s="232">
        <v>8776.8719591999998</v>
      </c>
      <c r="BA39" s="232">
        <v>8784.4999494999993</v>
      </c>
      <c r="BB39" s="232">
        <v>8790.5713307999995</v>
      </c>
      <c r="BC39" s="232">
        <v>8795.6714288000003</v>
      </c>
      <c r="BD39" s="232">
        <v>8801.4714796999997</v>
      </c>
      <c r="BE39" s="305">
        <v>8809.2469999999994</v>
      </c>
      <c r="BF39" s="305">
        <v>8818.6869999999999</v>
      </c>
      <c r="BG39" s="305">
        <v>8829.0879999999997</v>
      </c>
      <c r="BH39" s="305">
        <v>8839.7540000000008</v>
      </c>
      <c r="BI39" s="305">
        <v>8850.0349999999999</v>
      </c>
      <c r="BJ39" s="305">
        <v>8859.2909999999993</v>
      </c>
      <c r="BK39" s="305">
        <v>8867.14</v>
      </c>
      <c r="BL39" s="305">
        <v>8874.2199999999993</v>
      </c>
      <c r="BM39" s="305">
        <v>8881.4249999999993</v>
      </c>
      <c r="BN39" s="305">
        <v>8889.4169999999995</v>
      </c>
      <c r="BO39" s="305">
        <v>8897.9359999999997</v>
      </c>
      <c r="BP39" s="305">
        <v>8906.4860000000008</v>
      </c>
      <c r="BQ39" s="305">
        <v>8914.65</v>
      </c>
      <c r="BR39" s="305">
        <v>8922.31</v>
      </c>
      <c r="BS39" s="305">
        <v>8929.4259999999995</v>
      </c>
      <c r="BT39" s="305">
        <v>8935.9930000000004</v>
      </c>
      <c r="BU39" s="305">
        <v>8942.1689999999999</v>
      </c>
      <c r="BV39" s="305">
        <v>8948.1489999999994</v>
      </c>
    </row>
    <row r="40" spans="1:74" s="160" customFormat="1" ht="11.1" customHeight="1" x14ac:dyDescent="0.2">
      <c r="A40" s="148" t="s">
        <v>720</v>
      </c>
      <c r="B40" s="204" t="s">
        <v>438</v>
      </c>
      <c r="C40" s="232">
        <v>25097.975732999999</v>
      </c>
      <c r="D40" s="232">
        <v>25110.658943999999</v>
      </c>
      <c r="E40" s="232">
        <v>25128.859682999999</v>
      </c>
      <c r="F40" s="232">
        <v>25154.505617999999</v>
      </c>
      <c r="G40" s="232">
        <v>25184.988871000001</v>
      </c>
      <c r="H40" s="232">
        <v>25216.567674999998</v>
      </c>
      <c r="I40" s="232">
        <v>25246.308078999999</v>
      </c>
      <c r="J40" s="232">
        <v>25274.507382</v>
      </c>
      <c r="K40" s="232">
        <v>25302.270702000002</v>
      </c>
      <c r="L40" s="232">
        <v>25330.479337000001</v>
      </c>
      <c r="M40" s="232">
        <v>25359.119328000001</v>
      </c>
      <c r="N40" s="232">
        <v>25387.952898</v>
      </c>
      <c r="O40" s="232">
        <v>25416.599056999999</v>
      </c>
      <c r="P40" s="232">
        <v>25444.103961000001</v>
      </c>
      <c r="Q40" s="232">
        <v>25469.370548999999</v>
      </c>
      <c r="R40" s="232">
        <v>25491.594759</v>
      </c>
      <c r="S40" s="232">
        <v>25511.144520000002</v>
      </c>
      <c r="T40" s="232">
        <v>25528.680756999998</v>
      </c>
      <c r="U40" s="232">
        <v>25544.847136</v>
      </c>
      <c r="V40" s="232">
        <v>25560.218290000001</v>
      </c>
      <c r="W40" s="232">
        <v>25575.351592999999</v>
      </c>
      <c r="X40" s="232">
        <v>25590.697881</v>
      </c>
      <c r="Y40" s="232">
        <v>25606.281845000001</v>
      </c>
      <c r="Z40" s="232">
        <v>25622.021640999999</v>
      </c>
      <c r="AA40" s="232">
        <v>25637.921385000001</v>
      </c>
      <c r="AB40" s="232">
        <v>25654.329039</v>
      </c>
      <c r="AC40" s="232">
        <v>25671.678526</v>
      </c>
      <c r="AD40" s="232">
        <v>25690.608252999999</v>
      </c>
      <c r="AE40" s="232">
        <v>25712.574557</v>
      </c>
      <c r="AF40" s="232">
        <v>25739.238255</v>
      </c>
      <c r="AG40" s="232">
        <v>25771.707778</v>
      </c>
      <c r="AH40" s="232">
        <v>25808.882006</v>
      </c>
      <c r="AI40" s="232">
        <v>25849.107427999999</v>
      </c>
      <c r="AJ40" s="232">
        <v>25888.257321000001</v>
      </c>
      <c r="AK40" s="232">
        <v>25912.312105000001</v>
      </c>
      <c r="AL40" s="232">
        <v>25904.778983</v>
      </c>
      <c r="AM40" s="232">
        <v>25854.523172000001</v>
      </c>
      <c r="AN40" s="232">
        <v>25771.841919999999</v>
      </c>
      <c r="AO40" s="232">
        <v>25672.390489000001</v>
      </c>
      <c r="AP40" s="232">
        <v>25576.811475999999</v>
      </c>
      <c r="AQ40" s="232">
        <v>25525.696839</v>
      </c>
      <c r="AR40" s="232">
        <v>25564.625875000002</v>
      </c>
      <c r="AS40" s="232">
        <v>25717.189171000002</v>
      </c>
      <c r="AT40" s="232">
        <v>25919.022474000001</v>
      </c>
      <c r="AU40" s="232">
        <v>26083.772822999999</v>
      </c>
      <c r="AV40" s="232">
        <v>26148.409447999999</v>
      </c>
      <c r="AW40" s="232">
        <v>26143.190358</v>
      </c>
      <c r="AX40" s="232">
        <v>26121.695749999999</v>
      </c>
      <c r="AY40" s="232">
        <v>26126.013395999998</v>
      </c>
      <c r="AZ40" s="232">
        <v>26152.261342999998</v>
      </c>
      <c r="BA40" s="232">
        <v>26185.065209</v>
      </c>
      <c r="BB40" s="232">
        <v>26212.538895000002</v>
      </c>
      <c r="BC40" s="232">
        <v>26236.749432000001</v>
      </c>
      <c r="BD40" s="232">
        <v>26263.252135999999</v>
      </c>
      <c r="BE40" s="305">
        <v>26296.28</v>
      </c>
      <c r="BF40" s="305">
        <v>26334.76</v>
      </c>
      <c r="BG40" s="305">
        <v>26376.32</v>
      </c>
      <c r="BH40" s="305">
        <v>26418.65</v>
      </c>
      <c r="BI40" s="305">
        <v>26459.85</v>
      </c>
      <c r="BJ40" s="305">
        <v>26498.13</v>
      </c>
      <c r="BK40" s="305">
        <v>26532.400000000001</v>
      </c>
      <c r="BL40" s="305">
        <v>26564.43</v>
      </c>
      <c r="BM40" s="305">
        <v>26596.720000000001</v>
      </c>
      <c r="BN40" s="305">
        <v>26631.08</v>
      </c>
      <c r="BO40" s="305">
        <v>26666.51</v>
      </c>
      <c r="BP40" s="305">
        <v>26701.33</v>
      </c>
      <c r="BQ40" s="305">
        <v>26734.22</v>
      </c>
      <c r="BR40" s="305">
        <v>26765.45</v>
      </c>
      <c r="BS40" s="305">
        <v>26795.65</v>
      </c>
      <c r="BT40" s="305">
        <v>26825.4</v>
      </c>
      <c r="BU40" s="305">
        <v>26854.91</v>
      </c>
      <c r="BV40" s="305">
        <v>26884.28</v>
      </c>
    </row>
    <row r="41" spans="1:74" s="160" customFormat="1" ht="11.1" customHeight="1" x14ac:dyDescent="0.2">
      <c r="A41" s="148" t="s">
        <v>721</v>
      </c>
      <c r="B41" s="204" t="s">
        <v>439</v>
      </c>
      <c r="C41" s="232">
        <v>7578.8254207</v>
      </c>
      <c r="D41" s="232">
        <v>7577.7708334999998</v>
      </c>
      <c r="E41" s="232">
        <v>7578.3514395000002</v>
      </c>
      <c r="F41" s="232">
        <v>7581.1586514999999</v>
      </c>
      <c r="G41" s="232">
        <v>7585.4558209999996</v>
      </c>
      <c r="H41" s="232">
        <v>7590.1742844</v>
      </c>
      <c r="I41" s="232">
        <v>7594.4647574999999</v>
      </c>
      <c r="J41" s="232">
        <v>7598.3554751000001</v>
      </c>
      <c r="K41" s="232">
        <v>7602.0940512999996</v>
      </c>
      <c r="L41" s="232">
        <v>7605.8962332999999</v>
      </c>
      <c r="M41" s="232">
        <v>7609.8502988999999</v>
      </c>
      <c r="N41" s="232">
        <v>7614.0126591999997</v>
      </c>
      <c r="O41" s="232">
        <v>7618.3043934999996</v>
      </c>
      <c r="P41" s="232">
        <v>7622.1052547999998</v>
      </c>
      <c r="Q41" s="232">
        <v>7624.6596648000004</v>
      </c>
      <c r="R41" s="232">
        <v>7625.6350638000004</v>
      </c>
      <c r="S41" s="232">
        <v>7626.3909666999998</v>
      </c>
      <c r="T41" s="232">
        <v>7628.7099073999998</v>
      </c>
      <c r="U41" s="232">
        <v>7633.8442246000004</v>
      </c>
      <c r="V41" s="232">
        <v>7640.9254781999998</v>
      </c>
      <c r="W41" s="232">
        <v>7648.5550329999996</v>
      </c>
      <c r="X41" s="232">
        <v>7655.6173504999997</v>
      </c>
      <c r="Y41" s="232">
        <v>7662.1292776999999</v>
      </c>
      <c r="Z41" s="232">
        <v>7668.3907581000003</v>
      </c>
      <c r="AA41" s="232">
        <v>7674.7180331999998</v>
      </c>
      <c r="AB41" s="232">
        <v>7681.4925360999996</v>
      </c>
      <c r="AC41" s="232">
        <v>7689.1119982</v>
      </c>
      <c r="AD41" s="232">
        <v>7697.7583875</v>
      </c>
      <c r="AE41" s="232">
        <v>7706.7506198999999</v>
      </c>
      <c r="AF41" s="232">
        <v>7715.1918476999999</v>
      </c>
      <c r="AG41" s="232">
        <v>7722.480775</v>
      </c>
      <c r="AH41" s="232">
        <v>7729.1983109000003</v>
      </c>
      <c r="AI41" s="232">
        <v>7736.2209161999999</v>
      </c>
      <c r="AJ41" s="232">
        <v>7743.4095048999998</v>
      </c>
      <c r="AK41" s="232">
        <v>7746.5628055999996</v>
      </c>
      <c r="AL41" s="232">
        <v>7740.4640005000001</v>
      </c>
      <c r="AM41" s="232">
        <v>7721.5963659999998</v>
      </c>
      <c r="AN41" s="232">
        <v>7693.243555</v>
      </c>
      <c r="AO41" s="232">
        <v>7660.3893141999997</v>
      </c>
      <c r="AP41" s="232">
        <v>7629.3839040000003</v>
      </c>
      <c r="AQ41" s="232">
        <v>7612.0436367000002</v>
      </c>
      <c r="AR41" s="232">
        <v>7621.5513381000001</v>
      </c>
      <c r="AS41" s="232">
        <v>7664.6496327000004</v>
      </c>
      <c r="AT41" s="232">
        <v>7722.3203424000003</v>
      </c>
      <c r="AU41" s="232">
        <v>7769.1050876999998</v>
      </c>
      <c r="AV41" s="232">
        <v>7786.3974417999998</v>
      </c>
      <c r="AW41" s="232">
        <v>7782.9987867</v>
      </c>
      <c r="AX41" s="232">
        <v>7774.5624568000003</v>
      </c>
      <c r="AY41" s="232">
        <v>7773.4070607000003</v>
      </c>
      <c r="AZ41" s="232">
        <v>7778.5123051999999</v>
      </c>
      <c r="BA41" s="232">
        <v>7785.5231710999997</v>
      </c>
      <c r="BB41" s="232">
        <v>7791.0756818</v>
      </c>
      <c r="BC41" s="232">
        <v>7795.7700293999997</v>
      </c>
      <c r="BD41" s="232">
        <v>7801.1974483000004</v>
      </c>
      <c r="BE41" s="305">
        <v>7808.56</v>
      </c>
      <c r="BF41" s="305">
        <v>7817.5029999999997</v>
      </c>
      <c r="BG41" s="305">
        <v>7827.2820000000002</v>
      </c>
      <c r="BH41" s="305">
        <v>7837.201</v>
      </c>
      <c r="BI41" s="305">
        <v>7846.7489999999998</v>
      </c>
      <c r="BJ41" s="305">
        <v>7855.4639999999999</v>
      </c>
      <c r="BK41" s="305">
        <v>7863.067</v>
      </c>
      <c r="BL41" s="305">
        <v>7870.0140000000001</v>
      </c>
      <c r="BM41" s="305">
        <v>7876.9459999999999</v>
      </c>
      <c r="BN41" s="305">
        <v>7884.3419999999996</v>
      </c>
      <c r="BO41" s="305">
        <v>7892.0379999999996</v>
      </c>
      <c r="BP41" s="305">
        <v>7899.7030000000004</v>
      </c>
      <c r="BQ41" s="305">
        <v>7907.06</v>
      </c>
      <c r="BR41" s="305">
        <v>7914.02</v>
      </c>
      <c r="BS41" s="305">
        <v>7920.5429999999997</v>
      </c>
      <c r="BT41" s="305">
        <v>7926.6229999999996</v>
      </c>
      <c r="BU41" s="305">
        <v>7932.3850000000002</v>
      </c>
      <c r="BV41" s="305">
        <v>7937.9889999999996</v>
      </c>
    </row>
    <row r="42" spans="1:74" s="160" customFormat="1" ht="11.1" customHeight="1" x14ac:dyDescent="0.2">
      <c r="A42" s="148" t="s">
        <v>722</v>
      </c>
      <c r="B42" s="204" t="s">
        <v>440</v>
      </c>
      <c r="C42" s="232">
        <v>14522.442374</v>
      </c>
      <c r="D42" s="232">
        <v>14525.4786</v>
      </c>
      <c r="E42" s="232">
        <v>14531.567413000001</v>
      </c>
      <c r="F42" s="232">
        <v>14541.832156</v>
      </c>
      <c r="G42" s="232">
        <v>14555.034403</v>
      </c>
      <c r="H42" s="232">
        <v>14569.345288</v>
      </c>
      <c r="I42" s="232">
        <v>14583.284775</v>
      </c>
      <c r="J42" s="232">
        <v>14596.76816</v>
      </c>
      <c r="K42" s="232">
        <v>14610.059572</v>
      </c>
      <c r="L42" s="232">
        <v>14623.398764</v>
      </c>
      <c r="M42" s="232">
        <v>14636.927974</v>
      </c>
      <c r="N42" s="232">
        <v>14650.765063000001</v>
      </c>
      <c r="O42" s="232">
        <v>14664.795006</v>
      </c>
      <c r="P42" s="232">
        <v>14677.971224999999</v>
      </c>
      <c r="Q42" s="232">
        <v>14689.01426</v>
      </c>
      <c r="R42" s="232">
        <v>14697.310475</v>
      </c>
      <c r="S42" s="232">
        <v>14704.909546999999</v>
      </c>
      <c r="T42" s="232">
        <v>14714.526981999999</v>
      </c>
      <c r="U42" s="232">
        <v>14728.093376999999</v>
      </c>
      <c r="V42" s="232">
        <v>14744.399701</v>
      </c>
      <c r="W42" s="232">
        <v>14761.452014</v>
      </c>
      <c r="X42" s="232">
        <v>14777.671189999999</v>
      </c>
      <c r="Y42" s="232">
        <v>14793.137363</v>
      </c>
      <c r="Z42" s="232">
        <v>14808.345477000001</v>
      </c>
      <c r="AA42" s="232">
        <v>14823.774395</v>
      </c>
      <c r="AB42" s="232">
        <v>14839.838636</v>
      </c>
      <c r="AC42" s="232">
        <v>14856.936636</v>
      </c>
      <c r="AD42" s="232">
        <v>14875.372713999999</v>
      </c>
      <c r="AE42" s="232">
        <v>14895.074737000001</v>
      </c>
      <c r="AF42" s="232">
        <v>14915.876455</v>
      </c>
      <c r="AG42" s="232">
        <v>14937.6531</v>
      </c>
      <c r="AH42" s="232">
        <v>14960.445830000001</v>
      </c>
      <c r="AI42" s="232">
        <v>14984.337283999999</v>
      </c>
      <c r="AJ42" s="232">
        <v>15007.787166</v>
      </c>
      <c r="AK42" s="232">
        <v>15022.763448</v>
      </c>
      <c r="AL42" s="232">
        <v>15019.611167999999</v>
      </c>
      <c r="AM42" s="232">
        <v>14991.794574</v>
      </c>
      <c r="AN42" s="232">
        <v>14945.254751</v>
      </c>
      <c r="AO42" s="232">
        <v>14889.051997</v>
      </c>
      <c r="AP42" s="232">
        <v>14835.136296999999</v>
      </c>
      <c r="AQ42" s="232">
        <v>14807.016396999999</v>
      </c>
      <c r="AR42" s="232">
        <v>14831.090731</v>
      </c>
      <c r="AS42" s="232">
        <v>14921.055957</v>
      </c>
      <c r="AT42" s="232">
        <v>15039.801613</v>
      </c>
      <c r="AU42" s="232">
        <v>15137.515459</v>
      </c>
      <c r="AV42" s="232">
        <v>15177.768986999999</v>
      </c>
      <c r="AW42" s="232">
        <v>15177.668610999999</v>
      </c>
      <c r="AX42" s="232">
        <v>15167.70448</v>
      </c>
      <c r="AY42" s="232">
        <v>15171.868683000001</v>
      </c>
      <c r="AZ42" s="232">
        <v>15188.161077999999</v>
      </c>
      <c r="BA42" s="232">
        <v>15208.083463999999</v>
      </c>
      <c r="BB42" s="232">
        <v>15225.082125999999</v>
      </c>
      <c r="BC42" s="232">
        <v>15240.381291</v>
      </c>
      <c r="BD42" s="232">
        <v>15257.149670999999</v>
      </c>
      <c r="BE42" s="305">
        <v>15277.77</v>
      </c>
      <c r="BF42" s="305">
        <v>15301.48</v>
      </c>
      <c r="BG42" s="305">
        <v>15326.72</v>
      </c>
      <c r="BH42" s="305">
        <v>15352.09</v>
      </c>
      <c r="BI42" s="305">
        <v>15376.74</v>
      </c>
      <c r="BJ42" s="305">
        <v>15399.97</v>
      </c>
      <c r="BK42" s="305">
        <v>15421.36</v>
      </c>
      <c r="BL42" s="305">
        <v>15441.6</v>
      </c>
      <c r="BM42" s="305">
        <v>15461.69</v>
      </c>
      <c r="BN42" s="305">
        <v>15482.37</v>
      </c>
      <c r="BO42" s="305">
        <v>15503.43</v>
      </c>
      <c r="BP42" s="305">
        <v>15524.47</v>
      </c>
      <c r="BQ42" s="305">
        <v>15545.08</v>
      </c>
      <c r="BR42" s="305">
        <v>15565.14</v>
      </c>
      <c r="BS42" s="305">
        <v>15584.53</v>
      </c>
      <c r="BT42" s="305">
        <v>15603.24</v>
      </c>
      <c r="BU42" s="305">
        <v>15621.43</v>
      </c>
      <c r="BV42" s="305">
        <v>15639.38</v>
      </c>
    </row>
    <row r="43" spans="1:74" s="160" customFormat="1" ht="11.1" customHeight="1" x14ac:dyDescent="0.2">
      <c r="A43" s="148" t="s">
        <v>723</v>
      </c>
      <c r="B43" s="204" t="s">
        <v>441</v>
      </c>
      <c r="C43" s="232">
        <v>9028.6528281999999</v>
      </c>
      <c r="D43" s="232">
        <v>9038.7429293000005</v>
      </c>
      <c r="E43" s="232">
        <v>9050.7724667000002</v>
      </c>
      <c r="F43" s="232">
        <v>9065.4044482000008</v>
      </c>
      <c r="G43" s="232">
        <v>9081.8239056000002</v>
      </c>
      <c r="H43" s="232">
        <v>9098.8463766999994</v>
      </c>
      <c r="I43" s="232">
        <v>9115.5247605000004</v>
      </c>
      <c r="J43" s="232">
        <v>9131.8614027000003</v>
      </c>
      <c r="K43" s="232">
        <v>9148.0960099999993</v>
      </c>
      <c r="L43" s="232">
        <v>9164.4235265999996</v>
      </c>
      <c r="M43" s="232">
        <v>9180.8598449000001</v>
      </c>
      <c r="N43" s="232">
        <v>9197.3760946000002</v>
      </c>
      <c r="O43" s="232">
        <v>9213.8704827000001</v>
      </c>
      <c r="P43" s="232">
        <v>9229.9495270999996</v>
      </c>
      <c r="Q43" s="232">
        <v>9245.1468234999993</v>
      </c>
      <c r="R43" s="232">
        <v>9259.1487821999999</v>
      </c>
      <c r="S43" s="232">
        <v>9272.2530736999997</v>
      </c>
      <c r="T43" s="232">
        <v>9284.9101836000009</v>
      </c>
      <c r="U43" s="232">
        <v>9297.4949801999992</v>
      </c>
      <c r="V43" s="232">
        <v>9310.0798639999994</v>
      </c>
      <c r="W43" s="232">
        <v>9322.6616183000006</v>
      </c>
      <c r="X43" s="232">
        <v>9335.2379357000009</v>
      </c>
      <c r="Y43" s="232">
        <v>9347.8101446000001</v>
      </c>
      <c r="Z43" s="232">
        <v>9360.3804827000004</v>
      </c>
      <c r="AA43" s="232">
        <v>9372.9903814000008</v>
      </c>
      <c r="AB43" s="232">
        <v>9385.8380476999992</v>
      </c>
      <c r="AC43" s="232">
        <v>9399.1608828000008</v>
      </c>
      <c r="AD43" s="232">
        <v>9413.2010633000009</v>
      </c>
      <c r="AE43" s="232">
        <v>9428.2198690000005</v>
      </c>
      <c r="AF43" s="232">
        <v>9444.4833555000005</v>
      </c>
      <c r="AG43" s="232">
        <v>9462.1631316999992</v>
      </c>
      <c r="AH43" s="232">
        <v>9481.0530211999994</v>
      </c>
      <c r="AI43" s="232">
        <v>9500.8524010000001</v>
      </c>
      <c r="AJ43" s="232">
        <v>9520.2891739999995</v>
      </c>
      <c r="AK43" s="232">
        <v>9534.2053460999996</v>
      </c>
      <c r="AL43" s="232">
        <v>9536.4714490999995</v>
      </c>
      <c r="AM43" s="232">
        <v>9522.9296637999996</v>
      </c>
      <c r="AN43" s="232">
        <v>9497.3087682000005</v>
      </c>
      <c r="AO43" s="232">
        <v>9465.3091893000001</v>
      </c>
      <c r="AP43" s="232">
        <v>9434.5005414999996</v>
      </c>
      <c r="AQ43" s="232">
        <v>9419.9291890000004</v>
      </c>
      <c r="AR43" s="232">
        <v>9438.5106833000009</v>
      </c>
      <c r="AS43" s="232">
        <v>9499.0589445000005</v>
      </c>
      <c r="AT43" s="232">
        <v>9577.9813654000009</v>
      </c>
      <c r="AU43" s="232">
        <v>9643.5837074999999</v>
      </c>
      <c r="AV43" s="232">
        <v>9672.6878111999995</v>
      </c>
      <c r="AW43" s="232">
        <v>9676.1798347999993</v>
      </c>
      <c r="AX43" s="232">
        <v>9673.4620159000006</v>
      </c>
      <c r="AY43" s="232">
        <v>9679.7995971</v>
      </c>
      <c r="AZ43" s="232">
        <v>9693.9098415000008</v>
      </c>
      <c r="BA43" s="232">
        <v>9710.3730171999996</v>
      </c>
      <c r="BB43" s="232">
        <v>9725.0082659</v>
      </c>
      <c r="BC43" s="232">
        <v>9738.5902225000009</v>
      </c>
      <c r="BD43" s="232">
        <v>9753.1323959000001</v>
      </c>
      <c r="BE43" s="305">
        <v>9770.1460000000006</v>
      </c>
      <c r="BF43" s="305">
        <v>9789.1360000000004</v>
      </c>
      <c r="BG43" s="305">
        <v>9809.1049999999996</v>
      </c>
      <c r="BH43" s="305">
        <v>9829.1419999999998</v>
      </c>
      <c r="BI43" s="305">
        <v>9848.6880000000001</v>
      </c>
      <c r="BJ43" s="305">
        <v>9867.2729999999992</v>
      </c>
      <c r="BK43" s="305">
        <v>9884.5840000000007</v>
      </c>
      <c r="BL43" s="305">
        <v>9900.9470000000001</v>
      </c>
      <c r="BM43" s="305">
        <v>9916.8439999999991</v>
      </c>
      <c r="BN43" s="305">
        <v>9932.6669999999995</v>
      </c>
      <c r="BO43" s="305">
        <v>9948.4320000000007</v>
      </c>
      <c r="BP43" s="305">
        <v>9964.0619999999999</v>
      </c>
      <c r="BQ43" s="305">
        <v>9979.4599999999991</v>
      </c>
      <c r="BR43" s="305">
        <v>9994.4429999999993</v>
      </c>
      <c r="BS43" s="305">
        <v>10008.81</v>
      </c>
      <c r="BT43" s="305">
        <v>10022.42</v>
      </c>
      <c r="BU43" s="305">
        <v>10035.49</v>
      </c>
      <c r="BV43" s="305">
        <v>10048.280000000001</v>
      </c>
    </row>
    <row r="44" spans="1:74" s="160" customFormat="1" ht="11.1" customHeight="1" x14ac:dyDescent="0.2">
      <c r="A44" s="148" t="s">
        <v>724</v>
      </c>
      <c r="B44" s="204" t="s">
        <v>442</v>
      </c>
      <c r="C44" s="232">
        <v>18660.593473000001</v>
      </c>
      <c r="D44" s="232">
        <v>18666.113455999999</v>
      </c>
      <c r="E44" s="232">
        <v>18676.185503000001</v>
      </c>
      <c r="F44" s="232">
        <v>18692.309255</v>
      </c>
      <c r="G44" s="232">
        <v>18711.578656000002</v>
      </c>
      <c r="H44" s="232">
        <v>18729.986227000001</v>
      </c>
      <c r="I44" s="232">
        <v>18744.53153</v>
      </c>
      <c r="J44" s="232">
        <v>18756.242292999999</v>
      </c>
      <c r="K44" s="232">
        <v>18767.153286000001</v>
      </c>
      <c r="L44" s="232">
        <v>18778.8874</v>
      </c>
      <c r="M44" s="232">
        <v>18791.420013999999</v>
      </c>
      <c r="N44" s="232">
        <v>18804.314629</v>
      </c>
      <c r="O44" s="232">
        <v>18817.043113</v>
      </c>
      <c r="P44" s="232">
        <v>18828.710794999999</v>
      </c>
      <c r="Q44" s="232">
        <v>18838.33137</v>
      </c>
      <c r="R44" s="232">
        <v>18845.325571000001</v>
      </c>
      <c r="S44" s="232">
        <v>18850.742267000001</v>
      </c>
      <c r="T44" s="232">
        <v>18856.037365</v>
      </c>
      <c r="U44" s="232">
        <v>18862.334707999998</v>
      </c>
      <c r="V44" s="232">
        <v>18869.429873000001</v>
      </c>
      <c r="W44" s="232">
        <v>18876.786375</v>
      </c>
      <c r="X44" s="232">
        <v>18883.960212999998</v>
      </c>
      <c r="Y44" s="232">
        <v>18890.877323000001</v>
      </c>
      <c r="Z44" s="232">
        <v>18897.556128</v>
      </c>
      <c r="AA44" s="232">
        <v>18904.170657999999</v>
      </c>
      <c r="AB44" s="232">
        <v>18911.517387</v>
      </c>
      <c r="AC44" s="232">
        <v>18920.548395999998</v>
      </c>
      <c r="AD44" s="232">
        <v>18931.825986</v>
      </c>
      <c r="AE44" s="232">
        <v>18944.353327000001</v>
      </c>
      <c r="AF44" s="232">
        <v>18956.743804999998</v>
      </c>
      <c r="AG44" s="232">
        <v>18968.085642999999</v>
      </c>
      <c r="AH44" s="232">
        <v>18979.366397000002</v>
      </c>
      <c r="AI44" s="232">
        <v>18992.048458000001</v>
      </c>
      <c r="AJ44" s="232">
        <v>19005.236076000001</v>
      </c>
      <c r="AK44" s="232">
        <v>19008.600933999998</v>
      </c>
      <c r="AL44" s="232">
        <v>18989.456578000001</v>
      </c>
      <c r="AM44" s="232">
        <v>18939.257775999999</v>
      </c>
      <c r="AN44" s="232">
        <v>18866.024198999999</v>
      </c>
      <c r="AO44" s="232">
        <v>18781.916746999999</v>
      </c>
      <c r="AP44" s="232">
        <v>18702.493537999999</v>
      </c>
      <c r="AQ44" s="232">
        <v>18656.901580000002</v>
      </c>
      <c r="AR44" s="232">
        <v>18677.685100999999</v>
      </c>
      <c r="AS44" s="232">
        <v>18781.479233999999</v>
      </c>
      <c r="AT44" s="232">
        <v>18921.282738999998</v>
      </c>
      <c r="AU44" s="232">
        <v>19034.185280000002</v>
      </c>
      <c r="AV44" s="232">
        <v>19074.193854000001</v>
      </c>
      <c r="AW44" s="232">
        <v>19062.984783</v>
      </c>
      <c r="AX44" s="232">
        <v>19039.151722999999</v>
      </c>
      <c r="AY44" s="232">
        <v>19033.057882000001</v>
      </c>
      <c r="AZ44" s="232">
        <v>19042.144690000001</v>
      </c>
      <c r="BA44" s="232">
        <v>19055.623125999999</v>
      </c>
      <c r="BB44" s="232">
        <v>19065.201305999999</v>
      </c>
      <c r="BC44" s="232">
        <v>19072.57588</v>
      </c>
      <c r="BD44" s="232">
        <v>19081.940632999998</v>
      </c>
      <c r="BE44" s="305">
        <v>19096.439999999999</v>
      </c>
      <c r="BF44" s="305">
        <v>19115.02</v>
      </c>
      <c r="BG44" s="305">
        <v>19135.560000000001</v>
      </c>
      <c r="BH44" s="305">
        <v>19156.23</v>
      </c>
      <c r="BI44" s="305">
        <v>19176.23</v>
      </c>
      <c r="BJ44" s="305">
        <v>19195</v>
      </c>
      <c r="BK44" s="305">
        <v>19212.189999999999</v>
      </c>
      <c r="BL44" s="305">
        <v>19228.16</v>
      </c>
      <c r="BM44" s="305">
        <v>19243.439999999999</v>
      </c>
      <c r="BN44" s="305">
        <v>19258.509999999998</v>
      </c>
      <c r="BO44" s="305">
        <v>19273.66</v>
      </c>
      <c r="BP44" s="305">
        <v>19289.150000000001</v>
      </c>
      <c r="BQ44" s="305">
        <v>19305.04</v>
      </c>
      <c r="BR44" s="305">
        <v>19320.78</v>
      </c>
      <c r="BS44" s="305">
        <v>19335.63</v>
      </c>
      <c r="BT44" s="305">
        <v>19349.09</v>
      </c>
      <c r="BU44" s="305">
        <v>19361.46</v>
      </c>
      <c r="BV44" s="305">
        <v>19373.3</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319"/>
      <c r="BF45" s="319"/>
      <c r="BG45" s="319"/>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7.3669079946</v>
      </c>
      <c r="D46" s="250">
        <v>7.3731419249999997</v>
      </c>
      <c r="E46" s="250">
        <v>7.3792984492000002</v>
      </c>
      <c r="F46" s="250">
        <v>7.3839717802999996</v>
      </c>
      <c r="G46" s="250">
        <v>7.3910278323999998</v>
      </c>
      <c r="H46" s="250">
        <v>7.3990608184999997</v>
      </c>
      <c r="I46" s="250">
        <v>7.4126417265000004</v>
      </c>
      <c r="J46" s="250">
        <v>7.4192003396999997</v>
      </c>
      <c r="K46" s="250">
        <v>7.4233076459999996</v>
      </c>
      <c r="L46" s="250">
        <v>7.4209557947000002</v>
      </c>
      <c r="M46" s="250">
        <v>7.4231663751000001</v>
      </c>
      <c r="N46" s="250">
        <v>7.4259315366000003</v>
      </c>
      <c r="O46" s="250">
        <v>7.4283584572999999</v>
      </c>
      <c r="P46" s="250">
        <v>7.4329023973000004</v>
      </c>
      <c r="Q46" s="250">
        <v>7.4386705348</v>
      </c>
      <c r="R46" s="250">
        <v>7.448886119</v>
      </c>
      <c r="S46" s="250">
        <v>7.4546852145000004</v>
      </c>
      <c r="T46" s="250">
        <v>7.4592910705</v>
      </c>
      <c r="U46" s="250">
        <v>7.4596909952999999</v>
      </c>
      <c r="V46" s="250">
        <v>7.4641698913000001</v>
      </c>
      <c r="W46" s="250">
        <v>7.4697150668000001</v>
      </c>
      <c r="X46" s="250">
        <v>7.4790027929000003</v>
      </c>
      <c r="Y46" s="250">
        <v>7.4846733238000001</v>
      </c>
      <c r="Z46" s="250">
        <v>7.4894029307999999</v>
      </c>
      <c r="AA46" s="250">
        <v>7.4899483025000002</v>
      </c>
      <c r="AB46" s="250">
        <v>7.4952285448999998</v>
      </c>
      <c r="AC46" s="250">
        <v>7.5020003468000001</v>
      </c>
      <c r="AD46" s="250">
        <v>7.5136147450999999</v>
      </c>
      <c r="AE46" s="250">
        <v>7.5208563882000004</v>
      </c>
      <c r="AF46" s="250">
        <v>7.5270763130000002</v>
      </c>
      <c r="AG46" s="250">
        <v>7.5306803696999998</v>
      </c>
      <c r="AH46" s="250">
        <v>7.5360524702999996</v>
      </c>
      <c r="AI46" s="250">
        <v>7.5415984650999999</v>
      </c>
      <c r="AJ46" s="250">
        <v>7.5499893788000003</v>
      </c>
      <c r="AK46" s="250">
        <v>7.5538798931000004</v>
      </c>
      <c r="AL46" s="250">
        <v>7.5559410326999998</v>
      </c>
      <c r="AM46" s="250">
        <v>7.7254760225999997</v>
      </c>
      <c r="AN46" s="250">
        <v>7.5969009944000003</v>
      </c>
      <c r="AO46" s="250">
        <v>7.3395191730000002</v>
      </c>
      <c r="AP46" s="250">
        <v>6.5410559751999999</v>
      </c>
      <c r="AQ46" s="250">
        <v>6.3352665047999999</v>
      </c>
      <c r="AR46" s="250">
        <v>6.3098761786999997</v>
      </c>
      <c r="AS46" s="250">
        <v>6.7589104574999999</v>
      </c>
      <c r="AT46" s="250">
        <v>6.8737993245000002</v>
      </c>
      <c r="AU46" s="250">
        <v>6.9485682404000002</v>
      </c>
      <c r="AV46" s="250">
        <v>6.9347824057</v>
      </c>
      <c r="AW46" s="250">
        <v>6.9656375188000004</v>
      </c>
      <c r="AX46" s="250">
        <v>6.9926987801999996</v>
      </c>
      <c r="AY46" s="250">
        <v>7.0075244105000003</v>
      </c>
      <c r="AZ46" s="250">
        <v>7.0333293031000004</v>
      </c>
      <c r="BA46" s="250">
        <v>7.0616716784999998</v>
      </c>
      <c r="BB46" s="250">
        <v>7.0892929669999996</v>
      </c>
      <c r="BC46" s="250">
        <v>7.1251542355000002</v>
      </c>
      <c r="BD46" s="250">
        <v>7.1659969143</v>
      </c>
      <c r="BE46" s="316">
        <v>7.2274229999999999</v>
      </c>
      <c r="BF46" s="316">
        <v>7.266527</v>
      </c>
      <c r="BG46" s="316">
        <v>7.2989100000000002</v>
      </c>
      <c r="BH46" s="316">
        <v>7.3191189999999997</v>
      </c>
      <c r="BI46" s="316">
        <v>7.3421519999999996</v>
      </c>
      <c r="BJ46" s="316">
        <v>7.3625559999999997</v>
      </c>
      <c r="BK46" s="316">
        <v>7.3757210000000004</v>
      </c>
      <c r="BL46" s="316">
        <v>7.3943209999999997</v>
      </c>
      <c r="BM46" s="316">
        <v>7.4137459999999997</v>
      </c>
      <c r="BN46" s="316">
        <v>7.437506</v>
      </c>
      <c r="BO46" s="316">
        <v>7.4559530000000001</v>
      </c>
      <c r="BP46" s="316">
        <v>7.4725950000000001</v>
      </c>
      <c r="BQ46" s="316">
        <v>7.4872589999999999</v>
      </c>
      <c r="BR46" s="316">
        <v>7.5004210000000002</v>
      </c>
      <c r="BS46" s="316">
        <v>7.5119090000000002</v>
      </c>
      <c r="BT46" s="316">
        <v>7.5217210000000003</v>
      </c>
      <c r="BU46" s="316">
        <v>7.5298590000000001</v>
      </c>
      <c r="BV46" s="316">
        <v>7.5363230000000003</v>
      </c>
    </row>
    <row r="47" spans="1:74" s="160" customFormat="1" ht="11.1" customHeight="1" x14ac:dyDescent="0.2">
      <c r="A47" s="148" t="s">
        <v>727</v>
      </c>
      <c r="B47" s="204" t="s">
        <v>468</v>
      </c>
      <c r="C47" s="250">
        <v>19.458640490000001</v>
      </c>
      <c r="D47" s="250">
        <v>19.480806975</v>
      </c>
      <c r="E47" s="250">
        <v>19.501596634999999</v>
      </c>
      <c r="F47" s="250">
        <v>19.514943212999999</v>
      </c>
      <c r="G47" s="250">
        <v>19.537528912999999</v>
      </c>
      <c r="H47" s="250">
        <v>19.563287479</v>
      </c>
      <c r="I47" s="250">
        <v>19.601879233999998</v>
      </c>
      <c r="J47" s="250">
        <v>19.626738290999999</v>
      </c>
      <c r="K47" s="250">
        <v>19.647524971999999</v>
      </c>
      <c r="L47" s="250">
        <v>19.661544120999999</v>
      </c>
      <c r="M47" s="250">
        <v>19.676207418000001</v>
      </c>
      <c r="N47" s="250">
        <v>19.688819708</v>
      </c>
      <c r="O47" s="250">
        <v>19.688323276999999</v>
      </c>
      <c r="P47" s="250">
        <v>19.705126835000002</v>
      </c>
      <c r="Q47" s="250">
        <v>19.728172669999999</v>
      </c>
      <c r="R47" s="250">
        <v>19.771116931000002</v>
      </c>
      <c r="S47" s="250">
        <v>19.796405205999999</v>
      </c>
      <c r="T47" s="250">
        <v>19.817693646999999</v>
      </c>
      <c r="U47" s="250">
        <v>19.828364562000001</v>
      </c>
      <c r="V47" s="250">
        <v>19.846616599000001</v>
      </c>
      <c r="W47" s="250">
        <v>19.865832066999999</v>
      </c>
      <c r="X47" s="250">
        <v>19.889162510999999</v>
      </c>
      <c r="Y47" s="250">
        <v>19.907941185999999</v>
      </c>
      <c r="Z47" s="250">
        <v>19.925319637000001</v>
      </c>
      <c r="AA47" s="250">
        <v>19.940609254000002</v>
      </c>
      <c r="AB47" s="250">
        <v>19.955703711000002</v>
      </c>
      <c r="AC47" s="250">
        <v>19.969914399</v>
      </c>
      <c r="AD47" s="250">
        <v>19.981345362999999</v>
      </c>
      <c r="AE47" s="250">
        <v>19.995210480000001</v>
      </c>
      <c r="AF47" s="250">
        <v>20.009613796</v>
      </c>
      <c r="AG47" s="250">
        <v>20.025455731000001</v>
      </c>
      <c r="AH47" s="250">
        <v>20.040260127</v>
      </c>
      <c r="AI47" s="250">
        <v>20.054927406000001</v>
      </c>
      <c r="AJ47" s="250">
        <v>20.07511895</v>
      </c>
      <c r="AK47" s="250">
        <v>20.085265957000001</v>
      </c>
      <c r="AL47" s="250">
        <v>20.091029807999998</v>
      </c>
      <c r="AM47" s="250">
        <v>20.575454464</v>
      </c>
      <c r="AN47" s="250">
        <v>20.210169036</v>
      </c>
      <c r="AO47" s="250">
        <v>19.478217484999998</v>
      </c>
      <c r="AP47" s="250">
        <v>17.221168061</v>
      </c>
      <c r="AQ47" s="250">
        <v>16.624708072000001</v>
      </c>
      <c r="AR47" s="250">
        <v>16.530405770000002</v>
      </c>
      <c r="AS47" s="250">
        <v>17.740591752</v>
      </c>
      <c r="AT47" s="250">
        <v>18.048856875999999</v>
      </c>
      <c r="AU47" s="250">
        <v>18.257531738000001</v>
      </c>
      <c r="AV47" s="250">
        <v>18.270232354000001</v>
      </c>
      <c r="AW47" s="250">
        <v>18.352014683</v>
      </c>
      <c r="AX47" s="250">
        <v>18.406494739999999</v>
      </c>
      <c r="AY47" s="250">
        <v>18.372489885</v>
      </c>
      <c r="AZ47" s="250">
        <v>18.418252376000002</v>
      </c>
      <c r="BA47" s="250">
        <v>18.482599574000002</v>
      </c>
      <c r="BB47" s="250">
        <v>18.568910732999999</v>
      </c>
      <c r="BC47" s="250">
        <v>18.667892903999999</v>
      </c>
      <c r="BD47" s="250">
        <v>18.782925342999999</v>
      </c>
      <c r="BE47" s="316">
        <v>18.95589</v>
      </c>
      <c r="BF47" s="316">
        <v>19.07161</v>
      </c>
      <c r="BG47" s="316">
        <v>19.171970000000002</v>
      </c>
      <c r="BH47" s="316">
        <v>19.24662</v>
      </c>
      <c r="BI47" s="316">
        <v>19.324010000000001</v>
      </c>
      <c r="BJ47" s="316">
        <v>19.393799999999999</v>
      </c>
      <c r="BK47" s="316">
        <v>19.445260000000001</v>
      </c>
      <c r="BL47" s="316">
        <v>19.50788</v>
      </c>
      <c r="BM47" s="316">
        <v>19.57094</v>
      </c>
      <c r="BN47" s="316">
        <v>19.639759999999999</v>
      </c>
      <c r="BO47" s="316">
        <v>19.699680000000001</v>
      </c>
      <c r="BP47" s="316">
        <v>19.756039999999999</v>
      </c>
      <c r="BQ47" s="316">
        <v>19.814029999999999</v>
      </c>
      <c r="BR47" s="316">
        <v>19.859359999999999</v>
      </c>
      <c r="BS47" s="316">
        <v>19.897220000000001</v>
      </c>
      <c r="BT47" s="316">
        <v>19.927630000000001</v>
      </c>
      <c r="BU47" s="316">
        <v>19.950569999999999</v>
      </c>
      <c r="BV47" s="316">
        <v>19.96604</v>
      </c>
    </row>
    <row r="48" spans="1:74" s="160" customFormat="1" ht="11.1" customHeight="1" x14ac:dyDescent="0.2">
      <c r="A48" s="148" t="s">
        <v>728</v>
      </c>
      <c r="B48" s="204" t="s">
        <v>436</v>
      </c>
      <c r="C48" s="250">
        <v>21.879695377000001</v>
      </c>
      <c r="D48" s="250">
        <v>21.896000664999999</v>
      </c>
      <c r="E48" s="250">
        <v>21.912192723</v>
      </c>
      <c r="F48" s="250">
        <v>21.927187184000001</v>
      </c>
      <c r="G48" s="250">
        <v>21.943966053</v>
      </c>
      <c r="H48" s="250">
        <v>21.961444963999998</v>
      </c>
      <c r="I48" s="250">
        <v>21.982193861999999</v>
      </c>
      <c r="J48" s="250">
        <v>21.999145401</v>
      </c>
      <c r="K48" s="250">
        <v>22.014869525000002</v>
      </c>
      <c r="L48" s="250">
        <v>22.025413174000001</v>
      </c>
      <c r="M48" s="250">
        <v>22.041647263000002</v>
      </c>
      <c r="N48" s="250">
        <v>22.059618732000001</v>
      </c>
      <c r="O48" s="250">
        <v>22.084590211999998</v>
      </c>
      <c r="P48" s="250">
        <v>22.102089466999999</v>
      </c>
      <c r="Q48" s="250">
        <v>22.11737913</v>
      </c>
      <c r="R48" s="250">
        <v>22.125044557999999</v>
      </c>
      <c r="S48" s="250">
        <v>22.139976015999999</v>
      </c>
      <c r="T48" s="250">
        <v>22.156758863</v>
      </c>
      <c r="U48" s="250">
        <v>22.182389419</v>
      </c>
      <c r="V48" s="250">
        <v>22.197627802</v>
      </c>
      <c r="W48" s="250">
        <v>22.209470331999999</v>
      </c>
      <c r="X48" s="250">
        <v>22.213753557</v>
      </c>
      <c r="Y48" s="250">
        <v>22.221926970999998</v>
      </c>
      <c r="Z48" s="250">
        <v>22.229827123</v>
      </c>
      <c r="AA48" s="250">
        <v>22.239805316000002</v>
      </c>
      <c r="AB48" s="250">
        <v>22.245395463000001</v>
      </c>
      <c r="AC48" s="250">
        <v>22.248948866999999</v>
      </c>
      <c r="AD48" s="250">
        <v>22.244107162999999</v>
      </c>
      <c r="AE48" s="250">
        <v>22.248355859</v>
      </c>
      <c r="AF48" s="250">
        <v>22.255336586999999</v>
      </c>
      <c r="AG48" s="250">
        <v>22.266893720999999</v>
      </c>
      <c r="AH48" s="250">
        <v>22.277955236</v>
      </c>
      <c r="AI48" s="250">
        <v>22.290365505</v>
      </c>
      <c r="AJ48" s="250">
        <v>22.314804765000002</v>
      </c>
      <c r="AK48" s="250">
        <v>22.321902363</v>
      </c>
      <c r="AL48" s="250">
        <v>22.322338536</v>
      </c>
      <c r="AM48" s="250">
        <v>22.737150574000001</v>
      </c>
      <c r="AN48" s="250">
        <v>22.408485930000001</v>
      </c>
      <c r="AO48" s="250">
        <v>21.757381894000002</v>
      </c>
      <c r="AP48" s="250">
        <v>19.706784940999999</v>
      </c>
      <c r="AQ48" s="250">
        <v>19.218592264000002</v>
      </c>
      <c r="AR48" s="250">
        <v>19.215750337999999</v>
      </c>
      <c r="AS48" s="250">
        <v>20.538021670999999</v>
      </c>
      <c r="AT48" s="250">
        <v>20.876059367</v>
      </c>
      <c r="AU48" s="250">
        <v>21.069625933000001</v>
      </c>
      <c r="AV48" s="250">
        <v>20.933062849999999</v>
      </c>
      <c r="AW48" s="250">
        <v>20.976931046000001</v>
      </c>
      <c r="AX48" s="250">
        <v>21.015572001999999</v>
      </c>
      <c r="AY48" s="250">
        <v>21.027789653999999</v>
      </c>
      <c r="AZ48" s="250">
        <v>21.071873177000001</v>
      </c>
      <c r="BA48" s="250">
        <v>21.126626507000001</v>
      </c>
      <c r="BB48" s="250">
        <v>21.178052064999999</v>
      </c>
      <c r="BC48" s="250">
        <v>21.264643194000001</v>
      </c>
      <c r="BD48" s="250">
        <v>21.372402313999999</v>
      </c>
      <c r="BE48" s="316">
        <v>21.554880000000001</v>
      </c>
      <c r="BF48" s="316">
        <v>21.664809999999999</v>
      </c>
      <c r="BG48" s="316">
        <v>21.755739999999999</v>
      </c>
      <c r="BH48" s="316">
        <v>21.809259999999998</v>
      </c>
      <c r="BI48" s="316">
        <v>21.876010000000001</v>
      </c>
      <c r="BJ48" s="316">
        <v>21.937560000000001</v>
      </c>
      <c r="BK48" s="316">
        <v>21.99335</v>
      </c>
      <c r="BL48" s="316">
        <v>22.04494</v>
      </c>
      <c r="BM48" s="316">
        <v>22.09178</v>
      </c>
      <c r="BN48" s="316">
        <v>22.130710000000001</v>
      </c>
      <c r="BO48" s="316">
        <v>22.170369999999998</v>
      </c>
      <c r="BP48" s="316">
        <v>22.207619999999999</v>
      </c>
      <c r="BQ48" s="316">
        <v>22.24297</v>
      </c>
      <c r="BR48" s="316">
        <v>22.275010000000002</v>
      </c>
      <c r="BS48" s="316">
        <v>22.304259999999999</v>
      </c>
      <c r="BT48" s="316">
        <v>22.330719999999999</v>
      </c>
      <c r="BU48" s="316">
        <v>22.354379999999999</v>
      </c>
      <c r="BV48" s="316">
        <v>22.375250000000001</v>
      </c>
    </row>
    <row r="49" spans="1:74" s="160" customFormat="1" ht="11.1" customHeight="1" x14ac:dyDescent="0.2">
      <c r="A49" s="148" t="s">
        <v>729</v>
      </c>
      <c r="B49" s="204" t="s">
        <v>437</v>
      </c>
      <c r="C49" s="250">
        <v>10.6333552</v>
      </c>
      <c r="D49" s="250">
        <v>10.640931119999999</v>
      </c>
      <c r="E49" s="250">
        <v>10.644864254</v>
      </c>
      <c r="F49" s="250">
        <v>10.636737676999999</v>
      </c>
      <c r="G49" s="250">
        <v>10.639697934999999</v>
      </c>
      <c r="H49" s="250">
        <v>10.645328102000001</v>
      </c>
      <c r="I49" s="250">
        <v>10.658987655000001</v>
      </c>
      <c r="J49" s="250">
        <v>10.665938032</v>
      </c>
      <c r="K49" s="250">
        <v>10.671538709</v>
      </c>
      <c r="L49" s="250">
        <v>10.672237585</v>
      </c>
      <c r="M49" s="250">
        <v>10.677802940999999</v>
      </c>
      <c r="N49" s="250">
        <v>10.684682674999999</v>
      </c>
      <c r="O49" s="250">
        <v>10.696220479999999</v>
      </c>
      <c r="P49" s="250">
        <v>10.703221201</v>
      </c>
      <c r="Q49" s="250">
        <v>10.709028531</v>
      </c>
      <c r="R49" s="250">
        <v>10.709161313999999</v>
      </c>
      <c r="S49" s="250">
        <v>10.715942726</v>
      </c>
      <c r="T49" s="250">
        <v>10.724891614000001</v>
      </c>
      <c r="U49" s="250">
        <v>10.743148759</v>
      </c>
      <c r="V49" s="250">
        <v>10.751077007999999</v>
      </c>
      <c r="W49" s="250">
        <v>10.755817146</v>
      </c>
      <c r="X49" s="250">
        <v>10.751949687</v>
      </c>
      <c r="Y49" s="250">
        <v>10.754378213000001</v>
      </c>
      <c r="Z49" s="250">
        <v>10.757683239</v>
      </c>
      <c r="AA49" s="250">
        <v>10.762050331999999</v>
      </c>
      <c r="AB49" s="250">
        <v>10.766969184000001</v>
      </c>
      <c r="AC49" s="250">
        <v>10.772625359999999</v>
      </c>
      <c r="AD49" s="250">
        <v>10.780279377999999</v>
      </c>
      <c r="AE49" s="250">
        <v>10.786464817000001</v>
      </c>
      <c r="AF49" s="250">
        <v>10.792442193999999</v>
      </c>
      <c r="AG49" s="250">
        <v>10.795374271</v>
      </c>
      <c r="AH49" s="250">
        <v>10.80306345</v>
      </c>
      <c r="AI49" s="250">
        <v>10.812672493999999</v>
      </c>
      <c r="AJ49" s="250">
        <v>10.831676645</v>
      </c>
      <c r="AK49" s="250">
        <v>10.839518986</v>
      </c>
      <c r="AL49" s="250">
        <v>10.843674760000001</v>
      </c>
      <c r="AM49" s="250">
        <v>10.999473301</v>
      </c>
      <c r="AN49" s="250">
        <v>10.879758941</v>
      </c>
      <c r="AO49" s="250">
        <v>10.639861013000001</v>
      </c>
      <c r="AP49" s="250">
        <v>9.8878670364999994</v>
      </c>
      <c r="AQ49" s="250">
        <v>9.7015363350000001</v>
      </c>
      <c r="AR49" s="250">
        <v>9.6889564269000008</v>
      </c>
      <c r="AS49" s="250">
        <v>10.143040139</v>
      </c>
      <c r="AT49" s="250">
        <v>10.258277198</v>
      </c>
      <c r="AU49" s="250">
        <v>10.327580430999999</v>
      </c>
      <c r="AV49" s="250">
        <v>10.291168919</v>
      </c>
      <c r="AW49" s="250">
        <v>10.313440186999999</v>
      </c>
      <c r="AX49" s="250">
        <v>10.334613316</v>
      </c>
      <c r="AY49" s="250">
        <v>10.346709969999999</v>
      </c>
      <c r="AZ49" s="250">
        <v>10.371670575</v>
      </c>
      <c r="BA49" s="250">
        <v>10.401516795999999</v>
      </c>
      <c r="BB49" s="250">
        <v>10.433163908999999</v>
      </c>
      <c r="BC49" s="250">
        <v>10.4750949</v>
      </c>
      <c r="BD49" s="250">
        <v>10.524225047</v>
      </c>
      <c r="BE49" s="316">
        <v>10.60333</v>
      </c>
      <c r="BF49" s="316">
        <v>10.64978</v>
      </c>
      <c r="BG49" s="316">
        <v>10.68634</v>
      </c>
      <c r="BH49" s="316">
        <v>10.704140000000001</v>
      </c>
      <c r="BI49" s="316">
        <v>10.727589999999999</v>
      </c>
      <c r="BJ49" s="316">
        <v>10.7478</v>
      </c>
      <c r="BK49" s="316">
        <v>10.76023</v>
      </c>
      <c r="BL49" s="316">
        <v>10.77739</v>
      </c>
      <c r="BM49" s="316">
        <v>10.794739999999999</v>
      </c>
      <c r="BN49" s="316">
        <v>10.81335</v>
      </c>
      <c r="BO49" s="316">
        <v>10.830249999999999</v>
      </c>
      <c r="BP49" s="316">
        <v>10.84652</v>
      </c>
      <c r="BQ49" s="316">
        <v>10.864330000000001</v>
      </c>
      <c r="BR49" s="316">
        <v>10.87772</v>
      </c>
      <c r="BS49" s="316">
        <v>10.888870000000001</v>
      </c>
      <c r="BT49" s="316">
        <v>10.897779999999999</v>
      </c>
      <c r="BU49" s="316">
        <v>10.90443</v>
      </c>
      <c r="BV49" s="316">
        <v>10.90884</v>
      </c>
    </row>
    <row r="50" spans="1:74" s="160" customFormat="1" ht="11.1" customHeight="1" x14ac:dyDescent="0.2">
      <c r="A50" s="148" t="s">
        <v>730</v>
      </c>
      <c r="B50" s="204" t="s">
        <v>438</v>
      </c>
      <c r="C50" s="250">
        <v>27.92626164</v>
      </c>
      <c r="D50" s="250">
        <v>27.962655474999998</v>
      </c>
      <c r="E50" s="250">
        <v>27.996623755000002</v>
      </c>
      <c r="F50" s="250">
        <v>28.028261991000001</v>
      </c>
      <c r="G50" s="250">
        <v>28.057307526999999</v>
      </c>
      <c r="H50" s="250">
        <v>28.083855874000001</v>
      </c>
      <c r="I50" s="250">
        <v>28.091013289999999</v>
      </c>
      <c r="J50" s="250">
        <v>28.125237565999999</v>
      </c>
      <c r="K50" s="250">
        <v>28.169634958</v>
      </c>
      <c r="L50" s="250">
        <v>28.240555699000002</v>
      </c>
      <c r="M50" s="250">
        <v>28.293036653000001</v>
      </c>
      <c r="N50" s="250">
        <v>28.343428051</v>
      </c>
      <c r="O50" s="250">
        <v>28.385465322000002</v>
      </c>
      <c r="P50" s="250">
        <v>28.436376036999999</v>
      </c>
      <c r="Q50" s="250">
        <v>28.489895623999999</v>
      </c>
      <c r="R50" s="250">
        <v>28.556031319999999</v>
      </c>
      <c r="S50" s="250">
        <v>28.607263225000001</v>
      </c>
      <c r="T50" s="250">
        <v>28.653598576</v>
      </c>
      <c r="U50" s="250">
        <v>28.692512364999999</v>
      </c>
      <c r="V50" s="250">
        <v>28.730948363</v>
      </c>
      <c r="W50" s="250">
        <v>28.766381562999999</v>
      </c>
      <c r="X50" s="250">
        <v>28.789581228999999</v>
      </c>
      <c r="Y50" s="250">
        <v>28.825931884999999</v>
      </c>
      <c r="Z50" s="250">
        <v>28.866202795</v>
      </c>
      <c r="AA50" s="250">
        <v>28.922751718000001</v>
      </c>
      <c r="AB50" s="250">
        <v>28.961594816000002</v>
      </c>
      <c r="AC50" s="250">
        <v>28.995089849999999</v>
      </c>
      <c r="AD50" s="250">
        <v>29.010622568999999</v>
      </c>
      <c r="AE50" s="250">
        <v>29.042882157000001</v>
      </c>
      <c r="AF50" s="250">
        <v>29.079254366000001</v>
      </c>
      <c r="AG50" s="250">
        <v>29.120290284999999</v>
      </c>
      <c r="AH50" s="250">
        <v>29.164474419000001</v>
      </c>
      <c r="AI50" s="250">
        <v>29.212357857000001</v>
      </c>
      <c r="AJ50" s="250">
        <v>29.288760786000001</v>
      </c>
      <c r="AK50" s="250">
        <v>29.325427692000002</v>
      </c>
      <c r="AL50" s="250">
        <v>29.347178762999999</v>
      </c>
      <c r="AM50" s="250">
        <v>29.791258489000001</v>
      </c>
      <c r="AN50" s="250">
        <v>29.455244521000001</v>
      </c>
      <c r="AO50" s="250">
        <v>28.776381349000001</v>
      </c>
      <c r="AP50" s="250">
        <v>26.649978989000001</v>
      </c>
      <c r="AQ50" s="250">
        <v>26.113934898</v>
      </c>
      <c r="AR50" s="250">
        <v>26.063559090999998</v>
      </c>
      <c r="AS50" s="250">
        <v>27.287840155000001</v>
      </c>
      <c r="AT50" s="250">
        <v>27.617059479000002</v>
      </c>
      <c r="AU50" s="250">
        <v>27.840205650000001</v>
      </c>
      <c r="AV50" s="250">
        <v>27.850586599</v>
      </c>
      <c r="AW50" s="250">
        <v>27.941605512999999</v>
      </c>
      <c r="AX50" s="250">
        <v>28.006570323999998</v>
      </c>
      <c r="AY50" s="250">
        <v>27.988732894000002</v>
      </c>
      <c r="AZ50" s="250">
        <v>28.044150602999999</v>
      </c>
      <c r="BA50" s="250">
        <v>28.116075313</v>
      </c>
      <c r="BB50" s="250">
        <v>28.185476601000001</v>
      </c>
      <c r="BC50" s="250">
        <v>28.304688128999999</v>
      </c>
      <c r="BD50" s="250">
        <v>28.454679474999999</v>
      </c>
      <c r="BE50" s="316">
        <v>28.712589999999999</v>
      </c>
      <c r="BF50" s="316">
        <v>28.866289999999999</v>
      </c>
      <c r="BG50" s="316">
        <v>28.992909999999998</v>
      </c>
      <c r="BH50" s="316">
        <v>29.064530000000001</v>
      </c>
      <c r="BI50" s="316">
        <v>29.157969999999999</v>
      </c>
      <c r="BJ50" s="316">
        <v>29.245280000000001</v>
      </c>
      <c r="BK50" s="316">
        <v>29.325890000000001</v>
      </c>
      <c r="BL50" s="316">
        <v>29.401389999999999</v>
      </c>
      <c r="BM50" s="316">
        <v>29.47119</v>
      </c>
      <c r="BN50" s="316">
        <v>29.533529999999999</v>
      </c>
      <c r="BO50" s="316">
        <v>29.593299999999999</v>
      </c>
      <c r="BP50" s="316">
        <v>29.648710000000001</v>
      </c>
      <c r="BQ50" s="316">
        <v>29.696639999999999</v>
      </c>
      <c r="BR50" s="316">
        <v>29.74568</v>
      </c>
      <c r="BS50" s="316">
        <v>29.79271</v>
      </c>
      <c r="BT50" s="316">
        <v>29.837720000000001</v>
      </c>
      <c r="BU50" s="316">
        <v>29.880710000000001</v>
      </c>
      <c r="BV50" s="316">
        <v>29.921690000000002</v>
      </c>
    </row>
    <row r="51" spans="1:74" s="160" customFormat="1" ht="11.1" customHeight="1" x14ac:dyDescent="0.2">
      <c r="A51" s="148" t="s">
        <v>731</v>
      </c>
      <c r="B51" s="204" t="s">
        <v>439</v>
      </c>
      <c r="C51" s="250">
        <v>8.0536410556</v>
      </c>
      <c r="D51" s="250">
        <v>8.0611403846999998</v>
      </c>
      <c r="E51" s="250">
        <v>8.0667015259999992</v>
      </c>
      <c r="F51" s="250">
        <v>8.0649616391999999</v>
      </c>
      <c r="G51" s="250">
        <v>8.0706685350999994</v>
      </c>
      <c r="H51" s="250">
        <v>8.0784593733999994</v>
      </c>
      <c r="I51" s="250">
        <v>8.0923091336000006</v>
      </c>
      <c r="J51" s="250">
        <v>8.1012866222</v>
      </c>
      <c r="K51" s="250">
        <v>8.1093668186999999</v>
      </c>
      <c r="L51" s="250">
        <v>8.1171867308000003</v>
      </c>
      <c r="M51" s="250">
        <v>8.1229945871000009</v>
      </c>
      <c r="N51" s="250">
        <v>8.1274273954999998</v>
      </c>
      <c r="O51" s="250">
        <v>8.1245154638999999</v>
      </c>
      <c r="P51" s="250">
        <v>8.1306754452999996</v>
      </c>
      <c r="Q51" s="250">
        <v>8.1399376477000001</v>
      </c>
      <c r="R51" s="250">
        <v>8.1584430623999999</v>
      </c>
      <c r="S51" s="250">
        <v>8.1693039635000009</v>
      </c>
      <c r="T51" s="250">
        <v>8.1786613423999999</v>
      </c>
      <c r="U51" s="250">
        <v>8.1835304774999997</v>
      </c>
      <c r="V51" s="250">
        <v>8.1921193529000007</v>
      </c>
      <c r="W51" s="250">
        <v>8.2014432470000003</v>
      </c>
      <c r="X51" s="250">
        <v>8.2119809842000002</v>
      </c>
      <c r="Y51" s="250">
        <v>8.2224157976000001</v>
      </c>
      <c r="Z51" s="250">
        <v>8.2332265113999998</v>
      </c>
      <c r="AA51" s="250">
        <v>8.2474343626</v>
      </c>
      <c r="AB51" s="250">
        <v>8.2567309496999997</v>
      </c>
      <c r="AC51" s="250">
        <v>8.2641375096999994</v>
      </c>
      <c r="AD51" s="250">
        <v>8.2656333594000007</v>
      </c>
      <c r="AE51" s="250">
        <v>8.2722753771999997</v>
      </c>
      <c r="AF51" s="250">
        <v>8.2800428798999999</v>
      </c>
      <c r="AG51" s="250">
        <v>8.2910945914000003</v>
      </c>
      <c r="AH51" s="250">
        <v>8.2994940212999992</v>
      </c>
      <c r="AI51" s="250">
        <v>8.3073998932999995</v>
      </c>
      <c r="AJ51" s="250">
        <v>8.3142694448000007</v>
      </c>
      <c r="AK51" s="250">
        <v>8.3215952730999998</v>
      </c>
      <c r="AL51" s="250">
        <v>8.3288346155999999</v>
      </c>
      <c r="AM51" s="250">
        <v>8.4609152500999993</v>
      </c>
      <c r="AN51" s="250">
        <v>8.3742857874999999</v>
      </c>
      <c r="AO51" s="250">
        <v>8.1938740056999997</v>
      </c>
      <c r="AP51" s="250">
        <v>7.6119610432</v>
      </c>
      <c r="AQ51" s="250">
        <v>7.4747737691999996</v>
      </c>
      <c r="AR51" s="250">
        <v>7.4745933220999996</v>
      </c>
      <c r="AS51" s="250">
        <v>7.8366304750999998</v>
      </c>
      <c r="AT51" s="250">
        <v>7.9415556021000002</v>
      </c>
      <c r="AU51" s="250">
        <v>8.0145794760999998</v>
      </c>
      <c r="AV51" s="250">
        <v>8.0281084246999992</v>
      </c>
      <c r="AW51" s="250">
        <v>8.0580250471999992</v>
      </c>
      <c r="AX51" s="250">
        <v>8.0767356711999998</v>
      </c>
      <c r="AY51" s="250">
        <v>8.0659609368999998</v>
      </c>
      <c r="AZ51" s="250">
        <v>8.0759690837000004</v>
      </c>
      <c r="BA51" s="250">
        <v>8.0884807519000006</v>
      </c>
      <c r="BB51" s="250">
        <v>8.0950633731000003</v>
      </c>
      <c r="BC51" s="250">
        <v>8.1189065103000004</v>
      </c>
      <c r="BD51" s="250">
        <v>8.1515775951999991</v>
      </c>
      <c r="BE51" s="316">
        <v>8.2146039999999996</v>
      </c>
      <c r="BF51" s="316">
        <v>8.2487849999999998</v>
      </c>
      <c r="BG51" s="316">
        <v>8.2756500000000006</v>
      </c>
      <c r="BH51" s="316">
        <v>8.2877310000000008</v>
      </c>
      <c r="BI51" s="316">
        <v>8.3055590000000006</v>
      </c>
      <c r="BJ51" s="316">
        <v>8.321669</v>
      </c>
      <c r="BK51" s="316">
        <v>8.3360710000000005</v>
      </c>
      <c r="BL51" s="316">
        <v>8.3487360000000006</v>
      </c>
      <c r="BM51" s="316">
        <v>8.3596730000000008</v>
      </c>
      <c r="BN51" s="316">
        <v>8.3662869999999998</v>
      </c>
      <c r="BO51" s="316">
        <v>8.3757169999999999</v>
      </c>
      <c r="BP51" s="316">
        <v>8.3853670000000005</v>
      </c>
      <c r="BQ51" s="316">
        <v>8.3954210000000007</v>
      </c>
      <c r="BR51" s="316">
        <v>8.4053710000000006</v>
      </c>
      <c r="BS51" s="316">
        <v>8.4154029999999995</v>
      </c>
      <c r="BT51" s="316">
        <v>8.4255169999999993</v>
      </c>
      <c r="BU51" s="316">
        <v>8.4357109999999995</v>
      </c>
      <c r="BV51" s="316">
        <v>8.4459879999999998</v>
      </c>
    </row>
    <row r="52" spans="1:74" s="160" customFormat="1" ht="11.1" customHeight="1" x14ac:dyDescent="0.2">
      <c r="A52" s="148" t="s">
        <v>732</v>
      </c>
      <c r="B52" s="204" t="s">
        <v>440</v>
      </c>
      <c r="C52" s="250">
        <v>16.947765235999999</v>
      </c>
      <c r="D52" s="250">
        <v>16.975621741000001</v>
      </c>
      <c r="E52" s="250">
        <v>17.002510544</v>
      </c>
      <c r="F52" s="250">
        <v>17.030339170000001</v>
      </c>
      <c r="G52" s="250">
        <v>17.053861924</v>
      </c>
      <c r="H52" s="250">
        <v>17.074986330000002</v>
      </c>
      <c r="I52" s="250">
        <v>17.087609753999999</v>
      </c>
      <c r="J52" s="250">
        <v>17.108514444000001</v>
      </c>
      <c r="K52" s="250">
        <v>17.131597763999999</v>
      </c>
      <c r="L52" s="250">
        <v>17.157884977999998</v>
      </c>
      <c r="M52" s="250">
        <v>17.184556610000001</v>
      </c>
      <c r="N52" s="250">
        <v>17.212637924999999</v>
      </c>
      <c r="O52" s="250">
        <v>17.239797208999999</v>
      </c>
      <c r="P52" s="250">
        <v>17.272446671000001</v>
      </c>
      <c r="Q52" s="250">
        <v>17.308254599000001</v>
      </c>
      <c r="R52" s="250">
        <v>17.353690225000001</v>
      </c>
      <c r="S52" s="250">
        <v>17.390963161999998</v>
      </c>
      <c r="T52" s="250">
        <v>17.426542641000001</v>
      </c>
      <c r="U52" s="250">
        <v>17.460837869999999</v>
      </c>
      <c r="V52" s="250">
        <v>17.492723528999999</v>
      </c>
      <c r="W52" s="250">
        <v>17.522608824999999</v>
      </c>
      <c r="X52" s="250">
        <v>17.549775310000001</v>
      </c>
      <c r="Y52" s="250">
        <v>17.576198717</v>
      </c>
      <c r="Z52" s="250">
        <v>17.601160598</v>
      </c>
      <c r="AA52" s="250">
        <v>17.623492183</v>
      </c>
      <c r="AB52" s="250">
        <v>17.646407586999999</v>
      </c>
      <c r="AC52" s="250">
        <v>17.668738042000001</v>
      </c>
      <c r="AD52" s="250">
        <v>17.686491935999999</v>
      </c>
      <c r="AE52" s="250">
        <v>17.710646197999999</v>
      </c>
      <c r="AF52" s="250">
        <v>17.73720922</v>
      </c>
      <c r="AG52" s="250">
        <v>17.767827242999999</v>
      </c>
      <c r="AH52" s="250">
        <v>17.797973098</v>
      </c>
      <c r="AI52" s="250">
        <v>17.829293027999999</v>
      </c>
      <c r="AJ52" s="250">
        <v>17.874960297000001</v>
      </c>
      <c r="AK52" s="250">
        <v>17.898748431000001</v>
      </c>
      <c r="AL52" s="250">
        <v>17.913830693000001</v>
      </c>
      <c r="AM52" s="250">
        <v>18.149542411999999</v>
      </c>
      <c r="AN52" s="250">
        <v>17.975211433999998</v>
      </c>
      <c r="AO52" s="250">
        <v>17.620173086000001</v>
      </c>
      <c r="AP52" s="250">
        <v>16.527270270999999</v>
      </c>
      <c r="AQ52" s="250">
        <v>16.22868501</v>
      </c>
      <c r="AR52" s="250">
        <v>16.167260203000001</v>
      </c>
      <c r="AS52" s="250">
        <v>16.697675682</v>
      </c>
      <c r="AT52" s="250">
        <v>16.844561913</v>
      </c>
      <c r="AU52" s="250">
        <v>16.962598727</v>
      </c>
      <c r="AV52" s="250">
        <v>17.033178725999999</v>
      </c>
      <c r="AW52" s="250">
        <v>17.107472253000001</v>
      </c>
      <c r="AX52" s="250">
        <v>17.166871911000001</v>
      </c>
      <c r="AY52" s="250">
        <v>17.186188892000001</v>
      </c>
      <c r="AZ52" s="250">
        <v>17.234692418000002</v>
      </c>
      <c r="BA52" s="250">
        <v>17.287193679000001</v>
      </c>
      <c r="BB52" s="250">
        <v>17.326523914999999</v>
      </c>
      <c r="BC52" s="250">
        <v>17.399897222</v>
      </c>
      <c r="BD52" s="250">
        <v>17.490144837999999</v>
      </c>
      <c r="BE52" s="316">
        <v>17.642620000000001</v>
      </c>
      <c r="BF52" s="316">
        <v>17.732600000000001</v>
      </c>
      <c r="BG52" s="316">
        <v>17.805440000000001</v>
      </c>
      <c r="BH52" s="316">
        <v>17.842089999999999</v>
      </c>
      <c r="BI52" s="316">
        <v>17.894939999999998</v>
      </c>
      <c r="BJ52" s="316">
        <v>17.944939999999999</v>
      </c>
      <c r="BK52" s="316">
        <v>17.99361</v>
      </c>
      <c r="BL52" s="316">
        <v>18.036760000000001</v>
      </c>
      <c r="BM52" s="316">
        <v>18.075890000000001</v>
      </c>
      <c r="BN52" s="316">
        <v>18.106259999999999</v>
      </c>
      <c r="BO52" s="316">
        <v>18.140969999999999</v>
      </c>
      <c r="BP52" s="316">
        <v>18.175260000000002</v>
      </c>
      <c r="BQ52" s="316">
        <v>18.209849999999999</v>
      </c>
      <c r="BR52" s="316">
        <v>18.242730000000002</v>
      </c>
      <c r="BS52" s="316">
        <v>18.274629999999998</v>
      </c>
      <c r="BT52" s="316">
        <v>18.30555</v>
      </c>
      <c r="BU52" s="316">
        <v>18.33549</v>
      </c>
      <c r="BV52" s="316">
        <v>18.364450000000001</v>
      </c>
    </row>
    <row r="53" spans="1:74" s="160" customFormat="1" ht="11.1" customHeight="1" x14ac:dyDescent="0.2">
      <c r="A53" s="148" t="s">
        <v>733</v>
      </c>
      <c r="B53" s="204" t="s">
        <v>441</v>
      </c>
      <c r="C53" s="250">
        <v>10.399221625999999</v>
      </c>
      <c r="D53" s="250">
        <v>10.420249836</v>
      </c>
      <c r="E53" s="250">
        <v>10.442189813000001</v>
      </c>
      <c r="F53" s="250">
        <v>10.465563998</v>
      </c>
      <c r="G53" s="250">
        <v>10.488935675</v>
      </c>
      <c r="H53" s="250">
        <v>10.512827287</v>
      </c>
      <c r="I53" s="250">
        <v>10.540641165</v>
      </c>
      <c r="J53" s="250">
        <v>10.563020896999999</v>
      </c>
      <c r="K53" s="250">
        <v>10.583368815</v>
      </c>
      <c r="L53" s="250">
        <v>10.595937372</v>
      </c>
      <c r="M53" s="250">
        <v>10.616532320999999</v>
      </c>
      <c r="N53" s="250">
        <v>10.639406117</v>
      </c>
      <c r="O53" s="250">
        <v>10.666962763000001</v>
      </c>
      <c r="P53" s="250">
        <v>10.692591246999999</v>
      </c>
      <c r="Q53" s="250">
        <v>10.718695573</v>
      </c>
      <c r="R53" s="250">
        <v>10.746696368</v>
      </c>
      <c r="S53" s="250">
        <v>10.772686909000001</v>
      </c>
      <c r="T53" s="250">
        <v>10.798087820999999</v>
      </c>
      <c r="U53" s="250">
        <v>10.82377305</v>
      </c>
      <c r="V53" s="250">
        <v>10.847339248000001</v>
      </c>
      <c r="W53" s="250">
        <v>10.869660359999999</v>
      </c>
      <c r="X53" s="250">
        <v>10.889065039</v>
      </c>
      <c r="Y53" s="250">
        <v>10.910149486</v>
      </c>
      <c r="Z53" s="250">
        <v>10.931242357</v>
      </c>
      <c r="AA53" s="250">
        <v>10.951592356000001</v>
      </c>
      <c r="AB53" s="250">
        <v>10.973265543</v>
      </c>
      <c r="AC53" s="250">
        <v>10.995510622999999</v>
      </c>
      <c r="AD53" s="250">
        <v>11.017328055</v>
      </c>
      <c r="AE53" s="250">
        <v>11.041466579</v>
      </c>
      <c r="AF53" s="250">
        <v>11.066926652999999</v>
      </c>
      <c r="AG53" s="250">
        <v>11.096756724</v>
      </c>
      <c r="AH53" s="250">
        <v>11.122573561999999</v>
      </c>
      <c r="AI53" s="250">
        <v>11.147425615</v>
      </c>
      <c r="AJ53" s="250">
        <v>11.177092134</v>
      </c>
      <c r="AK53" s="250">
        <v>11.195680176</v>
      </c>
      <c r="AL53" s="250">
        <v>11.208968992000001</v>
      </c>
      <c r="AM53" s="250">
        <v>11.381491434999999</v>
      </c>
      <c r="AN53" s="250">
        <v>11.260782161</v>
      </c>
      <c r="AO53" s="250">
        <v>11.011374023</v>
      </c>
      <c r="AP53" s="250">
        <v>10.220646330999999</v>
      </c>
      <c r="AQ53" s="250">
        <v>10.023305979</v>
      </c>
      <c r="AR53" s="250">
        <v>10.006732277999999</v>
      </c>
      <c r="AS53" s="250">
        <v>10.466754335999999</v>
      </c>
      <c r="AT53" s="250">
        <v>10.589842107000001</v>
      </c>
      <c r="AU53" s="250">
        <v>10.671824698</v>
      </c>
      <c r="AV53" s="250">
        <v>10.662808448</v>
      </c>
      <c r="AW53" s="250">
        <v>10.700000927</v>
      </c>
      <c r="AX53" s="250">
        <v>10.733508473000001</v>
      </c>
      <c r="AY53" s="250">
        <v>10.752800449</v>
      </c>
      <c r="AZ53" s="250">
        <v>10.786836107999999</v>
      </c>
      <c r="BA53" s="250">
        <v>10.825084812</v>
      </c>
      <c r="BB53" s="250">
        <v>10.860075366</v>
      </c>
      <c r="BC53" s="250">
        <v>10.912353556999999</v>
      </c>
      <c r="BD53" s="250">
        <v>10.974448189</v>
      </c>
      <c r="BE53" s="316">
        <v>11.076359999999999</v>
      </c>
      <c r="BF53" s="316">
        <v>11.135590000000001</v>
      </c>
      <c r="BG53" s="316">
        <v>11.182130000000001</v>
      </c>
      <c r="BH53" s="316">
        <v>11.20106</v>
      </c>
      <c r="BI53" s="316">
        <v>11.233449999999999</v>
      </c>
      <c r="BJ53" s="316">
        <v>11.26436</v>
      </c>
      <c r="BK53" s="316">
        <v>11.2935</v>
      </c>
      <c r="BL53" s="316">
        <v>11.32166</v>
      </c>
      <c r="BM53" s="316">
        <v>11.348549999999999</v>
      </c>
      <c r="BN53" s="316">
        <v>11.374510000000001</v>
      </c>
      <c r="BO53" s="316">
        <v>11.3986</v>
      </c>
      <c r="BP53" s="316">
        <v>11.42116</v>
      </c>
      <c r="BQ53" s="316">
        <v>11.44022</v>
      </c>
      <c r="BR53" s="316">
        <v>11.461209999999999</v>
      </c>
      <c r="BS53" s="316">
        <v>11.48216</v>
      </c>
      <c r="BT53" s="316">
        <v>11.503069999999999</v>
      </c>
      <c r="BU53" s="316">
        <v>11.52393</v>
      </c>
      <c r="BV53" s="316">
        <v>11.544750000000001</v>
      </c>
    </row>
    <row r="54" spans="1:74" s="160" customFormat="1" ht="11.1" customHeight="1" x14ac:dyDescent="0.2">
      <c r="A54" s="149" t="s">
        <v>734</v>
      </c>
      <c r="B54" s="205" t="s">
        <v>442</v>
      </c>
      <c r="C54" s="69">
        <v>22.717969857</v>
      </c>
      <c r="D54" s="69">
        <v>22.75493737</v>
      </c>
      <c r="E54" s="69">
        <v>22.800055516</v>
      </c>
      <c r="F54" s="69">
        <v>22.868450562</v>
      </c>
      <c r="G54" s="69">
        <v>22.918525279000001</v>
      </c>
      <c r="H54" s="69">
        <v>22.965405929999999</v>
      </c>
      <c r="I54" s="69">
        <v>23.009059741000002</v>
      </c>
      <c r="J54" s="69">
        <v>23.049576844000001</v>
      </c>
      <c r="K54" s="69">
        <v>23.086924462999999</v>
      </c>
      <c r="L54" s="69">
        <v>23.111556636</v>
      </c>
      <c r="M54" s="69">
        <v>23.149724760000002</v>
      </c>
      <c r="N54" s="69">
        <v>23.191882871000001</v>
      </c>
      <c r="O54" s="69">
        <v>23.249740298999999</v>
      </c>
      <c r="P54" s="69">
        <v>23.291096389</v>
      </c>
      <c r="Q54" s="69">
        <v>23.327660470000001</v>
      </c>
      <c r="R54" s="69">
        <v>23.353361596999999</v>
      </c>
      <c r="S54" s="69">
        <v>23.384894868</v>
      </c>
      <c r="T54" s="69">
        <v>23.416189336999999</v>
      </c>
      <c r="U54" s="69">
        <v>23.443809035000001</v>
      </c>
      <c r="V54" s="69">
        <v>23.477202878</v>
      </c>
      <c r="W54" s="69">
        <v>23.512934897000001</v>
      </c>
      <c r="X54" s="69">
        <v>23.562894024999999</v>
      </c>
      <c r="Y54" s="69">
        <v>23.594385696</v>
      </c>
      <c r="Z54" s="69">
        <v>23.619298843999999</v>
      </c>
      <c r="AA54" s="69">
        <v>23.623547881</v>
      </c>
      <c r="AB54" s="69">
        <v>23.645868171</v>
      </c>
      <c r="AC54" s="69">
        <v>23.672174127000002</v>
      </c>
      <c r="AD54" s="69">
        <v>23.704756248999999</v>
      </c>
      <c r="AE54" s="69">
        <v>23.737315663</v>
      </c>
      <c r="AF54" s="69">
        <v>23.772142868</v>
      </c>
      <c r="AG54" s="69">
        <v>23.808993337</v>
      </c>
      <c r="AH54" s="69">
        <v>23.848539518999999</v>
      </c>
      <c r="AI54" s="69">
        <v>23.890536887</v>
      </c>
      <c r="AJ54" s="69">
        <v>23.94924215</v>
      </c>
      <c r="AK54" s="69">
        <v>23.985449358</v>
      </c>
      <c r="AL54" s="69">
        <v>24.013415218999999</v>
      </c>
      <c r="AM54" s="69">
        <v>24.488578484000001</v>
      </c>
      <c r="AN54" s="69">
        <v>24.158482589999998</v>
      </c>
      <c r="AO54" s="69">
        <v>23.478566288</v>
      </c>
      <c r="AP54" s="69">
        <v>21.401986389000001</v>
      </c>
      <c r="AQ54" s="69">
        <v>20.807561662000001</v>
      </c>
      <c r="AR54" s="69">
        <v>20.648448918</v>
      </c>
      <c r="AS54" s="69">
        <v>21.591815633</v>
      </c>
      <c r="AT54" s="69">
        <v>21.802951248999999</v>
      </c>
      <c r="AU54" s="69">
        <v>21.949023241999999</v>
      </c>
      <c r="AV54" s="69">
        <v>21.970264589999999</v>
      </c>
      <c r="AW54" s="69">
        <v>22.031034603999998</v>
      </c>
      <c r="AX54" s="69">
        <v>22.071566261000001</v>
      </c>
      <c r="AY54" s="69">
        <v>22.016293494999999</v>
      </c>
      <c r="AZ54" s="69">
        <v>22.073022988000002</v>
      </c>
      <c r="BA54" s="69">
        <v>22.166188675000001</v>
      </c>
      <c r="BB54" s="69">
        <v>22.325528936000001</v>
      </c>
      <c r="BC54" s="69">
        <v>22.469263222999999</v>
      </c>
      <c r="BD54" s="69">
        <v>22.627129918000001</v>
      </c>
      <c r="BE54" s="320">
        <v>22.84817</v>
      </c>
      <c r="BF54" s="320">
        <v>22.997520000000002</v>
      </c>
      <c r="BG54" s="320">
        <v>23.124230000000001</v>
      </c>
      <c r="BH54" s="320">
        <v>23.207149999999999</v>
      </c>
      <c r="BI54" s="320">
        <v>23.30442</v>
      </c>
      <c r="BJ54" s="320">
        <v>23.39489</v>
      </c>
      <c r="BK54" s="320">
        <v>23.476569999999999</v>
      </c>
      <c r="BL54" s="320">
        <v>23.554960000000001</v>
      </c>
      <c r="BM54" s="320">
        <v>23.628050000000002</v>
      </c>
      <c r="BN54" s="320">
        <v>23.695679999999999</v>
      </c>
      <c r="BO54" s="320">
        <v>23.758320000000001</v>
      </c>
      <c r="BP54" s="320">
        <v>23.81579</v>
      </c>
      <c r="BQ54" s="320">
        <v>23.864380000000001</v>
      </c>
      <c r="BR54" s="320">
        <v>23.91432</v>
      </c>
      <c r="BS54" s="320">
        <v>23.96189</v>
      </c>
      <c r="BT54" s="320">
        <v>24.007100000000001</v>
      </c>
      <c r="BU54" s="320">
        <v>24.049939999999999</v>
      </c>
      <c r="BV54" s="320">
        <v>24.090409999999999</v>
      </c>
    </row>
    <row r="55" spans="1:74" s="160" customFormat="1" ht="12" customHeight="1" x14ac:dyDescent="0.25">
      <c r="A55" s="148"/>
      <c r="B55" s="752" t="s">
        <v>815</v>
      </c>
      <c r="C55" s="744"/>
      <c r="D55" s="744"/>
      <c r="E55" s="744"/>
      <c r="F55" s="744"/>
      <c r="G55" s="744"/>
      <c r="H55" s="744"/>
      <c r="I55" s="744"/>
      <c r="J55" s="744"/>
      <c r="K55" s="744"/>
      <c r="L55" s="744"/>
      <c r="M55" s="744"/>
      <c r="N55" s="744"/>
      <c r="O55" s="744"/>
      <c r="P55" s="744"/>
      <c r="Q55" s="744"/>
      <c r="AY55" s="458"/>
      <c r="AZ55" s="458"/>
      <c r="BA55" s="458"/>
      <c r="BB55" s="458"/>
      <c r="BC55" s="458"/>
      <c r="BD55" s="638"/>
      <c r="BE55" s="638"/>
      <c r="BF55" s="638"/>
      <c r="BG55" s="638"/>
      <c r="BH55" s="458"/>
      <c r="BI55" s="458"/>
      <c r="BJ55" s="458"/>
    </row>
    <row r="56" spans="1:74" s="427" customFormat="1" ht="12" customHeight="1" x14ac:dyDescent="0.25">
      <c r="A56" s="426"/>
      <c r="B56" s="780" t="str">
        <f>"Notes: "&amp;"EIA completed modeling and analysis for this report on " &amp;Dates!D2&amp;"."</f>
        <v>Notes: EIA completed modeling and analysis for this report on Thursday July 1, 2021.</v>
      </c>
      <c r="C56" s="803"/>
      <c r="D56" s="803"/>
      <c r="E56" s="803"/>
      <c r="F56" s="803"/>
      <c r="G56" s="803"/>
      <c r="H56" s="803"/>
      <c r="I56" s="803"/>
      <c r="J56" s="803"/>
      <c r="K56" s="803"/>
      <c r="L56" s="803"/>
      <c r="M56" s="803"/>
      <c r="N56" s="803"/>
      <c r="O56" s="803"/>
      <c r="P56" s="803"/>
      <c r="Q56" s="781"/>
      <c r="AY56" s="459"/>
      <c r="AZ56" s="459"/>
      <c r="BA56" s="459"/>
      <c r="BB56" s="459"/>
      <c r="BC56" s="459"/>
      <c r="BD56" s="639"/>
      <c r="BE56" s="639"/>
      <c r="BF56" s="639"/>
      <c r="BG56" s="639"/>
      <c r="BH56" s="459"/>
      <c r="BI56" s="459"/>
      <c r="BJ56" s="459"/>
    </row>
    <row r="57" spans="1:74" s="427" customFormat="1" ht="12" customHeight="1" x14ac:dyDescent="0.25">
      <c r="A57" s="426"/>
      <c r="B57" s="770" t="s">
        <v>353</v>
      </c>
      <c r="C57" s="769"/>
      <c r="D57" s="769"/>
      <c r="E57" s="769"/>
      <c r="F57" s="769"/>
      <c r="G57" s="769"/>
      <c r="H57" s="769"/>
      <c r="I57" s="769"/>
      <c r="J57" s="769"/>
      <c r="K57" s="769"/>
      <c r="L57" s="769"/>
      <c r="M57" s="769"/>
      <c r="N57" s="769"/>
      <c r="O57" s="769"/>
      <c r="P57" s="769"/>
      <c r="Q57" s="769"/>
      <c r="AY57" s="459"/>
      <c r="AZ57" s="459"/>
      <c r="BA57" s="459"/>
      <c r="BB57" s="459"/>
      <c r="BC57" s="459"/>
      <c r="BD57" s="639"/>
      <c r="BE57" s="639"/>
      <c r="BF57" s="639"/>
      <c r="BG57" s="639"/>
      <c r="BH57" s="459"/>
      <c r="BI57" s="459"/>
      <c r="BJ57" s="459"/>
    </row>
    <row r="58" spans="1:74" s="427" customFormat="1" ht="12" customHeight="1" x14ac:dyDescent="0.25">
      <c r="A58" s="426"/>
      <c r="B58" s="765" t="s">
        <v>865</v>
      </c>
      <c r="C58" s="762"/>
      <c r="D58" s="762"/>
      <c r="E58" s="762"/>
      <c r="F58" s="762"/>
      <c r="G58" s="762"/>
      <c r="H58" s="762"/>
      <c r="I58" s="762"/>
      <c r="J58" s="762"/>
      <c r="K58" s="762"/>
      <c r="L58" s="762"/>
      <c r="M58" s="762"/>
      <c r="N58" s="762"/>
      <c r="O58" s="762"/>
      <c r="P58" s="762"/>
      <c r="Q58" s="759"/>
      <c r="AY58" s="459"/>
      <c r="AZ58" s="459"/>
      <c r="BA58" s="459"/>
      <c r="BB58" s="459"/>
      <c r="BC58" s="459"/>
      <c r="BD58" s="639"/>
      <c r="BE58" s="639"/>
      <c r="BF58" s="639"/>
      <c r="BG58" s="639"/>
      <c r="BH58" s="459"/>
      <c r="BI58" s="459"/>
      <c r="BJ58" s="459"/>
    </row>
    <row r="59" spans="1:74" s="428" customFormat="1" ht="12" customHeight="1" x14ac:dyDescent="0.25">
      <c r="A59" s="426"/>
      <c r="B59" s="800" t="s">
        <v>866</v>
      </c>
      <c r="C59" s="759"/>
      <c r="D59" s="759"/>
      <c r="E59" s="759"/>
      <c r="F59" s="759"/>
      <c r="G59" s="759"/>
      <c r="H59" s="759"/>
      <c r="I59" s="759"/>
      <c r="J59" s="759"/>
      <c r="K59" s="759"/>
      <c r="L59" s="759"/>
      <c r="M59" s="759"/>
      <c r="N59" s="759"/>
      <c r="O59" s="759"/>
      <c r="P59" s="759"/>
      <c r="Q59" s="759"/>
      <c r="AY59" s="460"/>
      <c r="AZ59" s="460"/>
      <c r="BA59" s="460"/>
      <c r="BB59" s="460"/>
      <c r="BC59" s="460"/>
      <c r="BD59" s="640"/>
      <c r="BE59" s="640"/>
      <c r="BF59" s="640"/>
      <c r="BG59" s="640"/>
      <c r="BH59" s="460"/>
      <c r="BI59" s="460"/>
      <c r="BJ59" s="460"/>
    </row>
    <row r="60" spans="1:74" s="427" customFormat="1" ht="12" customHeight="1" x14ac:dyDescent="0.25">
      <c r="A60" s="426"/>
      <c r="B60" s="763" t="s">
        <v>2</v>
      </c>
      <c r="C60" s="762"/>
      <c r="D60" s="762"/>
      <c r="E60" s="762"/>
      <c r="F60" s="762"/>
      <c r="G60" s="762"/>
      <c r="H60" s="762"/>
      <c r="I60" s="762"/>
      <c r="J60" s="762"/>
      <c r="K60" s="762"/>
      <c r="L60" s="762"/>
      <c r="M60" s="762"/>
      <c r="N60" s="762"/>
      <c r="O60" s="762"/>
      <c r="P60" s="762"/>
      <c r="Q60" s="759"/>
      <c r="AY60" s="459"/>
      <c r="AZ60" s="459"/>
      <c r="BA60" s="459"/>
      <c r="BB60" s="459"/>
      <c r="BC60" s="459"/>
      <c r="BD60" s="639"/>
      <c r="BE60" s="639"/>
      <c r="BF60" s="639"/>
      <c r="BG60" s="459"/>
      <c r="BH60" s="459"/>
      <c r="BI60" s="459"/>
      <c r="BJ60" s="459"/>
    </row>
    <row r="61" spans="1:74" s="427" customFormat="1" ht="12" customHeight="1" x14ac:dyDescent="0.25">
      <c r="A61" s="426"/>
      <c r="B61" s="765" t="s">
        <v>838</v>
      </c>
      <c r="C61" s="766"/>
      <c r="D61" s="766"/>
      <c r="E61" s="766"/>
      <c r="F61" s="766"/>
      <c r="G61" s="766"/>
      <c r="H61" s="766"/>
      <c r="I61" s="766"/>
      <c r="J61" s="766"/>
      <c r="K61" s="766"/>
      <c r="L61" s="766"/>
      <c r="M61" s="766"/>
      <c r="N61" s="766"/>
      <c r="O61" s="766"/>
      <c r="P61" s="766"/>
      <c r="Q61" s="759"/>
      <c r="AY61" s="459"/>
      <c r="AZ61" s="459"/>
      <c r="BA61" s="459"/>
      <c r="BB61" s="459"/>
      <c r="BC61" s="459"/>
      <c r="BD61" s="639"/>
      <c r="BE61" s="639"/>
      <c r="BF61" s="639"/>
      <c r="BG61" s="459"/>
      <c r="BH61" s="459"/>
      <c r="BI61" s="459"/>
      <c r="BJ61" s="459"/>
    </row>
    <row r="62" spans="1:74" s="427" customFormat="1" ht="12" customHeight="1" x14ac:dyDescent="0.25">
      <c r="A62" s="393"/>
      <c r="B62" s="767" t="s">
        <v>1380</v>
      </c>
      <c r="C62" s="759"/>
      <c r="D62" s="759"/>
      <c r="E62" s="759"/>
      <c r="F62" s="759"/>
      <c r="G62" s="759"/>
      <c r="H62" s="759"/>
      <c r="I62" s="759"/>
      <c r="J62" s="759"/>
      <c r="K62" s="759"/>
      <c r="L62" s="759"/>
      <c r="M62" s="759"/>
      <c r="N62" s="759"/>
      <c r="O62" s="759"/>
      <c r="P62" s="759"/>
      <c r="Q62" s="759"/>
      <c r="AY62" s="459"/>
      <c r="AZ62" s="459"/>
      <c r="BA62" s="459"/>
      <c r="BB62" s="459"/>
      <c r="BC62" s="459"/>
      <c r="BD62" s="639"/>
      <c r="BE62" s="639"/>
      <c r="BF62" s="639"/>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V5" activePane="bottomRight" state="frozen"/>
      <selection activeCell="BI18" sqref="BI18"/>
      <selection pane="topRight" activeCell="BI18" sqref="BI18"/>
      <selection pane="bottomLeft" activeCell="BI18" sqref="BI18"/>
      <selection pane="bottomRight" activeCell="BD45" sqref="BD45"/>
    </sheetView>
  </sheetViews>
  <sheetFormatPr defaultColWidth="9.5546875" defaultRowHeight="9.6" x14ac:dyDescent="0.15"/>
  <cols>
    <col min="1" max="1" width="13.44140625" style="188" customWidth="1"/>
    <col min="2" max="2" width="36.44140625" style="188" customWidth="1"/>
    <col min="3" max="50" width="6.5546875" style="188" customWidth="1"/>
    <col min="51" max="55" width="6.5546875" style="314" customWidth="1"/>
    <col min="56" max="58" width="6.5546875" style="642" customWidth="1"/>
    <col min="59" max="62" width="6.5546875" style="314" customWidth="1"/>
    <col min="63" max="74" width="6.5546875" style="188" customWidth="1"/>
    <col min="75" max="16384" width="9.5546875" style="188"/>
  </cols>
  <sheetData>
    <row r="1" spans="1:74" ht="13.35" customHeight="1" x14ac:dyDescent="0.25">
      <c r="A1" s="741" t="s">
        <v>798</v>
      </c>
      <c r="B1" s="841" t="s">
        <v>1368</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5" customHeight="1" x14ac:dyDescent="0.25">
      <c r="A2" s="742"/>
      <c r="B2" s="683" t="str">
        <f>"U.S. Energy Information Administration  |  Short-Term Energy Outlook  - "&amp;Dates!D1</f>
        <v>U.S. Energy Information Administration  |  Short-Term Energy Outlook  - July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ht="10.199999999999999"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66</v>
      </c>
      <c r="B6" s="206" t="s">
        <v>435</v>
      </c>
      <c r="C6" s="266">
        <v>1038.1627748000001</v>
      </c>
      <c r="D6" s="266">
        <v>905.60617981999997</v>
      </c>
      <c r="E6" s="266">
        <v>1036.2857595999999</v>
      </c>
      <c r="F6" s="266">
        <v>450.74017308999998</v>
      </c>
      <c r="G6" s="266">
        <v>302.88250749999997</v>
      </c>
      <c r="H6" s="266">
        <v>44.957358810000002</v>
      </c>
      <c r="I6" s="266">
        <v>9.0531344630999993</v>
      </c>
      <c r="J6" s="266">
        <v>26.364476049</v>
      </c>
      <c r="K6" s="266">
        <v>57.368089963999999</v>
      </c>
      <c r="L6" s="266">
        <v>237.12087086</v>
      </c>
      <c r="M6" s="266">
        <v>742.60555324999996</v>
      </c>
      <c r="N6" s="266">
        <v>1186.3558264999999</v>
      </c>
      <c r="O6" s="266">
        <v>1257.2632854999999</v>
      </c>
      <c r="P6" s="266">
        <v>868.80221841000002</v>
      </c>
      <c r="Q6" s="266">
        <v>925.80338971000003</v>
      </c>
      <c r="R6" s="266">
        <v>674.12671673</v>
      </c>
      <c r="S6" s="266">
        <v>167.91821542</v>
      </c>
      <c r="T6" s="266">
        <v>61.281864431000002</v>
      </c>
      <c r="U6" s="266">
        <v>1.5976044053</v>
      </c>
      <c r="V6" s="266">
        <v>3.4266903151000001</v>
      </c>
      <c r="W6" s="266">
        <v>64.551222894000006</v>
      </c>
      <c r="X6" s="266">
        <v>456.78840109999999</v>
      </c>
      <c r="Y6" s="266">
        <v>818.39063679000003</v>
      </c>
      <c r="Z6" s="266">
        <v>1026.4354559000001</v>
      </c>
      <c r="AA6" s="266">
        <v>1220.9749543</v>
      </c>
      <c r="AB6" s="266">
        <v>1030.1361334000001</v>
      </c>
      <c r="AC6" s="266">
        <v>976.22074800999997</v>
      </c>
      <c r="AD6" s="266">
        <v>527.40915733999998</v>
      </c>
      <c r="AE6" s="266">
        <v>313.14465027</v>
      </c>
      <c r="AF6" s="266">
        <v>55.474883251999998</v>
      </c>
      <c r="AG6" s="266">
        <v>1.6851039262</v>
      </c>
      <c r="AH6" s="266">
        <v>15.857746565999999</v>
      </c>
      <c r="AI6" s="266">
        <v>117.88617300999999</v>
      </c>
      <c r="AJ6" s="266">
        <v>388.81969370000002</v>
      </c>
      <c r="AK6" s="266">
        <v>830.90011752999999</v>
      </c>
      <c r="AL6" s="266">
        <v>1060.6152523999999</v>
      </c>
      <c r="AM6" s="266">
        <v>1031.6732910000001</v>
      </c>
      <c r="AN6" s="266">
        <v>923.91976366999995</v>
      </c>
      <c r="AO6" s="266">
        <v>778.27614266</v>
      </c>
      <c r="AP6" s="266">
        <v>654.36406833000001</v>
      </c>
      <c r="AQ6" s="266">
        <v>288.11000048</v>
      </c>
      <c r="AR6" s="266">
        <v>28.789268091</v>
      </c>
      <c r="AS6" s="266">
        <v>1.0859860449000001</v>
      </c>
      <c r="AT6" s="266">
        <v>9.6667982573</v>
      </c>
      <c r="AU6" s="266">
        <v>104.33024574</v>
      </c>
      <c r="AV6" s="266">
        <v>396.26976263</v>
      </c>
      <c r="AW6" s="266">
        <v>613.92334982</v>
      </c>
      <c r="AX6" s="266">
        <v>985.55166020000001</v>
      </c>
      <c r="AY6" s="266">
        <v>1120.9420878999999</v>
      </c>
      <c r="AZ6" s="266">
        <v>1051.480262</v>
      </c>
      <c r="BA6" s="266">
        <v>837.04010966999999</v>
      </c>
      <c r="BB6" s="266">
        <v>517.92456662999996</v>
      </c>
      <c r="BC6" s="266">
        <v>243.46571856</v>
      </c>
      <c r="BD6" s="266">
        <v>62.020989276000002</v>
      </c>
      <c r="BE6" s="309">
        <v>6.1994305912999996</v>
      </c>
      <c r="BF6" s="309">
        <v>15.491130898</v>
      </c>
      <c r="BG6" s="309">
        <v>100.97651479</v>
      </c>
      <c r="BH6" s="309">
        <v>417.38041593999998</v>
      </c>
      <c r="BI6" s="309">
        <v>688.23828332999994</v>
      </c>
      <c r="BJ6" s="309">
        <v>1033.8543655000001</v>
      </c>
      <c r="BK6" s="309">
        <v>1202.6834291</v>
      </c>
      <c r="BL6" s="309">
        <v>1008.4050527000001</v>
      </c>
      <c r="BM6" s="309">
        <v>896.41390454999998</v>
      </c>
      <c r="BN6" s="309">
        <v>552.67105604000005</v>
      </c>
      <c r="BO6" s="309">
        <v>263.90180758000002</v>
      </c>
      <c r="BP6" s="309">
        <v>49.723213696999998</v>
      </c>
      <c r="BQ6" s="309">
        <v>8.6234223001999997</v>
      </c>
      <c r="BR6" s="309">
        <v>20.226433864000001</v>
      </c>
      <c r="BS6" s="309">
        <v>122.82175808</v>
      </c>
      <c r="BT6" s="309">
        <v>417.38698814999998</v>
      </c>
      <c r="BU6" s="309">
        <v>688.24116877999995</v>
      </c>
      <c r="BV6" s="309">
        <v>1033.854666</v>
      </c>
    </row>
    <row r="7" spans="1:74" ht="11.1" customHeight="1" x14ac:dyDescent="0.2">
      <c r="A7" s="9" t="s">
        <v>68</v>
      </c>
      <c r="B7" s="206" t="s">
        <v>468</v>
      </c>
      <c r="C7" s="266">
        <v>971.34212771</v>
      </c>
      <c r="D7" s="266">
        <v>779.58784910999998</v>
      </c>
      <c r="E7" s="266">
        <v>908.48168447</v>
      </c>
      <c r="F7" s="266">
        <v>341.18920271000002</v>
      </c>
      <c r="G7" s="266">
        <v>233.02051974</v>
      </c>
      <c r="H7" s="266">
        <v>24.920542034</v>
      </c>
      <c r="I7" s="266">
        <v>3.3029915722999998</v>
      </c>
      <c r="J7" s="266">
        <v>17.699450401</v>
      </c>
      <c r="K7" s="266">
        <v>52.544487582999999</v>
      </c>
      <c r="L7" s="266">
        <v>214.99976322000001</v>
      </c>
      <c r="M7" s="266">
        <v>698.89193495999996</v>
      </c>
      <c r="N7" s="266">
        <v>1086.5319087</v>
      </c>
      <c r="O7" s="266">
        <v>1216.1396869</v>
      </c>
      <c r="P7" s="266">
        <v>812.55690649999997</v>
      </c>
      <c r="Q7" s="266">
        <v>913.40232713</v>
      </c>
      <c r="R7" s="266">
        <v>617.79883581000001</v>
      </c>
      <c r="S7" s="266">
        <v>108.04064274</v>
      </c>
      <c r="T7" s="266">
        <v>28.751874242</v>
      </c>
      <c r="U7" s="266">
        <v>0.78433846408999996</v>
      </c>
      <c r="V7" s="266">
        <v>2.3528983662999998</v>
      </c>
      <c r="W7" s="266">
        <v>33.662257418000003</v>
      </c>
      <c r="X7" s="266">
        <v>354.89595143000003</v>
      </c>
      <c r="Y7" s="266">
        <v>766.11888924000004</v>
      </c>
      <c r="Z7" s="266">
        <v>929.36137034000001</v>
      </c>
      <c r="AA7" s="266">
        <v>1153.2215454</v>
      </c>
      <c r="AB7" s="266">
        <v>941.54277681999997</v>
      </c>
      <c r="AC7" s="266">
        <v>890.37512665999998</v>
      </c>
      <c r="AD7" s="266">
        <v>413.31288114</v>
      </c>
      <c r="AE7" s="266">
        <v>188.48539717</v>
      </c>
      <c r="AF7" s="266">
        <v>32.164232103000003</v>
      </c>
      <c r="AG7" s="266">
        <v>0.78383340417000003</v>
      </c>
      <c r="AH7" s="266">
        <v>9.7284327139000002</v>
      </c>
      <c r="AI7" s="266">
        <v>57.525622619000004</v>
      </c>
      <c r="AJ7" s="266">
        <v>302.65646823999998</v>
      </c>
      <c r="AK7" s="266">
        <v>790.31936866000001</v>
      </c>
      <c r="AL7" s="266">
        <v>972.14456370000005</v>
      </c>
      <c r="AM7" s="266">
        <v>958.33260572999995</v>
      </c>
      <c r="AN7" s="266">
        <v>842.28557512999998</v>
      </c>
      <c r="AO7" s="266">
        <v>669.78557252999997</v>
      </c>
      <c r="AP7" s="266">
        <v>568.03895516</v>
      </c>
      <c r="AQ7" s="266">
        <v>251.19352344000001</v>
      </c>
      <c r="AR7" s="266">
        <v>17.788184641000001</v>
      </c>
      <c r="AS7" s="266">
        <v>0</v>
      </c>
      <c r="AT7" s="266">
        <v>4.0754355882000004</v>
      </c>
      <c r="AU7" s="266">
        <v>80.933746682000006</v>
      </c>
      <c r="AV7" s="266">
        <v>337.72941932999998</v>
      </c>
      <c r="AW7" s="266">
        <v>546.05901782000001</v>
      </c>
      <c r="AX7" s="266">
        <v>944.54426762000003</v>
      </c>
      <c r="AY7" s="266">
        <v>1066.1909525000001</v>
      </c>
      <c r="AZ7" s="266">
        <v>1015.3847204</v>
      </c>
      <c r="BA7" s="266">
        <v>734.10372025000004</v>
      </c>
      <c r="BB7" s="266">
        <v>441.96009680999998</v>
      </c>
      <c r="BC7" s="266">
        <v>215.24511268000001</v>
      </c>
      <c r="BD7" s="266">
        <v>34.423454415000002</v>
      </c>
      <c r="BE7" s="309">
        <v>3.0354935234</v>
      </c>
      <c r="BF7" s="309">
        <v>5.1918055322000001</v>
      </c>
      <c r="BG7" s="309">
        <v>67.169247288999998</v>
      </c>
      <c r="BH7" s="309">
        <v>356.05684989000002</v>
      </c>
      <c r="BI7" s="309">
        <v>634.57558763999998</v>
      </c>
      <c r="BJ7" s="309">
        <v>977.2830189</v>
      </c>
      <c r="BK7" s="309">
        <v>1125.8205297</v>
      </c>
      <c r="BL7" s="309">
        <v>945.01909396999997</v>
      </c>
      <c r="BM7" s="309">
        <v>815.46253557</v>
      </c>
      <c r="BN7" s="309">
        <v>468.51545339</v>
      </c>
      <c r="BO7" s="309">
        <v>200.16316062000001</v>
      </c>
      <c r="BP7" s="309">
        <v>24.919401795999999</v>
      </c>
      <c r="BQ7" s="309">
        <v>3.0330860011</v>
      </c>
      <c r="BR7" s="309">
        <v>10.039490268</v>
      </c>
      <c r="BS7" s="309">
        <v>85.435558040999993</v>
      </c>
      <c r="BT7" s="309">
        <v>356.01551061999999</v>
      </c>
      <c r="BU7" s="309">
        <v>634.52458406000005</v>
      </c>
      <c r="BV7" s="309">
        <v>977.21887014000004</v>
      </c>
    </row>
    <row r="8" spans="1:74" ht="11.1" customHeight="1" x14ac:dyDescent="0.2">
      <c r="A8" s="9" t="s">
        <v>69</v>
      </c>
      <c r="B8" s="206" t="s">
        <v>436</v>
      </c>
      <c r="C8" s="266">
        <v>1081.3417473</v>
      </c>
      <c r="D8" s="266">
        <v>775.54294606999997</v>
      </c>
      <c r="E8" s="266">
        <v>833.71034682000004</v>
      </c>
      <c r="F8" s="266">
        <v>349.25445114000001</v>
      </c>
      <c r="G8" s="266">
        <v>249.35719631000001</v>
      </c>
      <c r="H8" s="266">
        <v>27.284007169999999</v>
      </c>
      <c r="I8" s="266">
        <v>6.4603459552000002</v>
      </c>
      <c r="J8" s="266">
        <v>34.049300215000002</v>
      </c>
      <c r="K8" s="266">
        <v>64.34182844</v>
      </c>
      <c r="L8" s="266">
        <v>291.13550061000001</v>
      </c>
      <c r="M8" s="266">
        <v>773.39546037000002</v>
      </c>
      <c r="N8" s="266">
        <v>1197.4771811000001</v>
      </c>
      <c r="O8" s="266">
        <v>1307.5317285000001</v>
      </c>
      <c r="P8" s="266">
        <v>980.39013441999998</v>
      </c>
      <c r="Q8" s="266">
        <v>922.36730407000005</v>
      </c>
      <c r="R8" s="266">
        <v>703.22512019999999</v>
      </c>
      <c r="S8" s="266">
        <v>99.074311162000001</v>
      </c>
      <c r="T8" s="266">
        <v>23.939652296999999</v>
      </c>
      <c r="U8" s="266">
        <v>4.0807805769999996</v>
      </c>
      <c r="V8" s="266">
        <v>8.0718161052999999</v>
      </c>
      <c r="W8" s="266">
        <v>48.168126934999997</v>
      </c>
      <c r="X8" s="266">
        <v>419.97805277999998</v>
      </c>
      <c r="Y8" s="266">
        <v>913.16035572999999</v>
      </c>
      <c r="Z8" s="266">
        <v>1003.3040449</v>
      </c>
      <c r="AA8" s="266">
        <v>1302.5966183999999</v>
      </c>
      <c r="AB8" s="266">
        <v>1061.6710498</v>
      </c>
      <c r="AC8" s="266">
        <v>960.99704733999999</v>
      </c>
      <c r="AD8" s="266">
        <v>475.11792293000002</v>
      </c>
      <c r="AE8" s="266">
        <v>236.25946013999999</v>
      </c>
      <c r="AF8" s="266">
        <v>48.553718193000002</v>
      </c>
      <c r="AG8" s="266">
        <v>1.3840226844000001</v>
      </c>
      <c r="AH8" s="266">
        <v>20.350420288999999</v>
      </c>
      <c r="AI8" s="266">
        <v>42.555819014000001</v>
      </c>
      <c r="AJ8" s="266">
        <v>389.93180629</v>
      </c>
      <c r="AK8" s="266">
        <v>912.63223303999996</v>
      </c>
      <c r="AL8" s="266">
        <v>974.64331504999996</v>
      </c>
      <c r="AM8" s="266">
        <v>1051.2935206</v>
      </c>
      <c r="AN8" s="266">
        <v>1002.1140525</v>
      </c>
      <c r="AO8" s="266">
        <v>733.57862474000001</v>
      </c>
      <c r="AP8" s="266">
        <v>567.17441492</v>
      </c>
      <c r="AQ8" s="266">
        <v>256.71479309</v>
      </c>
      <c r="AR8" s="266">
        <v>22.663554637000001</v>
      </c>
      <c r="AS8" s="266">
        <v>0.71119482583000004</v>
      </c>
      <c r="AT8" s="266">
        <v>13.453143137</v>
      </c>
      <c r="AU8" s="266">
        <v>112.34701253999999</v>
      </c>
      <c r="AV8" s="266">
        <v>464.85426756999999</v>
      </c>
      <c r="AW8" s="266">
        <v>600.62571775000004</v>
      </c>
      <c r="AX8" s="266">
        <v>1035.2840171</v>
      </c>
      <c r="AY8" s="266">
        <v>1148.3985679</v>
      </c>
      <c r="AZ8" s="266">
        <v>1249.8417830999999</v>
      </c>
      <c r="BA8" s="266">
        <v>690.11498320999999</v>
      </c>
      <c r="BB8" s="266">
        <v>448.83571145000002</v>
      </c>
      <c r="BC8" s="266">
        <v>242.41967102000001</v>
      </c>
      <c r="BD8" s="266">
        <v>38.796092080000001</v>
      </c>
      <c r="BE8" s="309">
        <v>5.2796221443000002</v>
      </c>
      <c r="BF8" s="309">
        <v>17.303177499</v>
      </c>
      <c r="BG8" s="309">
        <v>94.932043253000003</v>
      </c>
      <c r="BH8" s="309">
        <v>393.04182859999997</v>
      </c>
      <c r="BI8" s="309">
        <v>723.00463439999999</v>
      </c>
      <c r="BJ8" s="309">
        <v>1132.6871146999999</v>
      </c>
      <c r="BK8" s="309">
        <v>1263.8657541</v>
      </c>
      <c r="BL8" s="309">
        <v>1040.3295860999999</v>
      </c>
      <c r="BM8" s="309">
        <v>852.11207606000005</v>
      </c>
      <c r="BN8" s="309">
        <v>475.64308482000001</v>
      </c>
      <c r="BO8" s="309">
        <v>222.03059099000001</v>
      </c>
      <c r="BP8" s="309">
        <v>38.039263865999999</v>
      </c>
      <c r="BQ8" s="309">
        <v>7.9831375752999998</v>
      </c>
      <c r="BR8" s="309">
        <v>21.432832016999999</v>
      </c>
      <c r="BS8" s="309">
        <v>106.09999962000001</v>
      </c>
      <c r="BT8" s="309">
        <v>393.05214375999998</v>
      </c>
      <c r="BU8" s="309">
        <v>723.00618382000005</v>
      </c>
      <c r="BV8" s="309">
        <v>1132.6774598</v>
      </c>
    </row>
    <row r="9" spans="1:74" ht="11.1" customHeight="1" x14ac:dyDescent="0.2">
      <c r="A9" s="9" t="s">
        <v>70</v>
      </c>
      <c r="B9" s="206" t="s">
        <v>437</v>
      </c>
      <c r="C9" s="266">
        <v>1211.9015844</v>
      </c>
      <c r="D9" s="266">
        <v>817.67349659000001</v>
      </c>
      <c r="E9" s="266">
        <v>782.61056630999997</v>
      </c>
      <c r="F9" s="266">
        <v>400.59324700000002</v>
      </c>
      <c r="G9" s="266">
        <v>224.22529118</v>
      </c>
      <c r="H9" s="266">
        <v>36.815404680999997</v>
      </c>
      <c r="I9" s="266">
        <v>10.013806785</v>
      </c>
      <c r="J9" s="266">
        <v>49.564689645999998</v>
      </c>
      <c r="K9" s="266">
        <v>77.678463214999994</v>
      </c>
      <c r="L9" s="266">
        <v>362.66918641000001</v>
      </c>
      <c r="M9" s="266">
        <v>805.31806730000005</v>
      </c>
      <c r="N9" s="266">
        <v>1218.2244958000001</v>
      </c>
      <c r="O9" s="266">
        <v>1373.2593323000001</v>
      </c>
      <c r="P9" s="266">
        <v>1177.9617639000001</v>
      </c>
      <c r="Q9" s="266">
        <v>868.56327469999997</v>
      </c>
      <c r="R9" s="266">
        <v>715.71337328000004</v>
      </c>
      <c r="S9" s="266">
        <v>88.767898942000002</v>
      </c>
      <c r="T9" s="266">
        <v>23.151477604</v>
      </c>
      <c r="U9" s="266">
        <v>10.952138787000001</v>
      </c>
      <c r="V9" s="266">
        <v>19.506702744999998</v>
      </c>
      <c r="W9" s="266">
        <v>90.351365418</v>
      </c>
      <c r="X9" s="266">
        <v>493.81624658999999</v>
      </c>
      <c r="Y9" s="266">
        <v>1002.8452131</v>
      </c>
      <c r="Z9" s="266">
        <v>1103.1755942</v>
      </c>
      <c r="AA9" s="266">
        <v>1359.2877498</v>
      </c>
      <c r="AB9" s="266">
        <v>1284.2937841</v>
      </c>
      <c r="AC9" s="266">
        <v>1001.9510124</v>
      </c>
      <c r="AD9" s="266">
        <v>454.41815696999998</v>
      </c>
      <c r="AE9" s="266">
        <v>272.29828218</v>
      </c>
      <c r="AF9" s="266">
        <v>45.479467571999997</v>
      </c>
      <c r="AG9" s="266">
        <v>8.1440002192000005</v>
      </c>
      <c r="AH9" s="266">
        <v>32.418563028000001</v>
      </c>
      <c r="AI9" s="266">
        <v>67.489729479999994</v>
      </c>
      <c r="AJ9" s="266">
        <v>525.95119844999999</v>
      </c>
      <c r="AK9" s="266">
        <v>924.01021189000005</v>
      </c>
      <c r="AL9" s="266">
        <v>1097.8082611</v>
      </c>
      <c r="AM9" s="266">
        <v>1222.8129371</v>
      </c>
      <c r="AN9" s="266">
        <v>1070.4152286999999</v>
      </c>
      <c r="AO9" s="266">
        <v>744.03120232000003</v>
      </c>
      <c r="AP9" s="266">
        <v>532.49052112000004</v>
      </c>
      <c r="AQ9" s="266">
        <v>245.63249956999999</v>
      </c>
      <c r="AR9" s="266">
        <v>21.083068523000001</v>
      </c>
      <c r="AS9" s="266">
        <v>5.9440210771000004</v>
      </c>
      <c r="AT9" s="266">
        <v>18.247231609</v>
      </c>
      <c r="AU9" s="266">
        <v>142.50959151000001</v>
      </c>
      <c r="AV9" s="266">
        <v>554.25635394000005</v>
      </c>
      <c r="AW9" s="266">
        <v>662.90878808000002</v>
      </c>
      <c r="AX9" s="266">
        <v>1096.2365218</v>
      </c>
      <c r="AY9" s="266">
        <v>1179.5543829999999</v>
      </c>
      <c r="AZ9" s="266">
        <v>1374.2129588</v>
      </c>
      <c r="BA9" s="266">
        <v>671.75778978999995</v>
      </c>
      <c r="BB9" s="266">
        <v>477.20124822999998</v>
      </c>
      <c r="BC9" s="266">
        <v>224.74125285</v>
      </c>
      <c r="BD9" s="266">
        <v>26.307282039</v>
      </c>
      <c r="BE9" s="309">
        <v>12.688837295000001</v>
      </c>
      <c r="BF9" s="309">
        <v>23.488522059000001</v>
      </c>
      <c r="BG9" s="309">
        <v>118.28072933</v>
      </c>
      <c r="BH9" s="309">
        <v>412.63612111999998</v>
      </c>
      <c r="BI9" s="309">
        <v>798.77005376</v>
      </c>
      <c r="BJ9" s="309">
        <v>1237.6316432000001</v>
      </c>
      <c r="BK9" s="309">
        <v>1333.6424296</v>
      </c>
      <c r="BL9" s="309">
        <v>1069.15867</v>
      </c>
      <c r="BM9" s="309">
        <v>846.35788907999995</v>
      </c>
      <c r="BN9" s="309">
        <v>457.43822795</v>
      </c>
      <c r="BO9" s="309">
        <v>202.95682396000001</v>
      </c>
      <c r="BP9" s="309">
        <v>45.928606359</v>
      </c>
      <c r="BQ9" s="309">
        <v>14.328283673</v>
      </c>
      <c r="BR9" s="309">
        <v>25.065322226999999</v>
      </c>
      <c r="BS9" s="309">
        <v>122.74153645</v>
      </c>
      <c r="BT9" s="309">
        <v>412.72846463000002</v>
      </c>
      <c r="BU9" s="309">
        <v>798.89587587000005</v>
      </c>
      <c r="BV9" s="309">
        <v>1237.7781256000001</v>
      </c>
    </row>
    <row r="10" spans="1:74" ht="11.1" customHeight="1" x14ac:dyDescent="0.2">
      <c r="A10" s="9" t="s">
        <v>332</v>
      </c>
      <c r="B10" s="206" t="s">
        <v>469</v>
      </c>
      <c r="C10" s="266">
        <v>476.51450727999998</v>
      </c>
      <c r="D10" s="266">
        <v>322.73796970000001</v>
      </c>
      <c r="E10" s="266">
        <v>346.33620095999999</v>
      </c>
      <c r="F10" s="266">
        <v>76.043037913000006</v>
      </c>
      <c r="G10" s="266">
        <v>46.727846958999997</v>
      </c>
      <c r="H10" s="266">
        <v>2.3718686159</v>
      </c>
      <c r="I10" s="266">
        <v>5.6090231958000003E-2</v>
      </c>
      <c r="J10" s="266">
        <v>0.55995476017000001</v>
      </c>
      <c r="K10" s="266">
        <v>14.236060419999999</v>
      </c>
      <c r="L10" s="266">
        <v>89.030776684000003</v>
      </c>
      <c r="M10" s="266">
        <v>321.90606316999998</v>
      </c>
      <c r="N10" s="266">
        <v>535.26852214999997</v>
      </c>
      <c r="O10" s="266">
        <v>699.94069640999999</v>
      </c>
      <c r="P10" s="266">
        <v>307.03039225999999</v>
      </c>
      <c r="Q10" s="266">
        <v>434.63615872000003</v>
      </c>
      <c r="R10" s="266">
        <v>204.91606981000001</v>
      </c>
      <c r="S10" s="266">
        <v>11.913688302000001</v>
      </c>
      <c r="T10" s="266">
        <v>0.96452308120999997</v>
      </c>
      <c r="U10" s="266">
        <v>5.5186288584000001E-2</v>
      </c>
      <c r="V10" s="266">
        <v>5.5118056115000001E-2</v>
      </c>
      <c r="W10" s="266">
        <v>1.9626082093999999</v>
      </c>
      <c r="X10" s="266">
        <v>98.764618885000004</v>
      </c>
      <c r="Y10" s="266">
        <v>379.60452680999998</v>
      </c>
      <c r="Z10" s="266">
        <v>488.04242796</v>
      </c>
      <c r="AA10" s="266">
        <v>582.47872201999996</v>
      </c>
      <c r="AB10" s="266">
        <v>376.59294894999999</v>
      </c>
      <c r="AC10" s="266">
        <v>375.46818458000001</v>
      </c>
      <c r="AD10" s="266">
        <v>109.31189701</v>
      </c>
      <c r="AE10" s="266">
        <v>15.885933168999999</v>
      </c>
      <c r="AF10" s="266">
        <v>2.1658960872000002</v>
      </c>
      <c r="AG10" s="266">
        <v>2.7181473013000002E-2</v>
      </c>
      <c r="AH10" s="266">
        <v>8.1437130994000004E-2</v>
      </c>
      <c r="AI10" s="266">
        <v>2.0020802002</v>
      </c>
      <c r="AJ10" s="266">
        <v>77.520261872999995</v>
      </c>
      <c r="AK10" s="266">
        <v>391.90018463000001</v>
      </c>
      <c r="AL10" s="266">
        <v>449.19426290000001</v>
      </c>
      <c r="AM10" s="266">
        <v>480.60679727000002</v>
      </c>
      <c r="AN10" s="266">
        <v>395.73729013000002</v>
      </c>
      <c r="AO10" s="266">
        <v>230.71796302999999</v>
      </c>
      <c r="AP10" s="266">
        <v>176.75402004</v>
      </c>
      <c r="AQ10" s="266">
        <v>73.762258352000003</v>
      </c>
      <c r="AR10" s="266">
        <v>2.1086911634000001</v>
      </c>
      <c r="AS10" s="266">
        <v>0</v>
      </c>
      <c r="AT10" s="266">
        <v>5.3634450711000002E-2</v>
      </c>
      <c r="AU10" s="266">
        <v>17.214674243000001</v>
      </c>
      <c r="AV10" s="266">
        <v>95.610565038000004</v>
      </c>
      <c r="AW10" s="266">
        <v>225.68524067999999</v>
      </c>
      <c r="AX10" s="266">
        <v>554.73331876999998</v>
      </c>
      <c r="AY10" s="266">
        <v>576.04422871999998</v>
      </c>
      <c r="AZ10" s="266">
        <v>482.16250459999998</v>
      </c>
      <c r="BA10" s="266">
        <v>282.44960900000001</v>
      </c>
      <c r="BB10" s="266">
        <v>151.72136151999999</v>
      </c>
      <c r="BC10" s="266">
        <v>55.076160366000003</v>
      </c>
      <c r="BD10" s="266">
        <v>8.0974353121</v>
      </c>
      <c r="BE10" s="309">
        <v>2.6569371477999999E-2</v>
      </c>
      <c r="BF10" s="309">
        <v>0.32566691379000001</v>
      </c>
      <c r="BG10" s="309">
        <v>11.453407189</v>
      </c>
      <c r="BH10" s="309">
        <v>126.30333666</v>
      </c>
      <c r="BI10" s="309">
        <v>300.94185084999998</v>
      </c>
      <c r="BJ10" s="309">
        <v>521.38432650000004</v>
      </c>
      <c r="BK10" s="309">
        <v>586.10638871000003</v>
      </c>
      <c r="BL10" s="309">
        <v>451.51758002999998</v>
      </c>
      <c r="BM10" s="309">
        <v>335.05943786</v>
      </c>
      <c r="BN10" s="309">
        <v>147.19677271</v>
      </c>
      <c r="BO10" s="309">
        <v>44.321366882</v>
      </c>
      <c r="BP10" s="309">
        <v>1.8032704726</v>
      </c>
      <c r="BQ10" s="309">
        <v>5.2588841078E-2</v>
      </c>
      <c r="BR10" s="309">
        <v>0.24770463057</v>
      </c>
      <c r="BS10" s="309">
        <v>13.694543568</v>
      </c>
      <c r="BT10" s="309">
        <v>126.04103550000001</v>
      </c>
      <c r="BU10" s="309">
        <v>300.46497140000002</v>
      </c>
      <c r="BV10" s="309">
        <v>520.69480049000003</v>
      </c>
    </row>
    <row r="11" spans="1:74" ht="11.1" customHeight="1" x14ac:dyDescent="0.2">
      <c r="A11" s="9" t="s">
        <v>71</v>
      </c>
      <c r="B11" s="206" t="s">
        <v>439</v>
      </c>
      <c r="C11" s="266">
        <v>578.97261232999995</v>
      </c>
      <c r="D11" s="266">
        <v>408.68660037000001</v>
      </c>
      <c r="E11" s="266">
        <v>387.20447246999998</v>
      </c>
      <c r="F11" s="266">
        <v>93.681651707</v>
      </c>
      <c r="G11" s="266">
        <v>56.857015957999998</v>
      </c>
      <c r="H11" s="266">
        <v>3.3983975092000001</v>
      </c>
      <c r="I11" s="266">
        <v>0</v>
      </c>
      <c r="J11" s="266">
        <v>0.70169681457999999</v>
      </c>
      <c r="K11" s="266">
        <v>23.920270338000002</v>
      </c>
      <c r="L11" s="266">
        <v>145.70654372000001</v>
      </c>
      <c r="M11" s="266">
        <v>407.24005921000003</v>
      </c>
      <c r="N11" s="266">
        <v>729.02959240999996</v>
      </c>
      <c r="O11" s="266">
        <v>928.78405090000001</v>
      </c>
      <c r="P11" s="266">
        <v>410.37311604000001</v>
      </c>
      <c r="Q11" s="266">
        <v>474.29366786999998</v>
      </c>
      <c r="R11" s="266">
        <v>311.81157504999999</v>
      </c>
      <c r="S11" s="266">
        <v>13.067645512</v>
      </c>
      <c r="T11" s="266">
        <v>0</v>
      </c>
      <c r="U11" s="266">
        <v>0</v>
      </c>
      <c r="V11" s="266">
        <v>0</v>
      </c>
      <c r="W11" s="266">
        <v>2.5670961222000002</v>
      </c>
      <c r="X11" s="266">
        <v>138.1930629</v>
      </c>
      <c r="Y11" s="266">
        <v>565.70088907000002</v>
      </c>
      <c r="Z11" s="266">
        <v>633.67493342</v>
      </c>
      <c r="AA11" s="266">
        <v>748.01039925999999</v>
      </c>
      <c r="AB11" s="266">
        <v>459.20816758000001</v>
      </c>
      <c r="AC11" s="266">
        <v>505.35622710000001</v>
      </c>
      <c r="AD11" s="266">
        <v>165.59501152000001</v>
      </c>
      <c r="AE11" s="266">
        <v>24.064221159999999</v>
      </c>
      <c r="AF11" s="266">
        <v>3.1654672438000002</v>
      </c>
      <c r="AG11" s="266">
        <v>0</v>
      </c>
      <c r="AH11" s="266">
        <v>0</v>
      </c>
      <c r="AI11" s="266">
        <v>1.3970457842999999</v>
      </c>
      <c r="AJ11" s="266">
        <v>128.24422204000001</v>
      </c>
      <c r="AK11" s="266">
        <v>573.15622854000003</v>
      </c>
      <c r="AL11" s="266">
        <v>573.02970244000005</v>
      </c>
      <c r="AM11" s="266">
        <v>634.53500698000005</v>
      </c>
      <c r="AN11" s="266">
        <v>553.97034946999997</v>
      </c>
      <c r="AO11" s="266">
        <v>293.37519220000001</v>
      </c>
      <c r="AP11" s="266">
        <v>247.90326238</v>
      </c>
      <c r="AQ11" s="266">
        <v>86.197964013000004</v>
      </c>
      <c r="AR11" s="266">
        <v>2.7012712184000001</v>
      </c>
      <c r="AS11" s="266">
        <v>0</v>
      </c>
      <c r="AT11" s="266">
        <v>0</v>
      </c>
      <c r="AU11" s="266">
        <v>20.076364462000001</v>
      </c>
      <c r="AV11" s="266">
        <v>156.04066222</v>
      </c>
      <c r="AW11" s="266">
        <v>343.66145504999997</v>
      </c>
      <c r="AX11" s="266">
        <v>726.74005868999996</v>
      </c>
      <c r="AY11" s="266">
        <v>736.64273806999995</v>
      </c>
      <c r="AZ11" s="266">
        <v>718.89175877000002</v>
      </c>
      <c r="BA11" s="266">
        <v>339.10445327999997</v>
      </c>
      <c r="BB11" s="266">
        <v>232.58156216</v>
      </c>
      <c r="BC11" s="266">
        <v>81.650517691000005</v>
      </c>
      <c r="BD11" s="266">
        <v>9.2790115620000009</v>
      </c>
      <c r="BE11" s="309">
        <v>0</v>
      </c>
      <c r="BF11" s="309">
        <v>0.23221587901999999</v>
      </c>
      <c r="BG11" s="309">
        <v>19.733648821999999</v>
      </c>
      <c r="BH11" s="309">
        <v>178.46066873999999</v>
      </c>
      <c r="BI11" s="309">
        <v>417.44468137000001</v>
      </c>
      <c r="BJ11" s="309">
        <v>712.33272054999998</v>
      </c>
      <c r="BK11" s="309">
        <v>784.92505925</v>
      </c>
      <c r="BL11" s="309">
        <v>597.24730002000001</v>
      </c>
      <c r="BM11" s="309">
        <v>428.69137165000001</v>
      </c>
      <c r="BN11" s="309">
        <v>189.72923974</v>
      </c>
      <c r="BO11" s="309">
        <v>56.957497400999998</v>
      </c>
      <c r="BP11" s="309">
        <v>2.1130751844</v>
      </c>
      <c r="BQ11" s="309">
        <v>0</v>
      </c>
      <c r="BR11" s="309">
        <v>0.23194292647</v>
      </c>
      <c r="BS11" s="309">
        <v>20.213013657000001</v>
      </c>
      <c r="BT11" s="309">
        <v>178.55162784000001</v>
      </c>
      <c r="BU11" s="309">
        <v>417.58144269000002</v>
      </c>
      <c r="BV11" s="309">
        <v>712.51607478000005</v>
      </c>
    </row>
    <row r="12" spans="1:74" ht="11.1" customHeight="1" x14ac:dyDescent="0.2">
      <c r="A12" s="9" t="s">
        <v>72</v>
      </c>
      <c r="B12" s="206" t="s">
        <v>440</v>
      </c>
      <c r="C12" s="266">
        <v>417.53494955999997</v>
      </c>
      <c r="D12" s="266">
        <v>208.49537347</v>
      </c>
      <c r="E12" s="266">
        <v>147.27319967</v>
      </c>
      <c r="F12" s="266">
        <v>51.565905903000001</v>
      </c>
      <c r="G12" s="266">
        <v>13.932179503</v>
      </c>
      <c r="H12" s="266">
        <v>0.15048883892000001</v>
      </c>
      <c r="I12" s="266">
        <v>0</v>
      </c>
      <c r="J12" s="266">
        <v>0.49754881061</v>
      </c>
      <c r="K12" s="266">
        <v>3.2606360865999999</v>
      </c>
      <c r="L12" s="266">
        <v>58.757926285000003</v>
      </c>
      <c r="M12" s="266">
        <v>179.74967620000001</v>
      </c>
      <c r="N12" s="266">
        <v>500.87761124000002</v>
      </c>
      <c r="O12" s="266">
        <v>659.93540212000005</v>
      </c>
      <c r="P12" s="266">
        <v>347.80954514000001</v>
      </c>
      <c r="Q12" s="266">
        <v>186.00891195</v>
      </c>
      <c r="R12" s="266">
        <v>141.67548771</v>
      </c>
      <c r="S12" s="266">
        <v>0.49536126264000002</v>
      </c>
      <c r="T12" s="266">
        <v>0</v>
      </c>
      <c r="U12" s="266">
        <v>0</v>
      </c>
      <c r="V12" s="266">
        <v>7.4723683232999993E-2</v>
      </c>
      <c r="W12" s="266">
        <v>2.5811427362999999</v>
      </c>
      <c r="X12" s="266">
        <v>69.590871973000006</v>
      </c>
      <c r="Y12" s="266">
        <v>372.45452532000002</v>
      </c>
      <c r="Z12" s="266">
        <v>471.57876198000002</v>
      </c>
      <c r="AA12" s="266">
        <v>545.24184434999995</v>
      </c>
      <c r="AB12" s="266">
        <v>356.74180448999999</v>
      </c>
      <c r="AC12" s="266">
        <v>305.37201352</v>
      </c>
      <c r="AD12" s="266">
        <v>78.240743218999995</v>
      </c>
      <c r="AE12" s="266">
        <v>11.389153621</v>
      </c>
      <c r="AF12" s="266">
        <v>0.24607771916999999</v>
      </c>
      <c r="AG12" s="266">
        <v>0</v>
      </c>
      <c r="AH12" s="266">
        <v>7.4212686144000006E-2</v>
      </c>
      <c r="AI12" s="266">
        <v>7.4165158137999995E-2</v>
      </c>
      <c r="AJ12" s="266">
        <v>84.362208209000002</v>
      </c>
      <c r="AK12" s="266">
        <v>345.56414691999998</v>
      </c>
      <c r="AL12" s="266">
        <v>418.2852767</v>
      </c>
      <c r="AM12" s="266">
        <v>430.09633439999999</v>
      </c>
      <c r="AN12" s="266">
        <v>400.54819300000003</v>
      </c>
      <c r="AO12" s="266">
        <v>140.35400036999999</v>
      </c>
      <c r="AP12" s="266">
        <v>89.641989737000003</v>
      </c>
      <c r="AQ12" s="266">
        <v>12.782228132</v>
      </c>
      <c r="AR12" s="266">
        <v>7.3857257822999997E-2</v>
      </c>
      <c r="AS12" s="266">
        <v>0</v>
      </c>
      <c r="AT12" s="266">
        <v>0.24456452264</v>
      </c>
      <c r="AU12" s="266">
        <v>7.4430758666000001</v>
      </c>
      <c r="AV12" s="266">
        <v>84.165784934000001</v>
      </c>
      <c r="AW12" s="266">
        <v>176.10985969999999</v>
      </c>
      <c r="AX12" s="266">
        <v>479.69936519999999</v>
      </c>
      <c r="AY12" s="266">
        <v>515.53643648000002</v>
      </c>
      <c r="AZ12" s="266">
        <v>582.804935</v>
      </c>
      <c r="BA12" s="266">
        <v>200.78419435000001</v>
      </c>
      <c r="BB12" s="266">
        <v>103.49281496</v>
      </c>
      <c r="BC12" s="266">
        <v>18.792654476999999</v>
      </c>
      <c r="BD12" s="266">
        <v>2.1751666646999999</v>
      </c>
      <c r="BE12" s="309">
        <v>0</v>
      </c>
      <c r="BF12" s="309">
        <v>0.24341086813000001</v>
      </c>
      <c r="BG12" s="309">
        <v>4.1401313770000003</v>
      </c>
      <c r="BH12" s="309">
        <v>61.348518800000001</v>
      </c>
      <c r="BI12" s="309">
        <v>238.61530042999999</v>
      </c>
      <c r="BJ12" s="309">
        <v>489.10510768</v>
      </c>
      <c r="BK12" s="309">
        <v>526.75942012999997</v>
      </c>
      <c r="BL12" s="309">
        <v>378.88503985</v>
      </c>
      <c r="BM12" s="309">
        <v>237.56675784000001</v>
      </c>
      <c r="BN12" s="309">
        <v>73.082506874000003</v>
      </c>
      <c r="BO12" s="309">
        <v>8.3788805033999996</v>
      </c>
      <c r="BP12" s="309">
        <v>0.24234861884</v>
      </c>
      <c r="BQ12" s="309">
        <v>0</v>
      </c>
      <c r="BR12" s="309">
        <v>0.24212920206999999</v>
      </c>
      <c r="BS12" s="309">
        <v>4.0287364880999998</v>
      </c>
      <c r="BT12" s="309">
        <v>61.248750860000001</v>
      </c>
      <c r="BU12" s="309">
        <v>238.43620177</v>
      </c>
      <c r="BV12" s="309">
        <v>488.87085567000003</v>
      </c>
    </row>
    <row r="13" spans="1:74" ht="11.1" customHeight="1" x14ac:dyDescent="0.2">
      <c r="A13" s="9" t="s">
        <v>73</v>
      </c>
      <c r="B13" s="206" t="s">
        <v>441</v>
      </c>
      <c r="C13" s="266">
        <v>961.72057367000002</v>
      </c>
      <c r="D13" s="266">
        <v>627.37957303999997</v>
      </c>
      <c r="E13" s="266">
        <v>467.02852720999999</v>
      </c>
      <c r="F13" s="266">
        <v>403.75049545000002</v>
      </c>
      <c r="G13" s="266">
        <v>234.86065088999999</v>
      </c>
      <c r="H13" s="266">
        <v>58.531732388000002</v>
      </c>
      <c r="I13" s="266">
        <v>6.4166069208999996</v>
      </c>
      <c r="J13" s="266">
        <v>26.531214593000001</v>
      </c>
      <c r="K13" s="266">
        <v>119.88382223000001</v>
      </c>
      <c r="L13" s="266">
        <v>358.23386748000001</v>
      </c>
      <c r="M13" s="266">
        <v>488.95597715999997</v>
      </c>
      <c r="N13" s="266">
        <v>815.04036840000003</v>
      </c>
      <c r="O13" s="266">
        <v>770.51563624000005</v>
      </c>
      <c r="P13" s="266">
        <v>747.50655233999998</v>
      </c>
      <c r="Q13" s="266">
        <v>603.6952579</v>
      </c>
      <c r="R13" s="266">
        <v>379.83098837</v>
      </c>
      <c r="S13" s="266">
        <v>162.96271150999999</v>
      </c>
      <c r="T13" s="266">
        <v>56.427586746000003</v>
      </c>
      <c r="U13" s="266">
        <v>9.0389428502999998</v>
      </c>
      <c r="V13" s="266">
        <v>24.702181490000001</v>
      </c>
      <c r="W13" s="266">
        <v>89.140568505000005</v>
      </c>
      <c r="X13" s="266">
        <v>383.72530311000003</v>
      </c>
      <c r="Y13" s="266">
        <v>678.26722733999998</v>
      </c>
      <c r="Z13" s="266">
        <v>897.10335912000005</v>
      </c>
      <c r="AA13" s="266">
        <v>892.77215644</v>
      </c>
      <c r="AB13" s="266">
        <v>866.48123397999996</v>
      </c>
      <c r="AC13" s="266">
        <v>666.64022006000005</v>
      </c>
      <c r="AD13" s="266">
        <v>373.78919002999999</v>
      </c>
      <c r="AE13" s="266">
        <v>314.33783564999999</v>
      </c>
      <c r="AF13" s="266">
        <v>96.776619199999999</v>
      </c>
      <c r="AG13" s="266">
        <v>14.615400386999999</v>
      </c>
      <c r="AH13" s="266">
        <v>16.746532092999999</v>
      </c>
      <c r="AI13" s="266">
        <v>95.244220932000005</v>
      </c>
      <c r="AJ13" s="266">
        <v>477.21388515000001</v>
      </c>
      <c r="AK13" s="266">
        <v>616.65676065000002</v>
      </c>
      <c r="AL13" s="266">
        <v>869.65302467000004</v>
      </c>
      <c r="AM13" s="266">
        <v>847.49095252999996</v>
      </c>
      <c r="AN13" s="266">
        <v>761.22665666</v>
      </c>
      <c r="AO13" s="266">
        <v>598.36444099000005</v>
      </c>
      <c r="AP13" s="266">
        <v>411.99924427000002</v>
      </c>
      <c r="AQ13" s="266">
        <v>184.22607235000001</v>
      </c>
      <c r="AR13" s="266">
        <v>72.909670801000004</v>
      </c>
      <c r="AS13" s="266">
        <v>14.001976814000001</v>
      </c>
      <c r="AT13" s="266">
        <v>9.0626274288000008</v>
      </c>
      <c r="AU13" s="266">
        <v>102.6855111</v>
      </c>
      <c r="AV13" s="266">
        <v>323.10902943999997</v>
      </c>
      <c r="AW13" s="266">
        <v>560.78393402999995</v>
      </c>
      <c r="AX13" s="266">
        <v>878.77003529000001</v>
      </c>
      <c r="AY13" s="266">
        <v>870.99445290999995</v>
      </c>
      <c r="AZ13" s="266">
        <v>777.61729502000003</v>
      </c>
      <c r="BA13" s="266">
        <v>639.95554216000005</v>
      </c>
      <c r="BB13" s="266">
        <v>401.65651508000002</v>
      </c>
      <c r="BC13" s="266">
        <v>222.40903266999999</v>
      </c>
      <c r="BD13" s="266">
        <v>22.781155408</v>
      </c>
      <c r="BE13" s="309">
        <v>13.548537212999999</v>
      </c>
      <c r="BF13" s="309">
        <v>19.444682027999999</v>
      </c>
      <c r="BG13" s="309">
        <v>107.78715505</v>
      </c>
      <c r="BH13" s="309">
        <v>321.81041536999999</v>
      </c>
      <c r="BI13" s="309">
        <v>610.72930119</v>
      </c>
      <c r="BJ13" s="309">
        <v>891.26565903000005</v>
      </c>
      <c r="BK13" s="309">
        <v>883.05203676999997</v>
      </c>
      <c r="BL13" s="309">
        <v>721.31827737000003</v>
      </c>
      <c r="BM13" s="309">
        <v>603.19484124999997</v>
      </c>
      <c r="BN13" s="309">
        <v>401.38684618000002</v>
      </c>
      <c r="BO13" s="309">
        <v>210.29786267</v>
      </c>
      <c r="BP13" s="309">
        <v>76.525353828999997</v>
      </c>
      <c r="BQ13" s="309">
        <v>14.661877852</v>
      </c>
      <c r="BR13" s="309">
        <v>20.394628316999999</v>
      </c>
      <c r="BS13" s="309">
        <v>107.42114026</v>
      </c>
      <c r="BT13" s="309">
        <v>321.56360432999998</v>
      </c>
      <c r="BU13" s="309">
        <v>610.39808170000003</v>
      </c>
      <c r="BV13" s="309">
        <v>890.90654291999999</v>
      </c>
    </row>
    <row r="14" spans="1:74" ht="11.1" customHeight="1" x14ac:dyDescent="0.2">
      <c r="A14" s="9" t="s">
        <v>74</v>
      </c>
      <c r="B14" s="206" t="s">
        <v>442</v>
      </c>
      <c r="C14" s="266">
        <v>666.09332706999999</v>
      </c>
      <c r="D14" s="266">
        <v>496.13251760999998</v>
      </c>
      <c r="E14" s="266">
        <v>392.44700817</v>
      </c>
      <c r="F14" s="266">
        <v>308.86395897</v>
      </c>
      <c r="G14" s="266">
        <v>170.97738792000001</v>
      </c>
      <c r="H14" s="266">
        <v>49.842391972999998</v>
      </c>
      <c r="I14" s="266">
        <v>14.159807817000001</v>
      </c>
      <c r="J14" s="266">
        <v>8.5073646022999991</v>
      </c>
      <c r="K14" s="266">
        <v>44.888495269000003</v>
      </c>
      <c r="L14" s="266">
        <v>178.00961204999999</v>
      </c>
      <c r="M14" s="266">
        <v>351.22698645000003</v>
      </c>
      <c r="N14" s="266">
        <v>506.67736746999998</v>
      </c>
      <c r="O14" s="266">
        <v>458.23377520000003</v>
      </c>
      <c r="P14" s="266">
        <v>495.78925117</v>
      </c>
      <c r="Q14" s="266">
        <v>486.57466040999998</v>
      </c>
      <c r="R14" s="266">
        <v>299.22220428000003</v>
      </c>
      <c r="S14" s="266">
        <v>175.59996792999999</v>
      </c>
      <c r="T14" s="266">
        <v>65.030741945000003</v>
      </c>
      <c r="U14" s="266">
        <v>8.4886354614999995</v>
      </c>
      <c r="V14" s="266">
        <v>13.53020542</v>
      </c>
      <c r="W14" s="266">
        <v>62.163075038999999</v>
      </c>
      <c r="X14" s="266">
        <v>186.81190602999999</v>
      </c>
      <c r="Y14" s="266">
        <v>354.3462189</v>
      </c>
      <c r="Z14" s="266">
        <v>564.33168905000002</v>
      </c>
      <c r="AA14" s="266">
        <v>542.22178374999999</v>
      </c>
      <c r="AB14" s="266">
        <v>655.53937524000003</v>
      </c>
      <c r="AC14" s="266">
        <v>490.90681985999998</v>
      </c>
      <c r="AD14" s="266">
        <v>275.39483440999999</v>
      </c>
      <c r="AE14" s="266">
        <v>241.33062645999999</v>
      </c>
      <c r="AF14" s="266">
        <v>60.132413182000001</v>
      </c>
      <c r="AG14" s="266">
        <v>20.058358826999999</v>
      </c>
      <c r="AH14" s="266">
        <v>12.222067383000001</v>
      </c>
      <c r="AI14" s="266">
        <v>64.248103764999996</v>
      </c>
      <c r="AJ14" s="266">
        <v>238.84119401000001</v>
      </c>
      <c r="AK14" s="266">
        <v>371.79125713000002</v>
      </c>
      <c r="AL14" s="266">
        <v>575.73415891000002</v>
      </c>
      <c r="AM14" s="266">
        <v>563.90259796999999</v>
      </c>
      <c r="AN14" s="266">
        <v>448.25566827</v>
      </c>
      <c r="AO14" s="266">
        <v>524.57452560000002</v>
      </c>
      <c r="AP14" s="266">
        <v>309.43746916999999</v>
      </c>
      <c r="AQ14" s="266">
        <v>147.86956498999999</v>
      </c>
      <c r="AR14" s="266">
        <v>69.905030382000007</v>
      </c>
      <c r="AS14" s="266">
        <v>18.777632738000001</v>
      </c>
      <c r="AT14" s="266">
        <v>15.316164711000001</v>
      </c>
      <c r="AU14" s="266">
        <v>30.277697337999999</v>
      </c>
      <c r="AV14" s="266">
        <v>132.92345816</v>
      </c>
      <c r="AW14" s="266">
        <v>413.75464018000002</v>
      </c>
      <c r="AX14" s="266">
        <v>540.55440684999996</v>
      </c>
      <c r="AY14" s="266">
        <v>549.95099117999996</v>
      </c>
      <c r="AZ14" s="266">
        <v>491.95441969000001</v>
      </c>
      <c r="BA14" s="266">
        <v>519.38757608000003</v>
      </c>
      <c r="BB14" s="266">
        <v>285.89448198999997</v>
      </c>
      <c r="BC14" s="266">
        <v>170.39176180000001</v>
      </c>
      <c r="BD14" s="266">
        <v>43.863527599000001</v>
      </c>
      <c r="BE14" s="309">
        <v>21.367657376</v>
      </c>
      <c r="BF14" s="309">
        <v>20.35275614</v>
      </c>
      <c r="BG14" s="309">
        <v>55.672412475000002</v>
      </c>
      <c r="BH14" s="309">
        <v>204.13239837</v>
      </c>
      <c r="BI14" s="309">
        <v>419.46900084999999</v>
      </c>
      <c r="BJ14" s="309">
        <v>603.70405650999999</v>
      </c>
      <c r="BK14" s="309">
        <v>588.12275283999998</v>
      </c>
      <c r="BL14" s="309">
        <v>492.62502067000003</v>
      </c>
      <c r="BM14" s="309">
        <v>451.97562356999998</v>
      </c>
      <c r="BN14" s="309">
        <v>327.66324003</v>
      </c>
      <c r="BO14" s="309">
        <v>181.8472472</v>
      </c>
      <c r="BP14" s="309">
        <v>66.827004228000007</v>
      </c>
      <c r="BQ14" s="309">
        <v>20.811893346000002</v>
      </c>
      <c r="BR14" s="309">
        <v>18.429949577999999</v>
      </c>
      <c r="BS14" s="309">
        <v>47.232914880000003</v>
      </c>
      <c r="BT14" s="309">
        <v>204.34679442000001</v>
      </c>
      <c r="BU14" s="309">
        <v>419.71766508000002</v>
      </c>
      <c r="BV14" s="309">
        <v>603.97915331000002</v>
      </c>
    </row>
    <row r="15" spans="1:74" ht="11.1" customHeight="1" x14ac:dyDescent="0.2">
      <c r="A15" s="9" t="s">
        <v>565</v>
      </c>
      <c r="B15" s="206" t="s">
        <v>470</v>
      </c>
      <c r="C15" s="266">
        <v>766.34405830000003</v>
      </c>
      <c r="D15" s="266">
        <v>547.14649234000001</v>
      </c>
      <c r="E15" s="266">
        <v>542.59974849000002</v>
      </c>
      <c r="F15" s="266">
        <v>247.85471077</v>
      </c>
      <c r="G15" s="266">
        <v>153.72918944</v>
      </c>
      <c r="H15" s="266">
        <v>24.735026408</v>
      </c>
      <c r="I15" s="266">
        <v>5.2177031768999997</v>
      </c>
      <c r="J15" s="266">
        <v>15.170801924999999</v>
      </c>
      <c r="K15" s="266">
        <v>44.520418438999997</v>
      </c>
      <c r="L15" s="266">
        <v>192.92291026000001</v>
      </c>
      <c r="M15" s="266">
        <v>490.10286117999999</v>
      </c>
      <c r="N15" s="266">
        <v>797.85775702000001</v>
      </c>
      <c r="O15" s="266">
        <v>896.21677407000004</v>
      </c>
      <c r="P15" s="266">
        <v>624.98241752000001</v>
      </c>
      <c r="Q15" s="266">
        <v>608.70571652000001</v>
      </c>
      <c r="R15" s="266">
        <v>410.25245597999998</v>
      </c>
      <c r="S15" s="266">
        <v>85.355780237999994</v>
      </c>
      <c r="T15" s="266">
        <v>26.391641336999999</v>
      </c>
      <c r="U15" s="266">
        <v>3.5467618997999999</v>
      </c>
      <c r="V15" s="266">
        <v>6.9678345652000004</v>
      </c>
      <c r="W15" s="266">
        <v>37.67465756</v>
      </c>
      <c r="X15" s="266">
        <v>253.56903839</v>
      </c>
      <c r="Y15" s="266">
        <v>593.61506187999998</v>
      </c>
      <c r="Z15" s="266">
        <v>731.61383309999997</v>
      </c>
      <c r="AA15" s="266">
        <v>858.81894880000004</v>
      </c>
      <c r="AB15" s="266">
        <v>719.19350697000004</v>
      </c>
      <c r="AC15" s="266">
        <v>631.6336599</v>
      </c>
      <c r="AD15" s="266">
        <v>287.66813610000003</v>
      </c>
      <c r="AE15" s="266">
        <v>158.40616925</v>
      </c>
      <c r="AF15" s="266">
        <v>34.210834841999997</v>
      </c>
      <c r="AG15" s="266">
        <v>5.2795240984999996</v>
      </c>
      <c r="AH15" s="266">
        <v>10.237092676</v>
      </c>
      <c r="AI15" s="266">
        <v>41.166515789000002</v>
      </c>
      <c r="AJ15" s="266">
        <v>253.93828515000001</v>
      </c>
      <c r="AK15" s="266">
        <v>589.07677403000002</v>
      </c>
      <c r="AL15" s="266">
        <v>715.20099197000002</v>
      </c>
      <c r="AM15" s="266">
        <v>738.94579467999995</v>
      </c>
      <c r="AN15" s="266">
        <v>651.79655941999999</v>
      </c>
      <c r="AO15" s="266">
        <v>483.31058875999997</v>
      </c>
      <c r="AP15" s="266">
        <v>358.55063154999999</v>
      </c>
      <c r="AQ15" s="266">
        <v>156.32158656999999</v>
      </c>
      <c r="AR15" s="266">
        <v>25.616466422999999</v>
      </c>
      <c r="AS15" s="266">
        <v>4.6555699785</v>
      </c>
      <c r="AT15" s="266">
        <v>7.2612092798000001</v>
      </c>
      <c r="AU15" s="266">
        <v>58.340840534000002</v>
      </c>
      <c r="AV15" s="266">
        <v>247.08596763</v>
      </c>
      <c r="AW15" s="266">
        <v>421.4860549</v>
      </c>
      <c r="AX15" s="266">
        <v>749.13451086999999</v>
      </c>
      <c r="AY15" s="266">
        <v>801.98550121000005</v>
      </c>
      <c r="AZ15" s="266">
        <v>791.40811054000005</v>
      </c>
      <c r="BA15" s="266">
        <v>505.36996663999997</v>
      </c>
      <c r="BB15" s="266">
        <v>307.02318258999998</v>
      </c>
      <c r="BC15" s="266">
        <v>149.49872574</v>
      </c>
      <c r="BD15" s="266">
        <v>25.554452811000001</v>
      </c>
      <c r="BE15" s="309">
        <v>6.7390703564000001</v>
      </c>
      <c r="BF15" s="309">
        <v>10.221859345</v>
      </c>
      <c r="BG15" s="309">
        <v>55.274959670000001</v>
      </c>
      <c r="BH15" s="309">
        <v>246.64943858000001</v>
      </c>
      <c r="BI15" s="309">
        <v>493.61664278000001</v>
      </c>
      <c r="BJ15" s="309">
        <v>782.55278181000006</v>
      </c>
      <c r="BK15" s="309">
        <v>852.03971200000001</v>
      </c>
      <c r="BL15" s="309">
        <v>687.47120002999998</v>
      </c>
      <c r="BM15" s="309">
        <v>558.47366967999994</v>
      </c>
      <c r="BN15" s="309">
        <v>313.48541944999999</v>
      </c>
      <c r="BO15" s="309">
        <v>140.05223133999999</v>
      </c>
      <c r="BP15" s="309">
        <v>30.917070723999998</v>
      </c>
      <c r="BQ15" s="309">
        <v>7.3345492773999998</v>
      </c>
      <c r="BR15" s="309">
        <v>11.450525416</v>
      </c>
      <c r="BS15" s="309">
        <v>59.364936892000003</v>
      </c>
      <c r="BT15" s="309">
        <v>246.30170351999999</v>
      </c>
      <c r="BU15" s="309">
        <v>493.08276760000001</v>
      </c>
      <c r="BV15" s="309">
        <v>781.79800307000005</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310"/>
      <c r="BF16" s="310"/>
      <c r="BG16" s="310"/>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1219.2748799000001</v>
      </c>
      <c r="D17" s="266">
        <v>1077.3633439</v>
      </c>
      <c r="E17" s="266">
        <v>904.17449465000004</v>
      </c>
      <c r="F17" s="266">
        <v>547.23700452000003</v>
      </c>
      <c r="G17" s="266">
        <v>230.19889169999999</v>
      </c>
      <c r="H17" s="266">
        <v>53.301364735999996</v>
      </c>
      <c r="I17" s="266">
        <v>6.4376120483000001</v>
      </c>
      <c r="J17" s="266">
        <v>17.183143331</v>
      </c>
      <c r="K17" s="266">
        <v>98.704114477000005</v>
      </c>
      <c r="L17" s="266">
        <v>404.59029084999997</v>
      </c>
      <c r="M17" s="266">
        <v>707.90474463999999</v>
      </c>
      <c r="N17" s="266">
        <v>1012.6333287</v>
      </c>
      <c r="O17" s="266">
        <v>1212.3255419</v>
      </c>
      <c r="P17" s="266">
        <v>1047.6840162999999</v>
      </c>
      <c r="Q17" s="266">
        <v>911.44147349000002</v>
      </c>
      <c r="R17" s="266">
        <v>527.15091857000004</v>
      </c>
      <c r="S17" s="266">
        <v>237.44437526999999</v>
      </c>
      <c r="T17" s="266">
        <v>52.867384362000003</v>
      </c>
      <c r="U17" s="266">
        <v>6.2406378374000004</v>
      </c>
      <c r="V17" s="266">
        <v>17.911297563000002</v>
      </c>
      <c r="W17" s="266">
        <v>95.128521340000006</v>
      </c>
      <c r="X17" s="266">
        <v>399.78247914000002</v>
      </c>
      <c r="Y17" s="266">
        <v>703.47046814999999</v>
      </c>
      <c r="Z17" s="266">
        <v>1017.3744322</v>
      </c>
      <c r="AA17" s="266">
        <v>1224.1547836</v>
      </c>
      <c r="AB17" s="266">
        <v>1032.2185242</v>
      </c>
      <c r="AC17" s="266">
        <v>909.12678170000004</v>
      </c>
      <c r="AD17" s="266">
        <v>542.74856516</v>
      </c>
      <c r="AE17" s="266">
        <v>220.96881743</v>
      </c>
      <c r="AF17" s="266">
        <v>55.881006354999997</v>
      </c>
      <c r="AG17" s="266">
        <v>6.0474741204000004</v>
      </c>
      <c r="AH17" s="266">
        <v>14.669846980000001</v>
      </c>
      <c r="AI17" s="266">
        <v>90.322016332000004</v>
      </c>
      <c r="AJ17" s="266">
        <v>396.68034313999999</v>
      </c>
      <c r="AK17" s="266">
        <v>709.99289968000005</v>
      </c>
      <c r="AL17" s="266">
        <v>1015.0859974</v>
      </c>
      <c r="AM17" s="266">
        <v>1205.5347855</v>
      </c>
      <c r="AN17" s="266">
        <v>1033.0778662</v>
      </c>
      <c r="AO17" s="266">
        <v>913.87581263000004</v>
      </c>
      <c r="AP17" s="266">
        <v>544.77563751000002</v>
      </c>
      <c r="AQ17" s="266">
        <v>226.06003587000001</v>
      </c>
      <c r="AR17" s="266">
        <v>51.684561950000003</v>
      </c>
      <c r="AS17" s="266">
        <v>3.5544750562999998</v>
      </c>
      <c r="AT17" s="266">
        <v>15.331605599</v>
      </c>
      <c r="AU17" s="266">
        <v>85.717409610999994</v>
      </c>
      <c r="AV17" s="266">
        <v>384.0164201</v>
      </c>
      <c r="AW17" s="266">
        <v>733.57421644999999</v>
      </c>
      <c r="AX17" s="266">
        <v>1010.0896302</v>
      </c>
      <c r="AY17" s="266">
        <v>1188.2702351</v>
      </c>
      <c r="AZ17" s="266">
        <v>1026.0876051</v>
      </c>
      <c r="BA17" s="266">
        <v>918.85019312999998</v>
      </c>
      <c r="BB17" s="266">
        <v>566.89979086999995</v>
      </c>
      <c r="BC17" s="266">
        <v>237.23834589000001</v>
      </c>
      <c r="BD17" s="266">
        <v>51.406833200999998</v>
      </c>
      <c r="BE17" s="309">
        <v>3.5191140000000001</v>
      </c>
      <c r="BF17" s="309">
        <v>14.87105</v>
      </c>
      <c r="BG17" s="309">
        <v>88.886319999999998</v>
      </c>
      <c r="BH17" s="309">
        <v>381.7124</v>
      </c>
      <c r="BI17" s="309">
        <v>723.18629999999996</v>
      </c>
      <c r="BJ17" s="309">
        <v>994.43759999999997</v>
      </c>
      <c r="BK17" s="309">
        <v>1168.635</v>
      </c>
      <c r="BL17" s="309">
        <v>1020.716</v>
      </c>
      <c r="BM17" s="309">
        <v>910.75490000000002</v>
      </c>
      <c r="BN17" s="309">
        <v>565.60569999999996</v>
      </c>
      <c r="BO17" s="309">
        <v>239.1721</v>
      </c>
      <c r="BP17" s="309">
        <v>52.146569999999997</v>
      </c>
      <c r="BQ17" s="309">
        <v>3.8781349999999999</v>
      </c>
      <c r="BR17" s="309">
        <v>14.991720000000001</v>
      </c>
      <c r="BS17" s="309">
        <v>92.478319999999997</v>
      </c>
      <c r="BT17" s="309">
        <v>385.3039</v>
      </c>
      <c r="BU17" s="309">
        <v>732.7944</v>
      </c>
      <c r="BV17" s="309">
        <v>1006.9059999999999</v>
      </c>
    </row>
    <row r="18" spans="1:74" ht="11.1" customHeight="1" x14ac:dyDescent="0.2">
      <c r="A18" s="9" t="s">
        <v>138</v>
      </c>
      <c r="B18" s="206" t="s">
        <v>468</v>
      </c>
      <c r="C18" s="266">
        <v>1150.9170998</v>
      </c>
      <c r="D18" s="266">
        <v>1018.5855994999999</v>
      </c>
      <c r="E18" s="266">
        <v>813.33213640999998</v>
      </c>
      <c r="F18" s="266">
        <v>463.94108103999997</v>
      </c>
      <c r="G18" s="266">
        <v>174.06240169</v>
      </c>
      <c r="H18" s="266">
        <v>22.865269984000001</v>
      </c>
      <c r="I18" s="266">
        <v>4.294714334</v>
      </c>
      <c r="J18" s="266">
        <v>10.407173645</v>
      </c>
      <c r="K18" s="266">
        <v>66.286711667999995</v>
      </c>
      <c r="L18" s="266">
        <v>345.05958411</v>
      </c>
      <c r="M18" s="266">
        <v>658.77329980000002</v>
      </c>
      <c r="N18" s="266">
        <v>937.07450784000002</v>
      </c>
      <c r="O18" s="266">
        <v>1148.3982131</v>
      </c>
      <c r="P18" s="266">
        <v>979.90311434</v>
      </c>
      <c r="Q18" s="266">
        <v>818.90825942000004</v>
      </c>
      <c r="R18" s="266">
        <v>441.32226183</v>
      </c>
      <c r="S18" s="266">
        <v>180.85094939000001</v>
      </c>
      <c r="T18" s="266">
        <v>23.562043724999999</v>
      </c>
      <c r="U18" s="266">
        <v>3.7614367876000001</v>
      </c>
      <c r="V18" s="266">
        <v>11.45203785</v>
      </c>
      <c r="W18" s="266">
        <v>66.061580840000005</v>
      </c>
      <c r="X18" s="266">
        <v>346.92410710000001</v>
      </c>
      <c r="Y18" s="266">
        <v>656.84192813000004</v>
      </c>
      <c r="Z18" s="266">
        <v>945.19431453000004</v>
      </c>
      <c r="AA18" s="266">
        <v>1165.6710097</v>
      </c>
      <c r="AB18" s="266">
        <v>965.25060861999998</v>
      </c>
      <c r="AC18" s="266">
        <v>825.43034846</v>
      </c>
      <c r="AD18" s="266">
        <v>462.7265688</v>
      </c>
      <c r="AE18" s="266">
        <v>162.12976441999999</v>
      </c>
      <c r="AF18" s="266">
        <v>25.416601817</v>
      </c>
      <c r="AG18" s="266">
        <v>3.5258348211000001</v>
      </c>
      <c r="AH18" s="266">
        <v>9.4008729347000006</v>
      </c>
      <c r="AI18" s="266">
        <v>62.783768299000002</v>
      </c>
      <c r="AJ18" s="266">
        <v>338.90711044</v>
      </c>
      <c r="AK18" s="266">
        <v>662.37918128000001</v>
      </c>
      <c r="AL18" s="266">
        <v>939.58955456000001</v>
      </c>
      <c r="AM18" s="266">
        <v>1150.4562857999999</v>
      </c>
      <c r="AN18" s="266">
        <v>965.69143760999998</v>
      </c>
      <c r="AO18" s="266">
        <v>832.30490714999996</v>
      </c>
      <c r="AP18" s="266">
        <v>459.67945939999998</v>
      </c>
      <c r="AQ18" s="266">
        <v>160.57684196</v>
      </c>
      <c r="AR18" s="266">
        <v>23.665207333000001</v>
      </c>
      <c r="AS18" s="266">
        <v>1.9171221110000001</v>
      </c>
      <c r="AT18" s="266">
        <v>9.6983222218999998</v>
      </c>
      <c r="AU18" s="266">
        <v>57.68742494</v>
      </c>
      <c r="AV18" s="266">
        <v>325.08482887000002</v>
      </c>
      <c r="AW18" s="266">
        <v>686.75282161999996</v>
      </c>
      <c r="AX18" s="266">
        <v>932.49903132999998</v>
      </c>
      <c r="AY18" s="266">
        <v>1131.4366196000001</v>
      </c>
      <c r="AZ18" s="266">
        <v>948.54956091999998</v>
      </c>
      <c r="BA18" s="266">
        <v>832.76722624000001</v>
      </c>
      <c r="BB18" s="266">
        <v>481.44785939000002</v>
      </c>
      <c r="BC18" s="266">
        <v>171.88311044</v>
      </c>
      <c r="BD18" s="266">
        <v>24.106372839999999</v>
      </c>
      <c r="BE18" s="309">
        <v>1.8386279999999999</v>
      </c>
      <c r="BF18" s="309">
        <v>9.5400290000000005</v>
      </c>
      <c r="BG18" s="309">
        <v>60.134819999999998</v>
      </c>
      <c r="BH18" s="309">
        <v>322.90660000000003</v>
      </c>
      <c r="BI18" s="309">
        <v>674.69659999999999</v>
      </c>
      <c r="BJ18" s="309">
        <v>913.32349999999997</v>
      </c>
      <c r="BK18" s="309">
        <v>1112.1949999999999</v>
      </c>
      <c r="BL18" s="309">
        <v>952.12890000000004</v>
      </c>
      <c r="BM18" s="309">
        <v>822.39710000000002</v>
      </c>
      <c r="BN18" s="309">
        <v>482.24779999999998</v>
      </c>
      <c r="BO18" s="309">
        <v>178.80549999999999</v>
      </c>
      <c r="BP18" s="309">
        <v>25.710349999999998</v>
      </c>
      <c r="BQ18" s="309">
        <v>2.0946959999999999</v>
      </c>
      <c r="BR18" s="309">
        <v>9.2266139999999996</v>
      </c>
      <c r="BS18" s="309">
        <v>62.003300000000003</v>
      </c>
      <c r="BT18" s="309">
        <v>322.5924</v>
      </c>
      <c r="BU18" s="309">
        <v>683.69910000000004</v>
      </c>
      <c r="BV18" s="309">
        <v>926.0933</v>
      </c>
    </row>
    <row r="19" spans="1:74" ht="11.1" customHeight="1" x14ac:dyDescent="0.2">
      <c r="A19" s="9" t="s">
        <v>139</v>
      </c>
      <c r="B19" s="206" t="s">
        <v>436</v>
      </c>
      <c r="C19" s="266">
        <v>1291.2580711999999</v>
      </c>
      <c r="D19" s="266">
        <v>1136.2110974</v>
      </c>
      <c r="E19" s="266">
        <v>827.02635182999995</v>
      </c>
      <c r="F19" s="266">
        <v>476.63909365000001</v>
      </c>
      <c r="G19" s="266">
        <v>193.02344252</v>
      </c>
      <c r="H19" s="266">
        <v>31.188989406000001</v>
      </c>
      <c r="I19" s="266">
        <v>11.024006885</v>
      </c>
      <c r="J19" s="266">
        <v>16.817989928999999</v>
      </c>
      <c r="K19" s="266">
        <v>86.100209418000006</v>
      </c>
      <c r="L19" s="266">
        <v>382.70243356999998</v>
      </c>
      <c r="M19" s="266">
        <v>724.67537335999998</v>
      </c>
      <c r="N19" s="266">
        <v>1090.1095725</v>
      </c>
      <c r="O19" s="266">
        <v>1287.5903324000001</v>
      </c>
      <c r="P19" s="266">
        <v>1081.9107988999999</v>
      </c>
      <c r="Q19" s="266">
        <v>839.13500635000003</v>
      </c>
      <c r="R19" s="266">
        <v>457.34301541999997</v>
      </c>
      <c r="S19" s="266">
        <v>203.32313904</v>
      </c>
      <c r="T19" s="266">
        <v>31.585557724000001</v>
      </c>
      <c r="U19" s="266">
        <v>10.511859868</v>
      </c>
      <c r="V19" s="266">
        <v>19.367634747</v>
      </c>
      <c r="W19" s="266">
        <v>86.531310636000001</v>
      </c>
      <c r="X19" s="266">
        <v>388.51571484999999</v>
      </c>
      <c r="Y19" s="266">
        <v>725.40765981000004</v>
      </c>
      <c r="Z19" s="266">
        <v>1096.4210551000001</v>
      </c>
      <c r="AA19" s="266">
        <v>1295.5425416999999</v>
      </c>
      <c r="AB19" s="266">
        <v>1064.2197767</v>
      </c>
      <c r="AC19" s="266">
        <v>835.94353292999995</v>
      </c>
      <c r="AD19" s="266">
        <v>483.34478042000001</v>
      </c>
      <c r="AE19" s="266">
        <v>182.83669648</v>
      </c>
      <c r="AF19" s="266">
        <v>31.134217267</v>
      </c>
      <c r="AG19" s="266">
        <v>10.173522151</v>
      </c>
      <c r="AH19" s="266">
        <v>17.814715312000001</v>
      </c>
      <c r="AI19" s="266">
        <v>83.810574887000001</v>
      </c>
      <c r="AJ19" s="266">
        <v>386.92645915000003</v>
      </c>
      <c r="AK19" s="266">
        <v>738.03768348000006</v>
      </c>
      <c r="AL19" s="266">
        <v>1073.3241429</v>
      </c>
      <c r="AM19" s="266">
        <v>1276.8794499999999</v>
      </c>
      <c r="AN19" s="266">
        <v>1068.5671798000001</v>
      </c>
      <c r="AO19" s="266">
        <v>852.02024228000005</v>
      </c>
      <c r="AP19" s="266">
        <v>481.46373225999997</v>
      </c>
      <c r="AQ19" s="266">
        <v>184.81148802999999</v>
      </c>
      <c r="AR19" s="266">
        <v>31.418894470000001</v>
      </c>
      <c r="AS19" s="266">
        <v>6.5816752933</v>
      </c>
      <c r="AT19" s="266">
        <v>16.879336429999999</v>
      </c>
      <c r="AU19" s="266">
        <v>78.613682259000001</v>
      </c>
      <c r="AV19" s="266">
        <v>374.37973625000001</v>
      </c>
      <c r="AW19" s="266">
        <v>768.36122130000001</v>
      </c>
      <c r="AX19" s="266">
        <v>1054.5180243</v>
      </c>
      <c r="AY19" s="266">
        <v>1248.8166622000001</v>
      </c>
      <c r="AZ19" s="266">
        <v>1056.5854028000001</v>
      </c>
      <c r="BA19" s="266">
        <v>851.18917853000005</v>
      </c>
      <c r="BB19" s="266">
        <v>505.48918241000001</v>
      </c>
      <c r="BC19" s="266">
        <v>193.84866388</v>
      </c>
      <c r="BD19" s="266">
        <v>31.381073812</v>
      </c>
      <c r="BE19" s="309">
        <v>6.5367280000000001</v>
      </c>
      <c r="BF19" s="309">
        <v>17.77431</v>
      </c>
      <c r="BG19" s="309">
        <v>80.291830000000004</v>
      </c>
      <c r="BH19" s="309">
        <v>385.97640000000001</v>
      </c>
      <c r="BI19" s="309">
        <v>756.52610000000004</v>
      </c>
      <c r="BJ19" s="309">
        <v>1027.4190000000001</v>
      </c>
      <c r="BK19" s="309">
        <v>1226.5709999999999</v>
      </c>
      <c r="BL19" s="309">
        <v>1074.404</v>
      </c>
      <c r="BM19" s="309">
        <v>832.03470000000004</v>
      </c>
      <c r="BN19" s="309">
        <v>501.1</v>
      </c>
      <c r="BO19" s="309">
        <v>196.566</v>
      </c>
      <c r="BP19" s="309">
        <v>32.054229999999997</v>
      </c>
      <c r="BQ19" s="309">
        <v>7.01891</v>
      </c>
      <c r="BR19" s="309">
        <v>18.16264</v>
      </c>
      <c r="BS19" s="309">
        <v>76.972560000000001</v>
      </c>
      <c r="BT19" s="309">
        <v>386.46359999999999</v>
      </c>
      <c r="BU19" s="309">
        <v>766.37369999999999</v>
      </c>
      <c r="BV19" s="309">
        <v>1045.2260000000001</v>
      </c>
    </row>
    <row r="20" spans="1:74" ht="11.1" customHeight="1" x14ac:dyDescent="0.2">
      <c r="A20" s="9" t="s">
        <v>140</v>
      </c>
      <c r="B20" s="206" t="s">
        <v>437</v>
      </c>
      <c r="C20" s="266">
        <v>1348.6611772000001</v>
      </c>
      <c r="D20" s="266">
        <v>1145.8219316</v>
      </c>
      <c r="E20" s="266">
        <v>807.93482513000004</v>
      </c>
      <c r="F20" s="266">
        <v>466.61847877000002</v>
      </c>
      <c r="G20" s="266">
        <v>200.46029641000001</v>
      </c>
      <c r="H20" s="266">
        <v>39.866948430999997</v>
      </c>
      <c r="I20" s="266">
        <v>14.336114811</v>
      </c>
      <c r="J20" s="266">
        <v>22.208577100999999</v>
      </c>
      <c r="K20" s="266">
        <v>105.17364952</v>
      </c>
      <c r="L20" s="266">
        <v>397.32518451999999</v>
      </c>
      <c r="M20" s="266">
        <v>757.46436166000001</v>
      </c>
      <c r="N20" s="266">
        <v>1224.8819536999999</v>
      </c>
      <c r="O20" s="266">
        <v>1342.0093628</v>
      </c>
      <c r="P20" s="266">
        <v>1101.5377516000001</v>
      </c>
      <c r="Q20" s="266">
        <v>820.36558988000002</v>
      </c>
      <c r="R20" s="266">
        <v>454.65068860999997</v>
      </c>
      <c r="S20" s="266">
        <v>209.88738602999999</v>
      </c>
      <c r="T20" s="266">
        <v>40.616155169999999</v>
      </c>
      <c r="U20" s="266">
        <v>14.505028235999999</v>
      </c>
      <c r="V20" s="266">
        <v>25.401651438999998</v>
      </c>
      <c r="W20" s="266">
        <v>103.70841853</v>
      </c>
      <c r="X20" s="266">
        <v>402.77707478000002</v>
      </c>
      <c r="Y20" s="266">
        <v>759.67873763</v>
      </c>
      <c r="Z20" s="266">
        <v>1216.8459484</v>
      </c>
      <c r="AA20" s="266">
        <v>1342.3508256</v>
      </c>
      <c r="AB20" s="266">
        <v>1098.1896993</v>
      </c>
      <c r="AC20" s="266">
        <v>814.29821772000003</v>
      </c>
      <c r="AD20" s="266">
        <v>471.34687649</v>
      </c>
      <c r="AE20" s="266">
        <v>193.14122426</v>
      </c>
      <c r="AF20" s="266">
        <v>37.864026396</v>
      </c>
      <c r="AG20" s="266">
        <v>14.321632234999999</v>
      </c>
      <c r="AH20" s="266">
        <v>24.717703943</v>
      </c>
      <c r="AI20" s="266">
        <v>100.65407260000001</v>
      </c>
      <c r="AJ20" s="266">
        <v>409.92077738</v>
      </c>
      <c r="AK20" s="266">
        <v>780.55518389999997</v>
      </c>
      <c r="AL20" s="266">
        <v>1189.4200140999999</v>
      </c>
      <c r="AM20" s="266">
        <v>1331.3901060999999</v>
      </c>
      <c r="AN20" s="266">
        <v>1125.8092039999999</v>
      </c>
      <c r="AO20" s="266">
        <v>829.66450538000004</v>
      </c>
      <c r="AP20" s="266">
        <v>466.28334160000003</v>
      </c>
      <c r="AQ20" s="266">
        <v>199.17426748</v>
      </c>
      <c r="AR20" s="266">
        <v>37.000831304000002</v>
      </c>
      <c r="AS20" s="266">
        <v>10.854173542</v>
      </c>
      <c r="AT20" s="266">
        <v>23.605533615999999</v>
      </c>
      <c r="AU20" s="266">
        <v>97.117701538999995</v>
      </c>
      <c r="AV20" s="266">
        <v>402.68926076000002</v>
      </c>
      <c r="AW20" s="266">
        <v>811.17550874999995</v>
      </c>
      <c r="AX20" s="266">
        <v>1165.1641342</v>
      </c>
      <c r="AY20" s="266">
        <v>1307.6853111</v>
      </c>
      <c r="AZ20" s="266">
        <v>1110.7358810999999</v>
      </c>
      <c r="BA20" s="266">
        <v>828.35490432999995</v>
      </c>
      <c r="BB20" s="266">
        <v>489.30992512</v>
      </c>
      <c r="BC20" s="266">
        <v>203.50090352999999</v>
      </c>
      <c r="BD20" s="266">
        <v>35.245552830999998</v>
      </c>
      <c r="BE20" s="309">
        <v>10.65408</v>
      </c>
      <c r="BF20" s="309">
        <v>24.619119999999999</v>
      </c>
      <c r="BG20" s="309">
        <v>97.815470000000005</v>
      </c>
      <c r="BH20" s="309">
        <v>424.66969999999998</v>
      </c>
      <c r="BI20" s="309">
        <v>800.17960000000005</v>
      </c>
      <c r="BJ20" s="309">
        <v>1142.2619999999999</v>
      </c>
      <c r="BK20" s="309">
        <v>1278.6199999999999</v>
      </c>
      <c r="BL20" s="309">
        <v>1133.8499999999999</v>
      </c>
      <c r="BM20" s="309">
        <v>805.73649999999998</v>
      </c>
      <c r="BN20" s="309">
        <v>490.35070000000002</v>
      </c>
      <c r="BO20" s="309">
        <v>202.8493</v>
      </c>
      <c r="BP20" s="309">
        <v>33.303350000000002</v>
      </c>
      <c r="BQ20" s="309">
        <v>11.633089999999999</v>
      </c>
      <c r="BR20" s="309">
        <v>25.4648</v>
      </c>
      <c r="BS20" s="309">
        <v>94.315600000000003</v>
      </c>
      <c r="BT20" s="309">
        <v>431.62360000000001</v>
      </c>
      <c r="BU20" s="309">
        <v>806.976</v>
      </c>
      <c r="BV20" s="309">
        <v>1159.471</v>
      </c>
    </row>
    <row r="21" spans="1:74" ht="11.1" customHeight="1" x14ac:dyDescent="0.2">
      <c r="A21" s="9" t="s">
        <v>141</v>
      </c>
      <c r="B21" s="206" t="s">
        <v>469</v>
      </c>
      <c r="C21" s="266">
        <v>633.67154862999996</v>
      </c>
      <c r="D21" s="266">
        <v>518.16336492000005</v>
      </c>
      <c r="E21" s="266">
        <v>350.37527634999998</v>
      </c>
      <c r="F21" s="266">
        <v>145.8299437</v>
      </c>
      <c r="G21" s="266">
        <v>40.969801320000002</v>
      </c>
      <c r="H21" s="266">
        <v>1.2274895629</v>
      </c>
      <c r="I21" s="266">
        <v>0.30046319284</v>
      </c>
      <c r="J21" s="266">
        <v>0.43223804462999998</v>
      </c>
      <c r="K21" s="266">
        <v>10.925770363</v>
      </c>
      <c r="L21" s="266">
        <v>131.31046947999999</v>
      </c>
      <c r="M21" s="266">
        <v>344.49899224000001</v>
      </c>
      <c r="N21" s="266">
        <v>490.09447609</v>
      </c>
      <c r="O21" s="266">
        <v>629.75189309999996</v>
      </c>
      <c r="P21" s="266">
        <v>490.96486390000001</v>
      </c>
      <c r="Q21" s="266">
        <v>355.50208156999997</v>
      </c>
      <c r="R21" s="266">
        <v>133.74141141000001</v>
      </c>
      <c r="S21" s="266">
        <v>41.546164296000001</v>
      </c>
      <c r="T21" s="266">
        <v>1.3398025756</v>
      </c>
      <c r="U21" s="266">
        <v>0.24535948762000001</v>
      </c>
      <c r="V21" s="266">
        <v>0.48823352063999997</v>
      </c>
      <c r="W21" s="266">
        <v>11.705307426999999</v>
      </c>
      <c r="X21" s="266">
        <v>133.46805014</v>
      </c>
      <c r="Y21" s="266">
        <v>341.7209297</v>
      </c>
      <c r="Z21" s="266">
        <v>498.60771009000001</v>
      </c>
      <c r="AA21" s="266">
        <v>638.66015672000003</v>
      </c>
      <c r="AB21" s="266">
        <v>477.7482023</v>
      </c>
      <c r="AC21" s="266">
        <v>363.52013461000001</v>
      </c>
      <c r="AD21" s="266">
        <v>139.15936803</v>
      </c>
      <c r="AE21" s="266">
        <v>35.924193234000001</v>
      </c>
      <c r="AF21" s="266">
        <v>1.3466901922000001</v>
      </c>
      <c r="AG21" s="266">
        <v>0.22186756599999999</v>
      </c>
      <c r="AH21" s="266">
        <v>0.40414346695999998</v>
      </c>
      <c r="AI21" s="266">
        <v>10.804395891</v>
      </c>
      <c r="AJ21" s="266">
        <v>126.05562723</v>
      </c>
      <c r="AK21" s="266">
        <v>338.62909547999999</v>
      </c>
      <c r="AL21" s="266">
        <v>498.99021936000003</v>
      </c>
      <c r="AM21" s="266">
        <v>630.03799126000001</v>
      </c>
      <c r="AN21" s="266">
        <v>464.98270758000001</v>
      </c>
      <c r="AO21" s="266">
        <v>364.03483670000003</v>
      </c>
      <c r="AP21" s="266">
        <v>134.14341852999999</v>
      </c>
      <c r="AQ21" s="266">
        <v>33.269853984000001</v>
      </c>
      <c r="AR21" s="266">
        <v>1.3465480979</v>
      </c>
      <c r="AS21" s="266">
        <v>9.0406085112999995E-2</v>
      </c>
      <c r="AT21" s="266">
        <v>0.402955807</v>
      </c>
      <c r="AU21" s="266">
        <v>9.2457618078999992</v>
      </c>
      <c r="AV21" s="266">
        <v>117.54767266</v>
      </c>
      <c r="AW21" s="266">
        <v>348.96476536</v>
      </c>
      <c r="AX21" s="266">
        <v>485.09442568999998</v>
      </c>
      <c r="AY21" s="266">
        <v>605.79653457999996</v>
      </c>
      <c r="AZ21" s="266">
        <v>439.24422622999998</v>
      </c>
      <c r="BA21" s="266">
        <v>347.83887764999997</v>
      </c>
      <c r="BB21" s="266">
        <v>140.85695727000001</v>
      </c>
      <c r="BC21" s="266">
        <v>37.977258235000001</v>
      </c>
      <c r="BD21" s="266">
        <v>1.5419602347000001</v>
      </c>
      <c r="BE21" s="309">
        <v>8.7316900000000003E-2</v>
      </c>
      <c r="BF21" s="309">
        <v>0.40523219999999999</v>
      </c>
      <c r="BG21" s="309">
        <v>10.361330000000001</v>
      </c>
      <c r="BH21" s="309">
        <v>114.69750000000001</v>
      </c>
      <c r="BI21" s="309">
        <v>337.50529999999998</v>
      </c>
      <c r="BJ21" s="309">
        <v>462.08710000000002</v>
      </c>
      <c r="BK21" s="309">
        <v>591.89769999999999</v>
      </c>
      <c r="BL21" s="309">
        <v>443.66899999999998</v>
      </c>
      <c r="BM21" s="309">
        <v>341.52890000000002</v>
      </c>
      <c r="BN21" s="309">
        <v>144.96109999999999</v>
      </c>
      <c r="BO21" s="309">
        <v>39.978110000000001</v>
      </c>
      <c r="BP21" s="309">
        <v>2.2599200000000002</v>
      </c>
      <c r="BQ21" s="309">
        <v>8.9973800000000007E-2</v>
      </c>
      <c r="BR21" s="309">
        <v>0.43167870000000003</v>
      </c>
      <c r="BS21" s="309">
        <v>10.290369999999999</v>
      </c>
      <c r="BT21" s="309">
        <v>110.3545</v>
      </c>
      <c r="BU21" s="309">
        <v>338.8066</v>
      </c>
      <c r="BV21" s="309">
        <v>469.67790000000002</v>
      </c>
    </row>
    <row r="22" spans="1:74" ht="11.1" customHeight="1" x14ac:dyDescent="0.2">
      <c r="A22" s="9" t="s">
        <v>142</v>
      </c>
      <c r="B22" s="206" t="s">
        <v>439</v>
      </c>
      <c r="C22" s="266">
        <v>824.15766149000001</v>
      </c>
      <c r="D22" s="266">
        <v>659.01033362999999</v>
      </c>
      <c r="E22" s="266">
        <v>422.51830760000001</v>
      </c>
      <c r="F22" s="266">
        <v>179.05627813999999</v>
      </c>
      <c r="G22" s="266">
        <v>51.225773171999997</v>
      </c>
      <c r="H22" s="266">
        <v>0.82231158429999995</v>
      </c>
      <c r="I22" s="266">
        <v>0.23525793631</v>
      </c>
      <c r="J22" s="266">
        <v>0.16439162526000001</v>
      </c>
      <c r="K22" s="266">
        <v>15.400144531</v>
      </c>
      <c r="L22" s="266">
        <v>178.43656977000001</v>
      </c>
      <c r="M22" s="266">
        <v>453.55023533999997</v>
      </c>
      <c r="N22" s="266">
        <v>654.97433361000003</v>
      </c>
      <c r="O22" s="266">
        <v>810.75322695</v>
      </c>
      <c r="P22" s="266">
        <v>624.67736501000002</v>
      </c>
      <c r="Q22" s="266">
        <v>432.6684616</v>
      </c>
      <c r="R22" s="266">
        <v>162.74755056000001</v>
      </c>
      <c r="S22" s="266">
        <v>53.447187511000003</v>
      </c>
      <c r="T22" s="266">
        <v>1.0913490162999999</v>
      </c>
      <c r="U22" s="266">
        <v>0.23525793631</v>
      </c>
      <c r="V22" s="266">
        <v>0.23456130672</v>
      </c>
      <c r="W22" s="266">
        <v>17.138219098</v>
      </c>
      <c r="X22" s="266">
        <v>182.14138234000001</v>
      </c>
      <c r="Y22" s="266">
        <v>449.21924818000002</v>
      </c>
      <c r="Z22" s="266">
        <v>669.97498122000002</v>
      </c>
      <c r="AA22" s="266">
        <v>820.87152249999997</v>
      </c>
      <c r="AB22" s="266">
        <v>606.53720414999998</v>
      </c>
      <c r="AC22" s="266">
        <v>434.06941172000001</v>
      </c>
      <c r="AD22" s="266">
        <v>173.63095722</v>
      </c>
      <c r="AE22" s="266">
        <v>46.874139047</v>
      </c>
      <c r="AF22" s="266">
        <v>1.0206574976</v>
      </c>
      <c r="AG22" s="266">
        <v>0.23525793631</v>
      </c>
      <c r="AH22" s="266">
        <v>0.23456130672</v>
      </c>
      <c r="AI22" s="266">
        <v>16.263809129999999</v>
      </c>
      <c r="AJ22" s="266">
        <v>175.20395841000001</v>
      </c>
      <c r="AK22" s="266">
        <v>452.26323151000003</v>
      </c>
      <c r="AL22" s="266">
        <v>664.83867657999997</v>
      </c>
      <c r="AM22" s="266">
        <v>811.55041065</v>
      </c>
      <c r="AN22" s="266">
        <v>593.90266237000003</v>
      </c>
      <c r="AO22" s="266">
        <v>444.08712525999999</v>
      </c>
      <c r="AP22" s="266">
        <v>169.33339554</v>
      </c>
      <c r="AQ22" s="266">
        <v>43.777365607</v>
      </c>
      <c r="AR22" s="266">
        <v>1.2665889923</v>
      </c>
      <c r="AS22" s="266">
        <v>7.0481380364999999E-2</v>
      </c>
      <c r="AT22" s="266">
        <v>0.18748214995000001</v>
      </c>
      <c r="AU22" s="266">
        <v>14.789970328000001</v>
      </c>
      <c r="AV22" s="266">
        <v>163.81118932000001</v>
      </c>
      <c r="AW22" s="266">
        <v>468.88895622000001</v>
      </c>
      <c r="AX22" s="266">
        <v>644.74716722000005</v>
      </c>
      <c r="AY22" s="266">
        <v>781.96248635999996</v>
      </c>
      <c r="AZ22" s="266">
        <v>567.21656178000001</v>
      </c>
      <c r="BA22" s="266">
        <v>422.33509630999998</v>
      </c>
      <c r="BB22" s="266">
        <v>180.71595005</v>
      </c>
      <c r="BC22" s="266">
        <v>49.211611400000002</v>
      </c>
      <c r="BD22" s="266">
        <v>1.5367161141000001</v>
      </c>
      <c r="BE22" s="309">
        <v>7.04814E-2</v>
      </c>
      <c r="BF22" s="309">
        <v>0.18748210000000001</v>
      </c>
      <c r="BG22" s="309">
        <v>15.67165</v>
      </c>
      <c r="BH22" s="309">
        <v>162.136</v>
      </c>
      <c r="BI22" s="309">
        <v>461.8673</v>
      </c>
      <c r="BJ22" s="309">
        <v>625.07339999999999</v>
      </c>
      <c r="BK22" s="309">
        <v>765.71720000000005</v>
      </c>
      <c r="BL22" s="309">
        <v>581.98059999999998</v>
      </c>
      <c r="BM22" s="309">
        <v>416.10180000000003</v>
      </c>
      <c r="BN22" s="309">
        <v>190.88679999999999</v>
      </c>
      <c r="BO22" s="309">
        <v>51.031599999999997</v>
      </c>
      <c r="BP22" s="309">
        <v>2.3939330000000001</v>
      </c>
      <c r="BQ22" s="309">
        <v>7.04814E-2</v>
      </c>
      <c r="BR22" s="309">
        <v>0.21070369999999999</v>
      </c>
      <c r="BS22" s="309">
        <v>14.49788</v>
      </c>
      <c r="BT22" s="309">
        <v>156.14060000000001</v>
      </c>
      <c r="BU22" s="309">
        <v>465.66969999999998</v>
      </c>
      <c r="BV22" s="309">
        <v>633.47529999999995</v>
      </c>
    </row>
    <row r="23" spans="1:74" ht="11.1" customHeight="1" x14ac:dyDescent="0.2">
      <c r="A23" s="9" t="s">
        <v>143</v>
      </c>
      <c r="B23" s="206" t="s">
        <v>440</v>
      </c>
      <c r="C23" s="266">
        <v>577.50861883000005</v>
      </c>
      <c r="D23" s="266">
        <v>411.40187842</v>
      </c>
      <c r="E23" s="266">
        <v>238.64106157000001</v>
      </c>
      <c r="F23" s="266">
        <v>76.852495293000004</v>
      </c>
      <c r="G23" s="266">
        <v>11.108829885</v>
      </c>
      <c r="H23" s="266">
        <v>5.0534873245E-2</v>
      </c>
      <c r="I23" s="266">
        <v>7.7054499248000001E-3</v>
      </c>
      <c r="J23" s="266">
        <v>0.14283348165000001</v>
      </c>
      <c r="K23" s="266">
        <v>3.891238419</v>
      </c>
      <c r="L23" s="266">
        <v>62.175454406</v>
      </c>
      <c r="M23" s="266">
        <v>254.1471478</v>
      </c>
      <c r="N23" s="266">
        <v>482.94852307999997</v>
      </c>
      <c r="O23" s="266">
        <v>555.71150405000003</v>
      </c>
      <c r="P23" s="266">
        <v>387.53054212000001</v>
      </c>
      <c r="Q23" s="266">
        <v>238.07837144999999</v>
      </c>
      <c r="R23" s="266">
        <v>68.641050077000003</v>
      </c>
      <c r="S23" s="266">
        <v>11.576324676</v>
      </c>
      <c r="T23" s="266">
        <v>3.8701523492999997E-2</v>
      </c>
      <c r="U23" s="266">
        <v>7.7054499248000001E-3</v>
      </c>
      <c r="V23" s="266">
        <v>0.19258836270999999</v>
      </c>
      <c r="W23" s="266">
        <v>3.9995606810000002</v>
      </c>
      <c r="X23" s="266">
        <v>63.618116335000003</v>
      </c>
      <c r="Y23" s="266">
        <v>249.32268171000001</v>
      </c>
      <c r="Z23" s="266">
        <v>487.82042564</v>
      </c>
      <c r="AA23" s="266">
        <v>564.34433749000004</v>
      </c>
      <c r="AB23" s="266">
        <v>386.95466486999999</v>
      </c>
      <c r="AC23" s="266">
        <v>232.02237309</v>
      </c>
      <c r="AD23" s="266">
        <v>74.023928245999997</v>
      </c>
      <c r="AE23" s="266">
        <v>10.749553291</v>
      </c>
      <c r="AF23" s="266">
        <v>3.0561657552E-2</v>
      </c>
      <c r="AG23" s="266">
        <v>7.7054499248000001E-3</v>
      </c>
      <c r="AH23" s="266">
        <v>0.18380860575999999</v>
      </c>
      <c r="AI23" s="266">
        <v>3.3258928724999999</v>
      </c>
      <c r="AJ23" s="266">
        <v>62.282018995999998</v>
      </c>
      <c r="AK23" s="266">
        <v>260.52818430000002</v>
      </c>
      <c r="AL23" s="266">
        <v>484.72535527000002</v>
      </c>
      <c r="AM23" s="266">
        <v>565.08469714</v>
      </c>
      <c r="AN23" s="266">
        <v>393.63270768000001</v>
      </c>
      <c r="AO23" s="266">
        <v>240.13640896000001</v>
      </c>
      <c r="AP23" s="266">
        <v>72.752836768999998</v>
      </c>
      <c r="AQ23" s="266">
        <v>10.442727224</v>
      </c>
      <c r="AR23" s="266">
        <v>5.5169429467999999E-2</v>
      </c>
      <c r="AS23" s="266">
        <v>7.7054499248000001E-3</v>
      </c>
      <c r="AT23" s="266">
        <v>0.13833526032999999</v>
      </c>
      <c r="AU23" s="266">
        <v>2.4776813244000002</v>
      </c>
      <c r="AV23" s="266">
        <v>59.013384137000003</v>
      </c>
      <c r="AW23" s="266">
        <v>272.22459169000001</v>
      </c>
      <c r="AX23" s="266">
        <v>462.40922638000001</v>
      </c>
      <c r="AY23" s="266">
        <v>543.9942135</v>
      </c>
      <c r="AZ23" s="266">
        <v>374.29038207999997</v>
      </c>
      <c r="BA23" s="266">
        <v>221.52953622999999</v>
      </c>
      <c r="BB23" s="266">
        <v>75.024126112000005</v>
      </c>
      <c r="BC23" s="266">
        <v>10.957842833999999</v>
      </c>
      <c r="BD23" s="266">
        <v>6.2555155249999994E-2</v>
      </c>
      <c r="BE23" s="309">
        <v>7.70545E-3</v>
      </c>
      <c r="BF23" s="309">
        <v>0.16279170000000001</v>
      </c>
      <c r="BG23" s="309">
        <v>3.0288409999999999</v>
      </c>
      <c r="BH23" s="309">
        <v>61.520850000000003</v>
      </c>
      <c r="BI23" s="309">
        <v>265.15469999999999</v>
      </c>
      <c r="BJ23" s="309">
        <v>459.76749999999998</v>
      </c>
      <c r="BK23" s="309">
        <v>533.47619999999995</v>
      </c>
      <c r="BL23" s="309">
        <v>389.50119999999998</v>
      </c>
      <c r="BM23" s="309">
        <v>222.1996</v>
      </c>
      <c r="BN23" s="309">
        <v>81.744699999999995</v>
      </c>
      <c r="BO23" s="309">
        <v>11.634320000000001</v>
      </c>
      <c r="BP23" s="309">
        <v>0.28007179999999998</v>
      </c>
      <c r="BQ23" s="309">
        <v>7.70545E-3</v>
      </c>
      <c r="BR23" s="309">
        <v>0.18713279999999999</v>
      </c>
      <c r="BS23" s="309">
        <v>2.7761369999999999</v>
      </c>
      <c r="BT23" s="309">
        <v>60.914870000000001</v>
      </c>
      <c r="BU23" s="309">
        <v>265.16489999999999</v>
      </c>
      <c r="BV23" s="309">
        <v>457.86099999999999</v>
      </c>
    </row>
    <row r="24" spans="1:74" ht="11.1" customHeight="1" x14ac:dyDescent="0.2">
      <c r="A24" s="9" t="s">
        <v>144</v>
      </c>
      <c r="B24" s="206" t="s">
        <v>441</v>
      </c>
      <c r="C24" s="266">
        <v>913.75486970999998</v>
      </c>
      <c r="D24" s="266">
        <v>727.16247698999996</v>
      </c>
      <c r="E24" s="266">
        <v>574.94017473999997</v>
      </c>
      <c r="F24" s="266">
        <v>417.81529039999998</v>
      </c>
      <c r="G24" s="266">
        <v>242.96258361</v>
      </c>
      <c r="H24" s="266">
        <v>72.865506877000001</v>
      </c>
      <c r="I24" s="266">
        <v>14.186897195</v>
      </c>
      <c r="J24" s="266">
        <v>23.885034953000002</v>
      </c>
      <c r="K24" s="266">
        <v>104.05252333999999</v>
      </c>
      <c r="L24" s="266">
        <v>329.31713852000001</v>
      </c>
      <c r="M24" s="266">
        <v>602.41607589</v>
      </c>
      <c r="N24" s="266">
        <v>930.06362094999997</v>
      </c>
      <c r="O24" s="266">
        <v>905.23678245999997</v>
      </c>
      <c r="P24" s="266">
        <v>717.95247028999995</v>
      </c>
      <c r="Q24" s="266">
        <v>570.98269250999999</v>
      </c>
      <c r="R24" s="266">
        <v>418.09775616000002</v>
      </c>
      <c r="S24" s="266">
        <v>246.53577715</v>
      </c>
      <c r="T24" s="266">
        <v>72.220319392999997</v>
      </c>
      <c r="U24" s="266">
        <v>14.401720843</v>
      </c>
      <c r="V24" s="266">
        <v>24.974185535</v>
      </c>
      <c r="W24" s="266">
        <v>104.69778027</v>
      </c>
      <c r="X24" s="266">
        <v>332.15656507</v>
      </c>
      <c r="Y24" s="266">
        <v>596.28977094000004</v>
      </c>
      <c r="Z24" s="266">
        <v>912.65800457</v>
      </c>
      <c r="AA24" s="266">
        <v>880.71223769999995</v>
      </c>
      <c r="AB24" s="266">
        <v>717.57151226999997</v>
      </c>
      <c r="AC24" s="266">
        <v>565.97830034000003</v>
      </c>
      <c r="AD24" s="266">
        <v>408.90682378000002</v>
      </c>
      <c r="AE24" s="266">
        <v>236.79665589999999</v>
      </c>
      <c r="AF24" s="266">
        <v>68.661978509999997</v>
      </c>
      <c r="AG24" s="266">
        <v>14.069152874</v>
      </c>
      <c r="AH24" s="266">
        <v>24.835084012999999</v>
      </c>
      <c r="AI24" s="266">
        <v>100.11900774999999</v>
      </c>
      <c r="AJ24" s="266">
        <v>337.09421648</v>
      </c>
      <c r="AK24" s="266">
        <v>609.86017466999999</v>
      </c>
      <c r="AL24" s="266">
        <v>908.55089704</v>
      </c>
      <c r="AM24" s="266">
        <v>885.99880148</v>
      </c>
      <c r="AN24" s="266">
        <v>735.05096041000002</v>
      </c>
      <c r="AO24" s="266">
        <v>571.03347694000001</v>
      </c>
      <c r="AP24" s="266">
        <v>401.72853894000002</v>
      </c>
      <c r="AQ24" s="266">
        <v>248.99860351999999</v>
      </c>
      <c r="AR24" s="266">
        <v>67.332598767999997</v>
      </c>
      <c r="AS24" s="266">
        <v>13.290472509000001</v>
      </c>
      <c r="AT24" s="266">
        <v>22.923045253000002</v>
      </c>
      <c r="AU24" s="266">
        <v>99.173850729999998</v>
      </c>
      <c r="AV24" s="266">
        <v>338.90202106999999</v>
      </c>
      <c r="AW24" s="266">
        <v>614.04672316000006</v>
      </c>
      <c r="AX24" s="266">
        <v>890.7651323</v>
      </c>
      <c r="AY24" s="266">
        <v>881.66386043</v>
      </c>
      <c r="AZ24" s="266">
        <v>733.14191964999998</v>
      </c>
      <c r="BA24" s="266">
        <v>566.05567140999995</v>
      </c>
      <c r="BB24" s="266">
        <v>398.34099232</v>
      </c>
      <c r="BC24" s="266">
        <v>236.19578143000001</v>
      </c>
      <c r="BD24" s="266">
        <v>66.317469360000004</v>
      </c>
      <c r="BE24" s="309">
        <v>12.86767</v>
      </c>
      <c r="BF24" s="309">
        <v>20.98996</v>
      </c>
      <c r="BG24" s="309">
        <v>99.762140000000002</v>
      </c>
      <c r="BH24" s="309">
        <v>341.67329999999998</v>
      </c>
      <c r="BI24" s="309">
        <v>601.18299999999999</v>
      </c>
      <c r="BJ24" s="309">
        <v>899.16830000000004</v>
      </c>
      <c r="BK24" s="309">
        <v>874.76769999999999</v>
      </c>
      <c r="BL24" s="309">
        <v>726.22280000000001</v>
      </c>
      <c r="BM24" s="309">
        <v>571.09140000000002</v>
      </c>
      <c r="BN24" s="309">
        <v>394.13</v>
      </c>
      <c r="BO24" s="309">
        <v>227.43729999999999</v>
      </c>
      <c r="BP24" s="309">
        <v>58.714239999999997</v>
      </c>
      <c r="BQ24" s="309">
        <v>12.567729999999999</v>
      </c>
      <c r="BR24" s="309">
        <v>21.53566</v>
      </c>
      <c r="BS24" s="309">
        <v>100.24169999999999</v>
      </c>
      <c r="BT24" s="309">
        <v>340.77269999999999</v>
      </c>
      <c r="BU24" s="309">
        <v>595.70029999999997</v>
      </c>
      <c r="BV24" s="309">
        <v>891.88040000000001</v>
      </c>
    </row>
    <row r="25" spans="1:74" ht="11.1" customHeight="1" x14ac:dyDescent="0.2">
      <c r="A25" s="9" t="s">
        <v>145</v>
      </c>
      <c r="B25" s="206" t="s">
        <v>442</v>
      </c>
      <c r="C25" s="266">
        <v>564.19638444999998</v>
      </c>
      <c r="D25" s="266">
        <v>471.71922016000002</v>
      </c>
      <c r="E25" s="266">
        <v>426.59248988000002</v>
      </c>
      <c r="F25" s="266">
        <v>327.09153918999999</v>
      </c>
      <c r="G25" s="266">
        <v>196.666808</v>
      </c>
      <c r="H25" s="266">
        <v>73.983967434999997</v>
      </c>
      <c r="I25" s="266">
        <v>17.689825693</v>
      </c>
      <c r="J25" s="266">
        <v>17.613769633</v>
      </c>
      <c r="K25" s="266">
        <v>53.415162381000002</v>
      </c>
      <c r="L25" s="266">
        <v>192.89447421</v>
      </c>
      <c r="M25" s="266">
        <v>397.38092876000002</v>
      </c>
      <c r="N25" s="266">
        <v>615.51360895000005</v>
      </c>
      <c r="O25" s="266">
        <v>563.54692739999996</v>
      </c>
      <c r="P25" s="266">
        <v>472.57151948000001</v>
      </c>
      <c r="Q25" s="266">
        <v>428.60579762999998</v>
      </c>
      <c r="R25" s="266">
        <v>325.50001478000001</v>
      </c>
      <c r="S25" s="266">
        <v>195.76804041</v>
      </c>
      <c r="T25" s="266">
        <v>71.239504405000005</v>
      </c>
      <c r="U25" s="266">
        <v>17.803405148</v>
      </c>
      <c r="V25" s="266">
        <v>16.282471999999999</v>
      </c>
      <c r="W25" s="266">
        <v>49.664148179000001</v>
      </c>
      <c r="X25" s="266">
        <v>186.59163579</v>
      </c>
      <c r="Y25" s="266">
        <v>395.07327156999997</v>
      </c>
      <c r="Z25" s="266">
        <v>600.22851774000003</v>
      </c>
      <c r="AA25" s="266">
        <v>541.99197879999997</v>
      </c>
      <c r="AB25" s="266">
        <v>471.35068840999998</v>
      </c>
      <c r="AC25" s="266">
        <v>430.74726950000002</v>
      </c>
      <c r="AD25" s="266">
        <v>318.95443121</v>
      </c>
      <c r="AE25" s="266">
        <v>192.79132339</v>
      </c>
      <c r="AF25" s="266">
        <v>69.896779046999995</v>
      </c>
      <c r="AG25" s="266">
        <v>16.457012458000001</v>
      </c>
      <c r="AH25" s="266">
        <v>15.586146668</v>
      </c>
      <c r="AI25" s="266">
        <v>50.557832965000003</v>
      </c>
      <c r="AJ25" s="266">
        <v>186.78119487999999</v>
      </c>
      <c r="AK25" s="266">
        <v>397.77986134000002</v>
      </c>
      <c r="AL25" s="266">
        <v>590.24955303000002</v>
      </c>
      <c r="AM25" s="266">
        <v>542.81231447000005</v>
      </c>
      <c r="AN25" s="266">
        <v>484.08923951999998</v>
      </c>
      <c r="AO25" s="266">
        <v>429.34224188000002</v>
      </c>
      <c r="AP25" s="266">
        <v>310.70864024000002</v>
      </c>
      <c r="AQ25" s="266">
        <v>202.40735992</v>
      </c>
      <c r="AR25" s="266">
        <v>67.294460706999999</v>
      </c>
      <c r="AS25" s="266">
        <v>17.588476759999999</v>
      </c>
      <c r="AT25" s="266">
        <v>14.808018926000001</v>
      </c>
      <c r="AU25" s="266">
        <v>52.983161697</v>
      </c>
      <c r="AV25" s="266">
        <v>186.00642743</v>
      </c>
      <c r="AW25" s="266">
        <v>394.21257708000002</v>
      </c>
      <c r="AX25" s="266">
        <v>581.87779332000002</v>
      </c>
      <c r="AY25" s="266">
        <v>545.41891627999996</v>
      </c>
      <c r="AZ25" s="266">
        <v>481.67318366000001</v>
      </c>
      <c r="BA25" s="266">
        <v>435.01489027999997</v>
      </c>
      <c r="BB25" s="266">
        <v>299.88738734999998</v>
      </c>
      <c r="BC25" s="266">
        <v>188.59917062</v>
      </c>
      <c r="BD25" s="266">
        <v>64.426637233999998</v>
      </c>
      <c r="BE25" s="309">
        <v>16.921890000000001</v>
      </c>
      <c r="BF25" s="309">
        <v>13.55921</v>
      </c>
      <c r="BG25" s="309">
        <v>50.05086</v>
      </c>
      <c r="BH25" s="309">
        <v>178.64320000000001</v>
      </c>
      <c r="BI25" s="309">
        <v>388.88220000000001</v>
      </c>
      <c r="BJ25" s="309">
        <v>580.13220000000001</v>
      </c>
      <c r="BK25" s="309">
        <v>544.77030000000002</v>
      </c>
      <c r="BL25" s="309">
        <v>472.85300000000001</v>
      </c>
      <c r="BM25" s="309">
        <v>437.54559999999998</v>
      </c>
      <c r="BN25" s="309">
        <v>290.15170000000001</v>
      </c>
      <c r="BO25" s="309">
        <v>177.15010000000001</v>
      </c>
      <c r="BP25" s="309">
        <v>57.16807</v>
      </c>
      <c r="BQ25" s="309">
        <v>15.767530000000001</v>
      </c>
      <c r="BR25" s="309">
        <v>13.40282</v>
      </c>
      <c r="BS25" s="309">
        <v>51.6693</v>
      </c>
      <c r="BT25" s="309">
        <v>179.5342</v>
      </c>
      <c r="BU25" s="309">
        <v>382.93099999999998</v>
      </c>
      <c r="BV25" s="309">
        <v>576.75250000000005</v>
      </c>
    </row>
    <row r="26" spans="1:74" ht="11.1" customHeight="1" x14ac:dyDescent="0.2">
      <c r="A26" s="9" t="s">
        <v>146</v>
      </c>
      <c r="B26" s="206" t="s">
        <v>470</v>
      </c>
      <c r="C26" s="266">
        <v>887.86017029000004</v>
      </c>
      <c r="D26" s="266">
        <v>746.92155844000001</v>
      </c>
      <c r="E26" s="266">
        <v>557.80098469999996</v>
      </c>
      <c r="F26" s="266">
        <v>319.43162931000001</v>
      </c>
      <c r="G26" s="266">
        <v>137.33205337999999</v>
      </c>
      <c r="H26" s="266">
        <v>30.257272106999999</v>
      </c>
      <c r="I26" s="266">
        <v>7.4226213889999997</v>
      </c>
      <c r="J26" s="266">
        <v>10.825429661999999</v>
      </c>
      <c r="K26" s="266">
        <v>52.730008828000003</v>
      </c>
      <c r="L26" s="266">
        <v>245.71385276000001</v>
      </c>
      <c r="M26" s="266">
        <v>509.26952944999999</v>
      </c>
      <c r="N26" s="266">
        <v>771.73559804000001</v>
      </c>
      <c r="O26" s="266">
        <v>880.50331762999997</v>
      </c>
      <c r="P26" s="266">
        <v>717.64126896000005</v>
      </c>
      <c r="Q26" s="266">
        <v>562.02873588</v>
      </c>
      <c r="R26" s="266">
        <v>306.8260894</v>
      </c>
      <c r="S26" s="266">
        <v>140.89313195</v>
      </c>
      <c r="T26" s="266">
        <v>29.972767031</v>
      </c>
      <c r="U26" s="266">
        <v>7.2924826641999996</v>
      </c>
      <c r="V26" s="266">
        <v>11.445536776000001</v>
      </c>
      <c r="W26" s="266">
        <v>52.161357131999999</v>
      </c>
      <c r="X26" s="266">
        <v>246.74957341000001</v>
      </c>
      <c r="Y26" s="266">
        <v>506.05967081</v>
      </c>
      <c r="Z26" s="266">
        <v>771.76447339000003</v>
      </c>
      <c r="AA26" s="266">
        <v>881.55459676999999</v>
      </c>
      <c r="AB26" s="266">
        <v>707.19176339000001</v>
      </c>
      <c r="AC26" s="266">
        <v>561.80927353000004</v>
      </c>
      <c r="AD26" s="266">
        <v>315.26513066000001</v>
      </c>
      <c r="AE26" s="266">
        <v>130.55296955</v>
      </c>
      <c r="AF26" s="266">
        <v>29.620785938000001</v>
      </c>
      <c r="AG26" s="266">
        <v>6.9432871974000001</v>
      </c>
      <c r="AH26" s="266">
        <v>10.600675349999999</v>
      </c>
      <c r="AI26" s="266">
        <v>50.361698308000001</v>
      </c>
      <c r="AJ26" s="266">
        <v>243.69520263000001</v>
      </c>
      <c r="AK26" s="266">
        <v>511.91057232999998</v>
      </c>
      <c r="AL26" s="266">
        <v>762.32993255999997</v>
      </c>
      <c r="AM26" s="266">
        <v>872.32869058000006</v>
      </c>
      <c r="AN26" s="266">
        <v>709.66864559999999</v>
      </c>
      <c r="AO26" s="266">
        <v>567.21728468000003</v>
      </c>
      <c r="AP26" s="266">
        <v>310.59219684999999</v>
      </c>
      <c r="AQ26" s="266">
        <v>132.74258305999999</v>
      </c>
      <c r="AR26" s="266">
        <v>28.654601284999998</v>
      </c>
      <c r="AS26" s="266">
        <v>5.9382921325</v>
      </c>
      <c r="AT26" s="266">
        <v>10.164547052</v>
      </c>
      <c r="AU26" s="266">
        <v>48.233126761999998</v>
      </c>
      <c r="AV26" s="266">
        <v>235.86314758</v>
      </c>
      <c r="AW26" s="266">
        <v>526.12257981000005</v>
      </c>
      <c r="AX26" s="266">
        <v>746.7493948</v>
      </c>
      <c r="AY26" s="266">
        <v>853.49891793999996</v>
      </c>
      <c r="AZ26" s="266">
        <v>694.05291221000004</v>
      </c>
      <c r="BA26" s="266">
        <v>560.46944632999998</v>
      </c>
      <c r="BB26" s="266">
        <v>319.22051865999998</v>
      </c>
      <c r="BC26" s="266">
        <v>134.23161227</v>
      </c>
      <c r="BD26" s="266">
        <v>28.099325127</v>
      </c>
      <c r="BE26" s="309">
        <v>5.7743310000000001</v>
      </c>
      <c r="BF26" s="309">
        <v>9.9745589999999993</v>
      </c>
      <c r="BG26" s="309">
        <v>48.786459999999998</v>
      </c>
      <c r="BH26" s="309">
        <v>236.8287</v>
      </c>
      <c r="BI26" s="309">
        <v>515.7473</v>
      </c>
      <c r="BJ26" s="309">
        <v>731.55449999999996</v>
      </c>
      <c r="BK26" s="309">
        <v>838.36599999999999</v>
      </c>
      <c r="BL26" s="309">
        <v>699.05029999999999</v>
      </c>
      <c r="BM26" s="309">
        <v>552.92280000000005</v>
      </c>
      <c r="BN26" s="309">
        <v>318.5258</v>
      </c>
      <c r="BO26" s="309">
        <v>133.4282</v>
      </c>
      <c r="BP26" s="309">
        <v>26.759920000000001</v>
      </c>
      <c r="BQ26" s="309">
        <v>5.7521279999999999</v>
      </c>
      <c r="BR26" s="309">
        <v>10.06439</v>
      </c>
      <c r="BS26" s="309">
        <v>48.566180000000003</v>
      </c>
      <c r="BT26" s="309">
        <v>235.8777</v>
      </c>
      <c r="BU26" s="309">
        <v>517.81610000000001</v>
      </c>
      <c r="BV26" s="309">
        <v>737.43650000000002</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311"/>
      <c r="BF27" s="311"/>
      <c r="BG27" s="311"/>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3.0808911666999999</v>
      </c>
      <c r="H28" s="266">
        <v>72.275848912000001</v>
      </c>
      <c r="I28" s="266">
        <v>169.77503092000001</v>
      </c>
      <c r="J28" s="266">
        <v>128.22499060999999</v>
      </c>
      <c r="K28" s="266">
        <v>66.371811847999993</v>
      </c>
      <c r="L28" s="266">
        <v>10.656379053</v>
      </c>
      <c r="M28" s="266">
        <v>0</v>
      </c>
      <c r="N28" s="266">
        <v>0</v>
      </c>
      <c r="O28" s="266">
        <v>0</v>
      </c>
      <c r="P28" s="266">
        <v>0</v>
      </c>
      <c r="Q28" s="266">
        <v>0</v>
      </c>
      <c r="R28" s="266">
        <v>0</v>
      </c>
      <c r="S28" s="266">
        <v>25.200289399999999</v>
      </c>
      <c r="T28" s="266">
        <v>57.359180061000004</v>
      </c>
      <c r="U28" s="266">
        <v>254.28409901000001</v>
      </c>
      <c r="V28" s="266">
        <v>265.733159</v>
      </c>
      <c r="W28" s="266">
        <v>64.378729866</v>
      </c>
      <c r="X28" s="266">
        <v>0</v>
      </c>
      <c r="Y28" s="266">
        <v>0</v>
      </c>
      <c r="Z28" s="266">
        <v>0</v>
      </c>
      <c r="AA28" s="266">
        <v>0</v>
      </c>
      <c r="AB28" s="266">
        <v>0</v>
      </c>
      <c r="AC28" s="266">
        <v>0</v>
      </c>
      <c r="AD28" s="266">
        <v>0</v>
      </c>
      <c r="AE28" s="266">
        <v>3.3140737656999999</v>
      </c>
      <c r="AF28" s="266">
        <v>63.142886591</v>
      </c>
      <c r="AG28" s="266">
        <v>274.43675524000002</v>
      </c>
      <c r="AH28" s="266">
        <v>165.79844423</v>
      </c>
      <c r="AI28" s="266">
        <v>28.197610204</v>
      </c>
      <c r="AJ28" s="266">
        <v>0</v>
      </c>
      <c r="AK28" s="266">
        <v>0</v>
      </c>
      <c r="AL28" s="266">
        <v>0</v>
      </c>
      <c r="AM28" s="266">
        <v>0</v>
      </c>
      <c r="AN28" s="266">
        <v>0</v>
      </c>
      <c r="AO28" s="266">
        <v>0</v>
      </c>
      <c r="AP28" s="266">
        <v>0</v>
      </c>
      <c r="AQ28" s="266">
        <v>3.2945852171999999</v>
      </c>
      <c r="AR28" s="266">
        <v>99.068390081999993</v>
      </c>
      <c r="AS28" s="266">
        <v>292.61939516000001</v>
      </c>
      <c r="AT28" s="266">
        <v>215.33026713000001</v>
      </c>
      <c r="AU28" s="266">
        <v>34.573586192</v>
      </c>
      <c r="AV28" s="266">
        <v>0</v>
      </c>
      <c r="AW28" s="266">
        <v>0</v>
      </c>
      <c r="AX28" s="266">
        <v>0</v>
      </c>
      <c r="AY28" s="266">
        <v>0</v>
      </c>
      <c r="AZ28" s="266">
        <v>0</v>
      </c>
      <c r="BA28" s="266">
        <v>0</v>
      </c>
      <c r="BB28" s="266">
        <v>0</v>
      </c>
      <c r="BC28" s="266">
        <v>8.2337660841999991</v>
      </c>
      <c r="BD28" s="266">
        <v>137.28079002999999</v>
      </c>
      <c r="BE28" s="309">
        <v>225.25535418999999</v>
      </c>
      <c r="BF28" s="309">
        <v>187.71136433000001</v>
      </c>
      <c r="BG28" s="309">
        <v>35.597011875</v>
      </c>
      <c r="BH28" s="309">
        <v>2.1690256775000001</v>
      </c>
      <c r="BI28" s="309">
        <v>0</v>
      </c>
      <c r="BJ28" s="309">
        <v>0</v>
      </c>
      <c r="BK28" s="309">
        <v>0</v>
      </c>
      <c r="BL28" s="309">
        <v>0</v>
      </c>
      <c r="BM28" s="309">
        <v>0</v>
      </c>
      <c r="BN28" s="309">
        <v>0</v>
      </c>
      <c r="BO28" s="309">
        <v>7.7706805347000003</v>
      </c>
      <c r="BP28" s="309">
        <v>73.869309227000002</v>
      </c>
      <c r="BQ28" s="309">
        <v>196.85075366999999</v>
      </c>
      <c r="BR28" s="309">
        <v>162.56047115000001</v>
      </c>
      <c r="BS28" s="309">
        <v>27.677194786000001</v>
      </c>
      <c r="BT28" s="309">
        <v>2.1684170956000002</v>
      </c>
      <c r="BU28" s="309">
        <v>0</v>
      </c>
      <c r="BV28" s="309">
        <v>0</v>
      </c>
    </row>
    <row r="29" spans="1:74" ht="11.1" customHeight="1" x14ac:dyDescent="0.2">
      <c r="A29" s="9" t="s">
        <v>38</v>
      </c>
      <c r="B29" s="206" t="s">
        <v>468</v>
      </c>
      <c r="C29" s="266">
        <v>0</v>
      </c>
      <c r="D29" s="266">
        <v>0</v>
      </c>
      <c r="E29" s="266">
        <v>0</v>
      </c>
      <c r="F29" s="266">
        <v>2.1955865381000002</v>
      </c>
      <c r="G29" s="266">
        <v>14.34767823</v>
      </c>
      <c r="H29" s="266">
        <v>122.51276403</v>
      </c>
      <c r="I29" s="266">
        <v>250.93910584</v>
      </c>
      <c r="J29" s="266">
        <v>162.09110179000001</v>
      </c>
      <c r="K29" s="266">
        <v>86.937512154999993</v>
      </c>
      <c r="L29" s="266">
        <v>21.577397368</v>
      </c>
      <c r="M29" s="266">
        <v>0</v>
      </c>
      <c r="N29" s="266">
        <v>0</v>
      </c>
      <c r="O29" s="266">
        <v>0</v>
      </c>
      <c r="P29" s="266">
        <v>0</v>
      </c>
      <c r="Q29" s="266">
        <v>0</v>
      </c>
      <c r="R29" s="266">
        <v>0</v>
      </c>
      <c r="S29" s="266">
        <v>65.037250454000002</v>
      </c>
      <c r="T29" s="266">
        <v>110.65473143</v>
      </c>
      <c r="U29" s="266">
        <v>286.84883380999997</v>
      </c>
      <c r="V29" s="266">
        <v>297.49292897999999</v>
      </c>
      <c r="W29" s="266">
        <v>121.41767378</v>
      </c>
      <c r="X29" s="266">
        <v>3.7003858379999999</v>
      </c>
      <c r="Y29" s="266">
        <v>0</v>
      </c>
      <c r="Z29" s="266">
        <v>0</v>
      </c>
      <c r="AA29" s="266">
        <v>0</v>
      </c>
      <c r="AB29" s="266">
        <v>0</v>
      </c>
      <c r="AC29" s="266">
        <v>0</v>
      </c>
      <c r="AD29" s="266">
        <v>0.43201136191</v>
      </c>
      <c r="AE29" s="266">
        <v>31.381788259</v>
      </c>
      <c r="AF29" s="266">
        <v>112.03791339999999</v>
      </c>
      <c r="AG29" s="266">
        <v>325.22838531999997</v>
      </c>
      <c r="AH29" s="266">
        <v>218.04805038000001</v>
      </c>
      <c r="AI29" s="266">
        <v>87.830049471999999</v>
      </c>
      <c r="AJ29" s="266">
        <v>7.9354916760999998</v>
      </c>
      <c r="AK29" s="266">
        <v>0</v>
      </c>
      <c r="AL29" s="266">
        <v>0</v>
      </c>
      <c r="AM29" s="266">
        <v>0</v>
      </c>
      <c r="AN29" s="266">
        <v>0</v>
      </c>
      <c r="AO29" s="266">
        <v>0</v>
      </c>
      <c r="AP29" s="266">
        <v>0</v>
      </c>
      <c r="AQ29" s="266">
        <v>11.482180101000001</v>
      </c>
      <c r="AR29" s="266">
        <v>145.46146159</v>
      </c>
      <c r="AS29" s="266">
        <v>363.33258424000002</v>
      </c>
      <c r="AT29" s="266">
        <v>261.49050162999998</v>
      </c>
      <c r="AU29" s="266">
        <v>59.089613796999998</v>
      </c>
      <c r="AV29" s="266">
        <v>4.3962735059</v>
      </c>
      <c r="AW29" s="266">
        <v>0</v>
      </c>
      <c r="AX29" s="266">
        <v>0</v>
      </c>
      <c r="AY29" s="266">
        <v>0</v>
      </c>
      <c r="AZ29" s="266">
        <v>0</v>
      </c>
      <c r="BA29" s="266">
        <v>0</v>
      </c>
      <c r="BB29" s="266">
        <v>0</v>
      </c>
      <c r="BC29" s="266">
        <v>18.16798528</v>
      </c>
      <c r="BD29" s="266">
        <v>168.75059501999999</v>
      </c>
      <c r="BE29" s="309">
        <v>276.22473272000002</v>
      </c>
      <c r="BF29" s="309">
        <v>231.74424195</v>
      </c>
      <c r="BG29" s="309">
        <v>65.847171876000004</v>
      </c>
      <c r="BH29" s="309">
        <v>4.8343575237999996</v>
      </c>
      <c r="BI29" s="309">
        <v>0</v>
      </c>
      <c r="BJ29" s="309">
        <v>0</v>
      </c>
      <c r="BK29" s="309">
        <v>0</v>
      </c>
      <c r="BL29" s="309">
        <v>0</v>
      </c>
      <c r="BM29" s="309">
        <v>0</v>
      </c>
      <c r="BN29" s="309">
        <v>0</v>
      </c>
      <c r="BO29" s="309">
        <v>25.874604526999999</v>
      </c>
      <c r="BP29" s="309">
        <v>124.56556603999999</v>
      </c>
      <c r="BQ29" s="309">
        <v>250.31769621000001</v>
      </c>
      <c r="BR29" s="309">
        <v>210.01816056000001</v>
      </c>
      <c r="BS29" s="309">
        <v>56.352879590000001</v>
      </c>
      <c r="BT29" s="309">
        <v>4.8391994875000002</v>
      </c>
      <c r="BU29" s="309">
        <v>0</v>
      </c>
      <c r="BV29" s="309">
        <v>0</v>
      </c>
    </row>
    <row r="30" spans="1:74" ht="11.1" customHeight="1" x14ac:dyDescent="0.2">
      <c r="A30" s="9" t="s">
        <v>39</v>
      </c>
      <c r="B30" s="206" t="s">
        <v>436</v>
      </c>
      <c r="C30" s="266">
        <v>0</v>
      </c>
      <c r="D30" s="266">
        <v>0</v>
      </c>
      <c r="E30" s="266">
        <v>0.55692852956000005</v>
      </c>
      <c r="F30" s="266">
        <v>6.5874935925999996</v>
      </c>
      <c r="G30" s="266">
        <v>36.782678355000002</v>
      </c>
      <c r="H30" s="266">
        <v>167.08004417999999</v>
      </c>
      <c r="I30" s="266">
        <v>242.02271995999999</v>
      </c>
      <c r="J30" s="266">
        <v>147.72947923999999</v>
      </c>
      <c r="K30" s="266">
        <v>92.279028319000005</v>
      </c>
      <c r="L30" s="266">
        <v>15.670019254</v>
      </c>
      <c r="M30" s="266">
        <v>0</v>
      </c>
      <c r="N30" s="266">
        <v>0</v>
      </c>
      <c r="O30" s="266">
        <v>0</v>
      </c>
      <c r="P30" s="266">
        <v>0</v>
      </c>
      <c r="Q30" s="266">
        <v>0</v>
      </c>
      <c r="R30" s="266">
        <v>0</v>
      </c>
      <c r="S30" s="266">
        <v>139.877242</v>
      </c>
      <c r="T30" s="266">
        <v>192.04093771000001</v>
      </c>
      <c r="U30" s="266">
        <v>257.37763761000002</v>
      </c>
      <c r="V30" s="266">
        <v>256.56840915999999</v>
      </c>
      <c r="W30" s="266">
        <v>122.44753324</v>
      </c>
      <c r="X30" s="266">
        <v>3.8816826566999998</v>
      </c>
      <c r="Y30" s="266">
        <v>0</v>
      </c>
      <c r="Z30" s="266">
        <v>0</v>
      </c>
      <c r="AA30" s="266">
        <v>0</v>
      </c>
      <c r="AB30" s="266">
        <v>0</v>
      </c>
      <c r="AC30" s="266">
        <v>0</v>
      </c>
      <c r="AD30" s="266">
        <v>0.80640865529000005</v>
      </c>
      <c r="AE30" s="266">
        <v>47.306686485</v>
      </c>
      <c r="AF30" s="266">
        <v>127.07106337</v>
      </c>
      <c r="AG30" s="266">
        <v>319.91156739000002</v>
      </c>
      <c r="AH30" s="266">
        <v>194.61986128999999</v>
      </c>
      <c r="AI30" s="266">
        <v>135.01265033999999</v>
      </c>
      <c r="AJ30" s="266">
        <v>6.6658856991000004</v>
      </c>
      <c r="AK30" s="266">
        <v>0</v>
      </c>
      <c r="AL30" s="266">
        <v>0</v>
      </c>
      <c r="AM30" s="266">
        <v>0</v>
      </c>
      <c r="AN30" s="266">
        <v>0</v>
      </c>
      <c r="AO30" s="266">
        <v>2.0074251852999998</v>
      </c>
      <c r="AP30" s="266">
        <v>0</v>
      </c>
      <c r="AQ30" s="266">
        <v>31.834695292999999</v>
      </c>
      <c r="AR30" s="266">
        <v>185.83120233</v>
      </c>
      <c r="AS30" s="266">
        <v>333.41449698000002</v>
      </c>
      <c r="AT30" s="266">
        <v>217.44736656000001</v>
      </c>
      <c r="AU30" s="266">
        <v>54.083311107999997</v>
      </c>
      <c r="AV30" s="266">
        <v>1.9897707872999999</v>
      </c>
      <c r="AW30" s="266">
        <v>0</v>
      </c>
      <c r="AX30" s="266">
        <v>0</v>
      </c>
      <c r="AY30" s="266">
        <v>0</v>
      </c>
      <c r="AZ30" s="266">
        <v>0</v>
      </c>
      <c r="BA30" s="266">
        <v>2.1716219680000002</v>
      </c>
      <c r="BB30" s="266">
        <v>0.26785851215000001</v>
      </c>
      <c r="BC30" s="266">
        <v>34.905179597999997</v>
      </c>
      <c r="BD30" s="266">
        <v>202.75918831999999</v>
      </c>
      <c r="BE30" s="309">
        <v>255.31126065999999</v>
      </c>
      <c r="BF30" s="309">
        <v>217.45629187</v>
      </c>
      <c r="BG30" s="309">
        <v>69.706940525999997</v>
      </c>
      <c r="BH30" s="309">
        <v>6.8191216938999997</v>
      </c>
      <c r="BI30" s="309">
        <v>0</v>
      </c>
      <c r="BJ30" s="309">
        <v>0</v>
      </c>
      <c r="BK30" s="309">
        <v>0</v>
      </c>
      <c r="BL30" s="309">
        <v>0</v>
      </c>
      <c r="BM30" s="309">
        <v>0.41240546370999998</v>
      </c>
      <c r="BN30" s="309">
        <v>1.4870673898</v>
      </c>
      <c r="BO30" s="309">
        <v>54.934155197999999</v>
      </c>
      <c r="BP30" s="309">
        <v>157.32406956</v>
      </c>
      <c r="BQ30" s="309">
        <v>249.33821269000001</v>
      </c>
      <c r="BR30" s="309">
        <v>208.97448224999999</v>
      </c>
      <c r="BS30" s="309">
        <v>63.058232511</v>
      </c>
      <c r="BT30" s="309">
        <v>6.8182017260999999</v>
      </c>
      <c r="BU30" s="309">
        <v>0</v>
      </c>
      <c r="BV30" s="309">
        <v>0</v>
      </c>
    </row>
    <row r="31" spans="1:74" ht="11.1" customHeight="1" x14ac:dyDescent="0.2">
      <c r="A31" s="9" t="s">
        <v>40</v>
      </c>
      <c r="B31" s="206" t="s">
        <v>437</v>
      </c>
      <c r="C31" s="266">
        <v>0</v>
      </c>
      <c r="D31" s="266">
        <v>2.9692563340000002</v>
      </c>
      <c r="E31" s="266">
        <v>5.7267416487</v>
      </c>
      <c r="F31" s="266">
        <v>8.7279153237999996</v>
      </c>
      <c r="G31" s="266">
        <v>50.603407879000002</v>
      </c>
      <c r="H31" s="266">
        <v>205.54706210000001</v>
      </c>
      <c r="I31" s="266">
        <v>330.50583614999999</v>
      </c>
      <c r="J31" s="266">
        <v>165.70996421000001</v>
      </c>
      <c r="K31" s="266">
        <v>126.93317091</v>
      </c>
      <c r="L31" s="266">
        <v>14.002486243</v>
      </c>
      <c r="M31" s="266">
        <v>0</v>
      </c>
      <c r="N31" s="266">
        <v>0</v>
      </c>
      <c r="O31" s="266">
        <v>0</v>
      </c>
      <c r="P31" s="266">
        <v>0</v>
      </c>
      <c r="Q31" s="266">
        <v>1.8154273473</v>
      </c>
      <c r="R31" s="266">
        <v>0</v>
      </c>
      <c r="S31" s="266">
        <v>167.98366308000001</v>
      </c>
      <c r="T31" s="266">
        <v>272.4135953</v>
      </c>
      <c r="U31" s="266">
        <v>304.34065270999997</v>
      </c>
      <c r="V31" s="266">
        <v>258.07399859999998</v>
      </c>
      <c r="W31" s="266">
        <v>124.02277389</v>
      </c>
      <c r="X31" s="266">
        <v>5.6610431626000004</v>
      </c>
      <c r="Y31" s="266">
        <v>0</v>
      </c>
      <c r="Z31" s="266">
        <v>0</v>
      </c>
      <c r="AA31" s="266">
        <v>0</v>
      </c>
      <c r="AB31" s="266">
        <v>0</v>
      </c>
      <c r="AC31" s="266">
        <v>0</v>
      </c>
      <c r="AD31" s="266">
        <v>6.0776019957000003</v>
      </c>
      <c r="AE31" s="266">
        <v>41.880882612999997</v>
      </c>
      <c r="AF31" s="266">
        <v>174.68753713000001</v>
      </c>
      <c r="AG31" s="266">
        <v>319.93641164000002</v>
      </c>
      <c r="AH31" s="266">
        <v>224.38898535999999</v>
      </c>
      <c r="AI31" s="266">
        <v>182.55518197999999</v>
      </c>
      <c r="AJ31" s="266">
        <v>2.4122613892000002</v>
      </c>
      <c r="AK31" s="266">
        <v>0</v>
      </c>
      <c r="AL31" s="266">
        <v>0</v>
      </c>
      <c r="AM31" s="266">
        <v>0</v>
      </c>
      <c r="AN31" s="266">
        <v>0</v>
      </c>
      <c r="AO31" s="266">
        <v>6.2203163787999998</v>
      </c>
      <c r="AP31" s="266">
        <v>1.3866180287000001</v>
      </c>
      <c r="AQ31" s="266">
        <v>37.212436803000003</v>
      </c>
      <c r="AR31" s="266">
        <v>256.66908325999998</v>
      </c>
      <c r="AS31" s="266">
        <v>343.65367606000001</v>
      </c>
      <c r="AT31" s="266">
        <v>246.83886451999999</v>
      </c>
      <c r="AU31" s="266">
        <v>71.847194513000005</v>
      </c>
      <c r="AV31" s="266">
        <v>2.5313668577000001</v>
      </c>
      <c r="AW31" s="266">
        <v>0.28626730694000002</v>
      </c>
      <c r="AX31" s="266">
        <v>0</v>
      </c>
      <c r="AY31" s="266">
        <v>0</v>
      </c>
      <c r="AZ31" s="266">
        <v>0</v>
      </c>
      <c r="BA31" s="266">
        <v>8.2861650414000003</v>
      </c>
      <c r="BB31" s="266">
        <v>2.9523000505999999</v>
      </c>
      <c r="BC31" s="266">
        <v>43.725018098</v>
      </c>
      <c r="BD31" s="266">
        <v>264.15560522999999</v>
      </c>
      <c r="BE31" s="309">
        <v>307.80826630000001</v>
      </c>
      <c r="BF31" s="309">
        <v>265.57565533000002</v>
      </c>
      <c r="BG31" s="309">
        <v>95.150262155999997</v>
      </c>
      <c r="BH31" s="309">
        <v>9.8417806692000003</v>
      </c>
      <c r="BI31" s="309">
        <v>0.28608253133</v>
      </c>
      <c r="BJ31" s="309">
        <v>0</v>
      </c>
      <c r="BK31" s="309">
        <v>0</v>
      </c>
      <c r="BL31" s="309">
        <v>0</v>
      </c>
      <c r="BM31" s="309">
        <v>2.9922151995999999</v>
      </c>
      <c r="BN31" s="309">
        <v>6.9355074092000004</v>
      </c>
      <c r="BO31" s="309">
        <v>65.740302974000002</v>
      </c>
      <c r="BP31" s="309">
        <v>190.15502013</v>
      </c>
      <c r="BQ31" s="309">
        <v>307.86932992999999</v>
      </c>
      <c r="BR31" s="309">
        <v>264.55359965000002</v>
      </c>
      <c r="BS31" s="309">
        <v>93.149162383000004</v>
      </c>
      <c r="BT31" s="309">
        <v>9.8353719238000004</v>
      </c>
      <c r="BU31" s="309">
        <v>0.28589596278000001</v>
      </c>
      <c r="BV31" s="309">
        <v>0</v>
      </c>
    </row>
    <row r="32" spans="1:74" ht="11.1" customHeight="1" x14ac:dyDescent="0.2">
      <c r="A32" s="9" t="s">
        <v>331</v>
      </c>
      <c r="B32" s="206" t="s">
        <v>469</v>
      </c>
      <c r="C32" s="266">
        <v>50.22382391</v>
      </c>
      <c r="D32" s="266">
        <v>54.530152514999997</v>
      </c>
      <c r="E32" s="266">
        <v>55.996271172</v>
      </c>
      <c r="F32" s="266">
        <v>123.90295583</v>
      </c>
      <c r="G32" s="266">
        <v>212.48184549000001</v>
      </c>
      <c r="H32" s="266">
        <v>337.01084767999998</v>
      </c>
      <c r="I32" s="266">
        <v>468.53513776</v>
      </c>
      <c r="J32" s="266">
        <v>406.13922061</v>
      </c>
      <c r="K32" s="266">
        <v>281.73806135000001</v>
      </c>
      <c r="L32" s="266">
        <v>158.67712452000001</v>
      </c>
      <c r="M32" s="266">
        <v>66.370988698999994</v>
      </c>
      <c r="N32" s="266">
        <v>38.177549321000001</v>
      </c>
      <c r="O32" s="266">
        <v>20.885556680000001</v>
      </c>
      <c r="P32" s="266">
        <v>80.763526773999999</v>
      </c>
      <c r="Q32" s="266">
        <v>34.757511024999999</v>
      </c>
      <c r="R32" s="266">
        <v>79.355583797999998</v>
      </c>
      <c r="S32" s="266">
        <v>264.92152765999998</v>
      </c>
      <c r="T32" s="266">
        <v>384.55666235000001</v>
      </c>
      <c r="U32" s="266">
        <v>440.97341697000002</v>
      </c>
      <c r="V32" s="266">
        <v>438.67807243999999</v>
      </c>
      <c r="W32" s="266">
        <v>390.93036890000002</v>
      </c>
      <c r="X32" s="266">
        <v>176.01057886000001</v>
      </c>
      <c r="Y32" s="266">
        <v>66.084628142</v>
      </c>
      <c r="Z32" s="266">
        <v>39.655209558000003</v>
      </c>
      <c r="AA32" s="266">
        <v>29.451961978</v>
      </c>
      <c r="AB32" s="266">
        <v>66.771308007000002</v>
      </c>
      <c r="AC32" s="266">
        <v>56.110189642999998</v>
      </c>
      <c r="AD32" s="266">
        <v>101.34053829</v>
      </c>
      <c r="AE32" s="266">
        <v>293.45285847999997</v>
      </c>
      <c r="AF32" s="266">
        <v>360.75188247</v>
      </c>
      <c r="AG32" s="266">
        <v>480.75895207000002</v>
      </c>
      <c r="AH32" s="266">
        <v>441.44697681000002</v>
      </c>
      <c r="AI32" s="266">
        <v>374.58039839999998</v>
      </c>
      <c r="AJ32" s="266">
        <v>203.98608704</v>
      </c>
      <c r="AK32" s="266">
        <v>53.193893236999997</v>
      </c>
      <c r="AL32" s="266">
        <v>50.793583159999997</v>
      </c>
      <c r="AM32" s="266">
        <v>46.730001094999999</v>
      </c>
      <c r="AN32" s="266">
        <v>46.333502615</v>
      </c>
      <c r="AO32" s="266">
        <v>101.89804829000001</v>
      </c>
      <c r="AP32" s="266">
        <v>108.97775919</v>
      </c>
      <c r="AQ32" s="266">
        <v>167.3521331</v>
      </c>
      <c r="AR32" s="266">
        <v>343.09222577999998</v>
      </c>
      <c r="AS32" s="266">
        <v>502.91248629</v>
      </c>
      <c r="AT32" s="266">
        <v>455.20694893000001</v>
      </c>
      <c r="AU32" s="266">
        <v>273.45971362</v>
      </c>
      <c r="AV32" s="266">
        <v>184.53169126</v>
      </c>
      <c r="AW32" s="266">
        <v>94.579828555999995</v>
      </c>
      <c r="AX32" s="266">
        <v>21.222253702</v>
      </c>
      <c r="AY32" s="266">
        <v>30.281076879</v>
      </c>
      <c r="AZ32" s="266">
        <v>50.169168440999997</v>
      </c>
      <c r="BA32" s="266">
        <v>73.026768079999997</v>
      </c>
      <c r="BB32" s="266">
        <v>81.602819581999995</v>
      </c>
      <c r="BC32" s="266">
        <v>192.72987950000001</v>
      </c>
      <c r="BD32" s="266">
        <v>352.88531710000001</v>
      </c>
      <c r="BE32" s="309">
        <v>456.71901001999998</v>
      </c>
      <c r="BF32" s="309">
        <v>433.12595156999998</v>
      </c>
      <c r="BG32" s="309">
        <v>284.01015661000002</v>
      </c>
      <c r="BH32" s="309">
        <v>139.14868881000001</v>
      </c>
      <c r="BI32" s="309">
        <v>60.066962685</v>
      </c>
      <c r="BJ32" s="309">
        <v>36.620708338</v>
      </c>
      <c r="BK32" s="309">
        <v>35.445586053</v>
      </c>
      <c r="BL32" s="309">
        <v>38.115290119999997</v>
      </c>
      <c r="BM32" s="309">
        <v>58.183706463999997</v>
      </c>
      <c r="BN32" s="309">
        <v>84.112592582999994</v>
      </c>
      <c r="BO32" s="309">
        <v>209.59672039</v>
      </c>
      <c r="BP32" s="309">
        <v>359.51090035999999</v>
      </c>
      <c r="BQ32" s="309">
        <v>453.07094588000001</v>
      </c>
      <c r="BR32" s="309">
        <v>426.46841813999998</v>
      </c>
      <c r="BS32" s="309">
        <v>279.27129954999998</v>
      </c>
      <c r="BT32" s="309">
        <v>139.44477028</v>
      </c>
      <c r="BU32" s="309">
        <v>60.226947029000002</v>
      </c>
      <c r="BV32" s="309">
        <v>36.720926493999997</v>
      </c>
    </row>
    <row r="33" spans="1:74" ht="11.1" customHeight="1" x14ac:dyDescent="0.2">
      <c r="A33" s="9" t="s">
        <v>41</v>
      </c>
      <c r="B33" s="206" t="s">
        <v>439</v>
      </c>
      <c r="C33" s="266">
        <v>20.070570285999999</v>
      </c>
      <c r="D33" s="266">
        <v>17.703921481999998</v>
      </c>
      <c r="E33" s="266">
        <v>27.526995798000002</v>
      </c>
      <c r="F33" s="266">
        <v>74.243507350000002</v>
      </c>
      <c r="G33" s="266">
        <v>135.04250472999999</v>
      </c>
      <c r="H33" s="266">
        <v>272.40159426000002</v>
      </c>
      <c r="I33" s="266">
        <v>429.74761501</v>
      </c>
      <c r="J33" s="266">
        <v>340.72505867000001</v>
      </c>
      <c r="K33" s="266">
        <v>194.17040903</v>
      </c>
      <c r="L33" s="266">
        <v>65.909980069</v>
      </c>
      <c r="M33" s="266">
        <v>6.2036561994000001</v>
      </c>
      <c r="N33" s="266">
        <v>1.3939256916</v>
      </c>
      <c r="O33" s="266">
        <v>0.66835986940000003</v>
      </c>
      <c r="P33" s="266">
        <v>21.728064073999999</v>
      </c>
      <c r="Q33" s="266">
        <v>14.532908763</v>
      </c>
      <c r="R33" s="266">
        <v>7.3164026597999996</v>
      </c>
      <c r="S33" s="266">
        <v>267.61158073000001</v>
      </c>
      <c r="T33" s="266">
        <v>376.20064865000001</v>
      </c>
      <c r="U33" s="266">
        <v>430.26288090000003</v>
      </c>
      <c r="V33" s="266">
        <v>391.60897800999999</v>
      </c>
      <c r="W33" s="266">
        <v>337.88762632999999</v>
      </c>
      <c r="X33" s="266">
        <v>77.079543897999997</v>
      </c>
      <c r="Y33" s="266">
        <v>0.97850671367999997</v>
      </c>
      <c r="Z33" s="266">
        <v>2.3679303200000001</v>
      </c>
      <c r="AA33" s="266">
        <v>4.9354596330999998</v>
      </c>
      <c r="AB33" s="266">
        <v>13.913575918999999</v>
      </c>
      <c r="AC33" s="266">
        <v>9.8557850873999993</v>
      </c>
      <c r="AD33" s="266">
        <v>31.243866185000002</v>
      </c>
      <c r="AE33" s="266">
        <v>220.3461355</v>
      </c>
      <c r="AF33" s="266">
        <v>299.98696987</v>
      </c>
      <c r="AG33" s="266">
        <v>428.47032813999999</v>
      </c>
      <c r="AH33" s="266">
        <v>408.24154091999998</v>
      </c>
      <c r="AI33" s="266">
        <v>382.01997497999997</v>
      </c>
      <c r="AJ33" s="266">
        <v>80.306934303000006</v>
      </c>
      <c r="AK33" s="266">
        <v>0.82068687509000005</v>
      </c>
      <c r="AL33" s="266">
        <v>5.4825221090999996</v>
      </c>
      <c r="AM33" s="266">
        <v>13.019273768</v>
      </c>
      <c r="AN33" s="266">
        <v>4.4623476030000004</v>
      </c>
      <c r="AO33" s="266">
        <v>55.873847126000001</v>
      </c>
      <c r="AP33" s="266">
        <v>20.730875733000001</v>
      </c>
      <c r="AQ33" s="266">
        <v>106.56407013</v>
      </c>
      <c r="AR33" s="266">
        <v>296.32450612999997</v>
      </c>
      <c r="AS33" s="266">
        <v>461.43269550999997</v>
      </c>
      <c r="AT33" s="266">
        <v>386.52059752999997</v>
      </c>
      <c r="AU33" s="266">
        <v>209.28122604999999</v>
      </c>
      <c r="AV33" s="266">
        <v>66.449030769000004</v>
      </c>
      <c r="AW33" s="266">
        <v>12.530245465</v>
      </c>
      <c r="AX33" s="266">
        <v>1.1250235839</v>
      </c>
      <c r="AY33" s="266">
        <v>5.6223695632000004</v>
      </c>
      <c r="AZ33" s="266">
        <v>0.81756607670000003</v>
      </c>
      <c r="BA33" s="266">
        <v>33.840873047000002</v>
      </c>
      <c r="BB33" s="266">
        <v>17.744106362</v>
      </c>
      <c r="BC33" s="266">
        <v>109.41960715</v>
      </c>
      <c r="BD33" s="266">
        <v>305.53419228000001</v>
      </c>
      <c r="BE33" s="309">
        <v>414.39482965000002</v>
      </c>
      <c r="BF33" s="309">
        <v>398.48701803</v>
      </c>
      <c r="BG33" s="309">
        <v>219.38892655000001</v>
      </c>
      <c r="BH33" s="309">
        <v>56.173593078000003</v>
      </c>
      <c r="BI33" s="309">
        <v>7.2498491524000004</v>
      </c>
      <c r="BJ33" s="309">
        <v>2.4473926563999999</v>
      </c>
      <c r="BK33" s="309">
        <v>5.5910130347999996</v>
      </c>
      <c r="BL33" s="309">
        <v>3.9274617445</v>
      </c>
      <c r="BM33" s="309">
        <v>19.093409296000001</v>
      </c>
      <c r="BN33" s="309">
        <v>35.468728048999999</v>
      </c>
      <c r="BO33" s="309">
        <v>158.162915</v>
      </c>
      <c r="BP33" s="309">
        <v>317.50417355000002</v>
      </c>
      <c r="BQ33" s="309">
        <v>423.81897007999999</v>
      </c>
      <c r="BR33" s="309">
        <v>403.82494985</v>
      </c>
      <c r="BS33" s="309">
        <v>218.47598911</v>
      </c>
      <c r="BT33" s="309">
        <v>56.122244277999997</v>
      </c>
      <c r="BU33" s="309">
        <v>7.2383820302000004</v>
      </c>
      <c r="BV33" s="309">
        <v>2.4417305332999999</v>
      </c>
    </row>
    <row r="34" spans="1:74" ht="11.1" customHeight="1" x14ac:dyDescent="0.2">
      <c r="A34" s="9" t="s">
        <v>42</v>
      </c>
      <c r="B34" s="206" t="s">
        <v>440</v>
      </c>
      <c r="C34" s="266">
        <v>35.646005123000002</v>
      </c>
      <c r="D34" s="266">
        <v>66.876252163000004</v>
      </c>
      <c r="E34" s="266">
        <v>111.41483153999999</v>
      </c>
      <c r="F34" s="266">
        <v>141.28463446999999</v>
      </c>
      <c r="G34" s="266">
        <v>239.72924083999999</v>
      </c>
      <c r="H34" s="266">
        <v>445.28929950999998</v>
      </c>
      <c r="I34" s="266">
        <v>582.12168227999996</v>
      </c>
      <c r="J34" s="266">
        <v>508.00454881000002</v>
      </c>
      <c r="K34" s="266">
        <v>368.32567153999997</v>
      </c>
      <c r="L34" s="266">
        <v>145.48219566</v>
      </c>
      <c r="M34" s="266">
        <v>67.402180749999999</v>
      </c>
      <c r="N34" s="266">
        <v>6.1364109859999996</v>
      </c>
      <c r="O34" s="266">
        <v>4.4830526545999998</v>
      </c>
      <c r="P34" s="266">
        <v>33.392300405</v>
      </c>
      <c r="Q34" s="266">
        <v>87.326211255999993</v>
      </c>
      <c r="R34" s="266">
        <v>57.921464346</v>
      </c>
      <c r="S34" s="266">
        <v>395.41495871000001</v>
      </c>
      <c r="T34" s="266">
        <v>550.00668387999997</v>
      </c>
      <c r="U34" s="266">
        <v>607.47356871</v>
      </c>
      <c r="V34" s="266">
        <v>564.65781600000003</v>
      </c>
      <c r="W34" s="266">
        <v>391.71587535999998</v>
      </c>
      <c r="X34" s="266">
        <v>142.26554616999999</v>
      </c>
      <c r="Y34" s="266">
        <v>12.645469561000001</v>
      </c>
      <c r="Z34" s="266">
        <v>8.9684793570999997</v>
      </c>
      <c r="AA34" s="266">
        <v>11.912440802000001</v>
      </c>
      <c r="AB34" s="266">
        <v>24.336176983000001</v>
      </c>
      <c r="AC34" s="266">
        <v>36.095821508999997</v>
      </c>
      <c r="AD34" s="266">
        <v>90.980235156000006</v>
      </c>
      <c r="AE34" s="266">
        <v>291.17723810000001</v>
      </c>
      <c r="AF34" s="266">
        <v>438.96832594</v>
      </c>
      <c r="AG34" s="266">
        <v>548.56085912000003</v>
      </c>
      <c r="AH34" s="266">
        <v>624.58716990000005</v>
      </c>
      <c r="AI34" s="266">
        <v>523.48403083000005</v>
      </c>
      <c r="AJ34" s="266">
        <v>139.18333586</v>
      </c>
      <c r="AK34" s="266">
        <v>15.776571848</v>
      </c>
      <c r="AL34" s="266">
        <v>13.188023185</v>
      </c>
      <c r="AM34" s="266">
        <v>28.789540302999999</v>
      </c>
      <c r="AN34" s="266">
        <v>13.568984201999999</v>
      </c>
      <c r="AO34" s="266">
        <v>130.76980234000001</v>
      </c>
      <c r="AP34" s="266">
        <v>103.58040459</v>
      </c>
      <c r="AQ34" s="266">
        <v>277.70722823</v>
      </c>
      <c r="AR34" s="266">
        <v>456.03958818000001</v>
      </c>
      <c r="AS34" s="266">
        <v>599.66389746000004</v>
      </c>
      <c r="AT34" s="266">
        <v>575.15824023000005</v>
      </c>
      <c r="AU34" s="266">
        <v>324.68218521</v>
      </c>
      <c r="AV34" s="266">
        <v>132.15605066000001</v>
      </c>
      <c r="AW34" s="266">
        <v>69.553339675000004</v>
      </c>
      <c r="AX34" s="266">
        <v>7.4653095297999998</v>
      </c>
      <c r="AY34" s="266">
        <v>15.114643764</v>
      </c>
      <c r="AZ34" s="266">
        <v>4.2604260113999999</v>
      </c>
      <c r="BA34" s="266">
        <v>70.476000615999993</v>
      </c>
      <c r="BB34" s="266">
        <v>84.159250591000003</v>
      </c>
      <c r="BC34" s="266">
        <v>227.34073785999999</v>
      </c>
      <c r="BD34" s="266">
        <v>453.27855676000001</v>
      </c>
      <c r="BE34" s="309">
        <v>550.05680629999995</v>
      </c>
      <c r="BF34" s="309">
        <v>557.00161623999998</v>
      </c>
      <c r="BG34" s="309">
        <v>367.91356299</v>
      </c>
      <c r="BH34" s="309">
        <v>150.16709478999999</v>
      </c>
      <c r="BI34" s="309">
        <v>43.403460686999999</v>
      </c>
      <c r="BJ34" s="309">
        <v>10.520812501</v>
      </c>
      <c r="BK34" s="309">
        <v>15.414709326000001</v>
      </c>
      <c r="BL34" s="309">
        <v>19.550112901999999</v>
      </c>
      <c r="BM34" s="309">
        <v>57.603082839000002</v>
      </c>
      <c r="BN34" s="309">
        <v>116.21862809</v>
      </c>
      <c r="BO34" s="309">
        <v>293.08305350000001</v>
      </c>
      <c r="BP34" s="309">
        <v>460.44614146999999</v>
      </c>
      <c r="BQ34" s="309">
        <v>566.69097113999999</v>
      </c>
      <c r="BR34" s="309">
        <v>567.49189927999998</v>
      </c>
      <c r="BS34" s="309">
        <v>372.11257889000001</v>
      </c>
      <c r="BT34" s="309">
        <v>150.27759861000001</v>
      </c>
      <c r="BU34" s="309">
        <v>43.449333109000001</v>
      </c>
      <c r="BV34" s="309">
        <v>10.526109607</v>
      </c>
    </row>
    <row r="35" spans="1:74" ht="11.1" customHeight="1" x14ac:dyDescent="0.2">
      <c r="A35" s="9" t="s">
        <v>45</v>
      </c>
      <c r="B35" s="206" t="s">
        <v>441</v>
      </c>
      <c r="C35" s="266">
        <v>0</v>
      </c>
      <c r="D35" s="266">
        <v>5.2749243352999997</v>
      </c>
      <c r="E35" s="266">
        <v>31.535241914</v>
      </c>
      <c r="F35" s="266">
        <v>50.688093334999998</v>
      </c>
      <c r="G35" s="266">
        <v>109.1740219</v>
      </c>
      <c r="H35" s="266">
        <v>307.63764978</v>
      </c>
      <c r="I35" s="266">
        <v>414.35060971000001</v>
      </c>
      <c r="J35" s="266">
        <v>329.24002494000001</v>
      </c>
      <c r="K35" s="266">
        <v>177.67016459999999</v>
      </c>
      <c r="L35" s="266">
        <v>91.817483639000002</v>
      </c>
      <c r="M35" s="266">
        <v>29.103224010999998</v>
      </c>
      <c r="N35" s="266">
        <v>1.1670260463</v>
      </c>
      <c r="O35" s="266">
        <v>4.2415894350999999</v>
      </c>
      <c r="P35" s="266">
        <v>2.6267341207000001</v>
      </c>
      <c r="Q35" s="266">
        <v>13.871930821999999</v>
      </c>
      <c r="R35" s="266">
        <v>70.447658633000003</v>
      </c>
      <c r="S35" s="266">
        <v>136.57494431000001</v>
      </c>
      <c r="T35" s="266">
        <v>298.51255307000002</v>
      </c>
      <c r="U35" s="266">
        <v>415.04117681999998</v>
      </c>
      <c r="V35" s="266">
        <v>343.70172272999997</v>
      </c>
      <c r="W35" s="266">
        <v>238.09114152999999</v>
      </c>
      <c r="X35" s="266">
        <v>45.070798353999997</v>
      </c>
      <c r="Y35" s="266">
        <v>4.8834451290000001</v>
      </c>
      <c r="Z35" s="266">
        <v>0</v>
      </c>
      <c r="AA35" s="266">
        <v>4.3095959958000002E-2</v>
      </c>
      <c r="AB35" s="266">
        <v>0</v>
      </c>
      <c r="AC35" s="266">
        <v>10.195886801</v>
      </c>
      <c r="AD35" s="266">
        <v>50.581527866000002</v>
      </c>
      <c r="AE35" s="266">
        <v>56.928528303999997</v>
      </c>
      <c r="AF35" s="266">
        <v>233.14286207000001</v>
      </c>
      <c r="AG35" s="266">
        <v>395.47144428000001</v>
      </c>
      <c r="AH35" s="266">
        <v>385.65222917</v>
      </c>
      <c r="AI35" s="266">
        <v>207.23085721000001</v>
      </c>
      <c r="AJ35" s="266">
        <v>48.826974061000001</v>
      </c>
      <c r="AK35" s="266">
        <v>10.736946181</v>
      </c>
      <c r="AL35" s="266">
        <v>0</v>
      </c>
      <c r="AM35" s="266">
        <v>0</v>
      </c>
      <c r="AN35" s="266">
        <v>2.0591568132</v>
      </c>
      <c r="AO35" s="266">
        <v>8.3106920279000001</v>
      </c>
      <c r="AP35" s="266">
        <v>43.372390594999999</v>
      </c>
      <c r="AQ35" s="266">
        <v>159.88469613999999</v>
      </c>
      <c r="AR35" s="266">
        <v>266.13231632999998</v>
      </c>
      <c r="AS35" s="266">
        <v>415.90161144000001</v>
      </c>
      <c r="AT35" s="266">
        <v>442.28982305</v>
      </c>
      <c r="AU35" s="266">
        <v>230.8241768</v>
      </c>
      <c r="AV35" s="266">
        <v>104.78857302999999</v>
      </c>
      <c r="AW35" s="266">
        <v>15.607360387</v>
      </c>
      <c r="AX35" s="266">
        <v>0</v>
      </c>
      <c r="AY35" s="266">
        <v>4.2788338648000003E-2</v>
      </c>
      <c r="AZ35" s="266">
        <v>3.2439247120000001</v>
      </c>
      <c r="BA35" s="266">
        <v>7.3612283046</v>
      </c>
      <c r="BB35" s="266">
        <v>61.532511739</v>
      </c>
      <c r="BC35" s="266">
        <v>126.28809783</v>
      </c>
      <c r="BD35" s="266">
        <v>324.88514222999999</v>
      </c>
      <c r="BE35" s="309">
        <v>390.83532351999997</v>
      </c>
      <c r="BF35" s="309">
        <v>344.39240563999999</v>
      </c>
      <c r="BG35" s="309">
        <v>203.32670517</v>
      </c>
      <c r="BH35" s="309">
        <v>68.581336386999993</v>
      </c>
      <c r="BI35" s="309">
        <v>9.0683226743999992</v>
      </c>
      <c r="BJ35" s="309">
        <v>0.59117193305000004</v>
      </c>
      <c r="BK35" s="309">
        <v>1.3497686646</v>
      </c>
      <c r="BL35" s="309">
        <v>3.7976286305000002</v>
      </c>
      <c r="BM35" s="309">
        <v>13.402992712</v>
      </c>
      <c r="BN35" s="309">
        <v>42.165481677999999</v>
      </c>
      <c r="BO35" s="309">
        <v>125.19082717000001</v>
      </c>
      <c r="BP35" s="309">
        <v>263.72542530999999</v>
      </c>
      <c r="BQ35" s="309">
        <v>389.34023003999999</v>
      </c>
      <c r="BR35" s="309">
        <v>344.57893403000003</v>
      </c>
      <c r="BS35" s="309">
        <v>204.9734996</v>
      </c>
      <c r="BT35" s="309">
        <v>68.708942452000002</v>
      </c>
      <c r="BU35" s="309">
        <v>9.0884080017999995</v>
      </c>
      <c r="BV35" s="309">
        <v>0.59256073966</v>
      </c>
    </row>
    <row r="36" spans="1:74" ht="11.1" customHeight="1" x14ac:dyDescent="0.2">
      <c r="A36" s="9" t="s">
        <v>46</v>
      </c>
      <c r="B36" s="206" t="s">
        <v>442</v>
      </c>
      <c r="C36" s="266">
        <v>7.0049904506000003</v>
      </c>
      <c r="D36" s="266">
        <v>6.5958550775999996</v>
      </c>
      <c r="E36" s="266">
        <v>16.721571758</v>
      </c>
      <c r="F36" s="266">
        <v>24.876984409999999</v>
      </c>
      <c r="G36" s="266">
        <v>45.647759645999997</v>
      </c>
      <c r="H36" s="266">
        <v>149.68532861</v>
      </c>
      <c r="I36" s="266">
        <v>283.29699495</v>
      </c>
      <c r="J36" s="266">
        <v>281.31409461999999</v>
      </c>
      <c r="K36" s="266">
        <v>139.13355577999999</v>
      </c>
      <c r="L36" s="266">
        <v>68.446521720000007</v>
      </c>
      <c r="M36" s="266">
        <v>20.622469500000001</v>
      </c>
      <c r="N36" s="266">
        <v>9.7151152626999995</v>
      </c>
      <c r="O36" s="266">
        <v>15.017209250000001</v>
      </c>
      <c r="P36" s="266">
        <v>7.5666049362000001</v>
      </c>
      <c r="Q36" s="266">
        <v>8.8639489111999996</v>
      </c>
      <c r="R36" s="266">
        <v>24.548011261999999</v>
      </c>
      <c r="S36" s="266">
        <v>39.220613071000002</v>
      </c>
      <c r="T36" s="266">
        <v>117.46377674</v>
      </c>
      <c r="U36" s="266">
        <v>320.32627616000002</v>
      </c>
      <c r="V36" s="266">
        <v>256.51837081999997</v>
      </c>
      <c r="W36" s="266">
        <v>141.72977251</v>
      </c>
      <c r="X36" s="266">
        <v>45.825251440999999</v>
      </c>
      <c r="Y36" s="266">
        <v>15.886883045999999</v>
      </c>
      <c r="Z36" s="266">
        <v>9.3303935894999999</v>
      </c>
      <c r="AA36" s="266">
        <v>8.2886194316000008</v>
      </c>
      <c r="AB36" s="266">
        <v>5.4958217382000001</v>
      </c>
      <c r="AC36" s="266">
        <v>8.2475705850000001</v>
      </c>
      <c r="AD36" s="266">
        <v>25.765590284999998</v>
      </c>
      <c r="AE36" s="266">
        <v>23.574127095000001</v>
      </c>
      <c r="AF36" s="266">
        <v>115.64975724</v>
      </c>
      <c r="AG36" s="266">
        <v>209.32371420999999</v>
      </c>
      <c r="AH36" s="266">
        <v>245.96292714000001</v>
      </c>
      <c r="AI36" s="266">
        <v>131.48658903</v>
      </c>
      <c r="AJ36" s="266">
        <v>40.260473890999997</v>
      </c>
      <c r="AK36" s="266">
        <v>15.962074136</v>
      </c>
      <c r="AL36" s="266">
        <v>10.027402573</v>
      </c>
      <c r="AM36" s="266">
        <v>8.808259176</v>
      </c>
      <c r="AN36" s="266">
        <v>7.5386335969999996</v>
      </c>
      <c r="AO36" s="266">
        <v>8.0095057369999996</v>
      </c>
      <c r="AP36" s="266">
        <v>18.954159180000001</v>
      </c>
      <c r="AQ36" s="266">
        <v>65.411347277999994</v>
      </c>
      <c r="AR36" s="266">
        <v>111.09291268</v>
      </c>
      <c r="AS36" s="266">
        <v>210.56912363000001</v>
      </c>
      <c r="AT36" s="266">
        <v>293.50064120000002</v>
      </c>
      <c r="AU36" s="266">
        <v>212.47965805999999</v>
      </c>
      <c r="AV36" s="266">
        <v>99.380255830999999</v>
      </c>
      <c r="AW36" s="266">
        <v>15.158204810999999</v>
      </c>
      <c r="AX36" s="266">
        <v>9.8972319049999999</v>
      </c>
      <c r="AY36" s="266">
        <v>9.2626903607000006</v>
      </c>
      <c r="AZ36" s="266">
        <v>6.8454997225999996</v>
      </c>
      <c r="BA36" s="266">
        <v>7.3143228505</v>
      </c>
      <c r="BB36" s="266">
        <v>23.309552762999999</v>
      </c>
      <c r="BC36" s="266">
        <v>52.040695667999998</v>
      </c>
      <c r="BD36" s="266">
        <v>179.66017887999999</v>
      </c>
      <c r="BE36" s="309">
        <v>223.83431945000001</v>
      </c>
      <c r="BF36" s="309">
        <v>216.19847003999999</v>
      </c>
      <c r="BG36" s="309">
        <v>133.47368549999999</v>
      </c>
      <c r="BH36" s="309">
        <v>38.799442591000002</v>
      </c>
      <c r="BI36" s="309">
        <v>11.976611180000001</v>
      </c>
      <c r="BJ36" s="309">
        <v>8.0793558673000003</v>
      </c>
      <c r="BK36" s="309">
        <v>8.2978591667000003</v>
      </c>
      <c r="BL36" s="309">
        <v>7.4125262010000004</v>
      </c>
      <c r="BM36" s="309">
        <v>10.990885452000001</v>
      </c>
      <c r="BN36" s="309">
        <v>17.954729279999999</v>
      </c>
      <c r="BO36" s="309">
        <v>45.506823535999999</v>
      </c>
      <c r="BP36" s="309">
        <v>105.85398975</v>
      </c>
      <c r="BQ36" s="309">
        <v>228.37621293999999</v>
      </c>
      <c r="BR36" s="309">
        <v>224.30007667999999</v>
      </c>
      <c r="BS36" s="309">
        <v>139.52925174999999</v>
      </c>
      <c r="BT36" s="309">
        <v>38.725680291000003</v>
      </c>
      <c r="BU36" s="309">
        <v>11.931681546</v>
      </c>
      <c r="BV36" s="309">
        <v>8.0417261669000002</v>
      </c>
    </row>
    <row r="37" spans="1:74" ht="11.1" customHeight="1" x14ac:dyDescent="0.2">
      <c r="A37" s="9" t="s">
        <v>572</v>
      </c>
      <c r="B37" s="206" t="s">
        <v>470</v>
      </c>
      <c r="C37" s="266">
        <v>16.663398043000001</v>
      </c>
      <c r="D37" s="266">
        <v>21.734421224999998</v>
      </c>
      <c r="E37" s="266">
        <v>31.936219227999999</v>
      </c>
      <c r="F37" s="266">
        <v>55.949732261000001</v>
      </c>
      <c r="G37" s="266">
        <v>105.74713985</v>
      </c>
      <c r="H37" s="266">
        <v>241.38490902000001</v>
      </c>
      <c r="I37" s="266">
        <v>363.07440480000002</v>
      </c>
      <c r="J37" s="266">
        <v>292.18316357999998</v>
      </c>
      <c r="K37" s="266">
        <v>184.32927323000001</v>
      </c>
      <c r="L37" s="266">
        <v>77.770407211000006</v>
      </c>
      <c r="M37" s="266">
        <v>27.419002407000001</v>
      </c>
      <c r="N37" s="266">
        <v>10.121351928999999</v>
      </c>
      <c r="O37" s="266">
        <v>7.5242143866999998</v>
      </c>
      <c r="P37" s="266">
        <v>22.926674317</v>
      </c>
      <c r="Q37" s="266">
        <v>21.139617416</v>
      </c>
      <c r="R37" s="266">
        <v>32.692069423</v>
      </c>
      <c r="S37" s="266">
        <v>174.31194328000001</v>
      </c>
      <c r="T37" s="266">
        <v>270.08549593999999</v>
      </c>
      <c r="U37" s="266">
        <v>376.09332688000001</v>
      </c>
      <c r="V37" s="266">
        <v>351.08323102000003</v>
      </c>
      <c r="W37" s="266">
        <v>231.15563184999999</v>
      </c>
      <c r="X37" s="266">
        <v>69.537980613000002</v>
      </c>
      <c r="Y37" s="266">
        <v>17.803894908</v>
      </c>
      <c r="Z37" s="266">
        <v>10.70696251</v>
      </c>
      <c r="AA37" s="266">
        <v>9.0132951237000007</v>
      </c>
      <c r="AB37" s="266">
        <v>18.097129357</v>
      </c>
      <c r="AC37" s="266">
        <v>18.401717163000001</v>
      </c>
      <c r="AD37" s="266">
        <v>41.991569257000002</v>
      </c>
      <c r="AE37" s="266">
        <v>129.50581568999999</v>
      </c>
      <c r="AF37" s="266">
        <v>227.21194686000001</v>
      </c>
      <c r="AG37" s="266">
        <v>373.24651857999999</v>
      </c>
      <c r="AH37" s="266">
        <v>336.40995509999999</v>
      </c>
      <c r="AI37" s="266">
        <v>243.06013453</v>
      </c>
      <c r="AJ37" s="266">
        <v>75.326695584000007</v>
      </c>
      <c r="AK37" s="266">
        <v>16.114570581999999</v>
      </c>
      <c r="AL37" s="266">
        <v>13.80530626</v>
      </c>
      <c r="AM37" s="266">
        <v>15.172503183</v>
      </c>
      <c r="AN37" s="266">
        <v>12.656262704</v>
      </c>
      <c r="AO37" s="266">
        <v>42.676548054999998</v>
      </c>
      <c r="AP37" s="266">
        <v>42.535443766999997</v>
      </c>
      <c r="AQ37" s="266">
        <v>105.89422614</v>
      </c>
      <c r="AR37" s="266">
        <v>247.35664750000001</v>
      </c>
      <c r="AS37" s="266">
        <v>397.19032224</v>
      </c>
      <c r="AT37" s="266">
        <v>356.72965256999998</v>
      </c>
      <c r="AU37" s="266">
        <v>181.29736231999999</v>
      </c>
      <c r="AV37" s="266">
        <v>82.756506436999999</v>
      </c>
      <c r="AW37" s="266">
        <v>32.178774662000002</v>
      </c>
      <c r="AX37" s="266">
        <v>6.8868855555000001</v>
      </c>
      <c r="AY37" s="266">
        <v>9.8365082715999996</v>
      </c>
      <c r="AZ37" s="266">
        <v>12.073551793</v>
      </c>
      <c r="BA37" s="266">
        <v>28.144001656</v>
      </c>
      <c r="BB37" s="266">
        <v>36.803609397999999</v>
      </c>
      <c r="BC37" s="266">
        <v>102.37418995</v>
      </c>
      <c r="BD37" s="266">
        <v>273.02161706999999</v>
      </c>
      <c r="BE37" s="309">
        <v>352.26305282999999</v>
      </c>
      <c r="BF37" s="309">
        <v>327.35882256999997</v>
      </c>
      <c r="BG37" s="309">
        <v>179.48922274</v>
      </c>
      <c r="BH37" s="309">
        <v>64.152879475999995</v>
      </c>
      <c r="BI37" s="309">
        <v>20.685810948</v>
      </c>
      <c r="BJ37" s="309">
        <v>10.23160601</v>
      </c>
      <c r="BK37" s="309">
        <v>10.887468334999999</v>
      </c>
      <c r="BL37" s="309">
        <v>11.898746736</v>
      </c>
      <c r="BM37" s="309">
        <v>23.209007649</v>
      </c>
      <c r="BN37" s="309">
        <v>40.555739250999999</v>
      </c>
      <c r="BO37" s="309">
        <v>121.18818037</v>
      </c>
      <c r="BP37" s="309">
        <v>240.08190411000001</v>
      </c>
      <c r="BQ37" s="309">
        <v>349.80913265999999</v>
      </c>
      <c r="BR37" s="309">
        <v>324.25276209999998</v>
      </c>
      <c r="BS37" s="309">
        <v>177.85259074999999</v>
      </c>
      <c r="BT37" s="309">
        <v>64.392857695000004</v>
      </c>
      <c r="BU37" s="309">
        <v>20.775072995999999</v>
      </c>
      <c r="BV37" s="309">
        <v>10.270434442999999</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310"/>
      <c r="BF38" s="310"/>
      <c r="BG38" s="310"/>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12.29865833</v>
      </c>
      <c r="H39" s="249">
        <v>68.621298350999993</v>
      </c>
      <c r="I39" s="249">
        <v>222.13083956</v>
      </c>
      <c r="J39" s="249">
        <v>168.2893617</v>
      </c>
      <c r="K39" s="249">
        <v>42.560852789000002</v>
      </c>
      <c r="L39" s="249">
        <v>0.76353405636000005</v>
      </c>
      <c r="M39" s="249">
        <v>0</v>
      </c>
      <c r="N39" s="249">
        <v>0</v>
      </c>
      <c r="O39" s="249">
        <v>0</v>
      </c>
      <c r="P39" s="249">
        <v>0</v>
      </c>
      <c r="Q39" s="249">
        <v>0</v>
      </c>
      <c r="R39" s="249">
        <v>0</v>
      </c>
      <c r="S39" s="249">
        <v>11.512589569999999</v>
      </c>
      <c r="T39" s="249">
        <v>69.343475075000001</v>
      </c>
      <c r="U39" s="249">
        <v>222.38349346999999</v>
      </c>
      <c r="V39" s="249">
        <v>165.70028160000001</v>
      </c>
      <c r="W39" s="249">
        <v>45.126430325999998</v>
      </c>
      <c r="X39" s="249">
        <v>1.1636505224</v>
      </c>
      <c r="Y39" s="249">
        <v>0</v>
      </c>
      <c r="Z39" s="249">
        <v>0</v>
      </c>
      <c r="AA39" s="249">
        <v>0</v>
      </c>
      <c r="AB39" s="249">
        <v>0</v>
      </c>
      <c r="AC39" s="249">
        <v>0</v>
      </c>
      <c r="AD39" s="249">
        <v>0</v>
      </c>
      <c r="AE39" s="249">
        <v>14.032618510000001</v>
      </c>
      <c r="AF39" s="249">
        <v>65.179627358000005</v>
      </c>
      <c r="AG39" s="249">
        <v>224.73090024000001</v>
      </c>
      <c r="AH39" s="249">
        <v>182.00457039</v>
      </c>
      <c r="AI39" s="249">
        <v>48.626589478</v>
      </c>
      <c r="AJ39" s="249">
        <v>1.1636505224</v>
      </c>
      <c r="AK39" s="249">
        <v>0</v>
      </c>
      <c r="AL39" s="249">
        <v>0</v>
      </c>
      <c r="AM39" s="249">
        <v>0</v>
      </c>
      <c r="AN39" s="249">
        <v>0</v>
      </c>
      <c r="AO39" s="249">
        <v>0</v>
      </c>
      <c r="AP39" s="249">
        <v>0</v>
      </c>
      <c r="AQ39" s="249">
        <v>13.839283767</v>
      </c>
      <c r="AR39" s="249">
        <v>68.744533036000007</v>
      </c>
      <c r="AS39" s="249">
        <v>241.33962758000001</v>
      </c>
      <c r="AT39" s="249">
        <v>178.92627683000001</v>
      </c>
      <c r="AU39" s="249">
        <v>50.269471113999998</v>
      </c>
      <c r="AV39" s="249">
        <v>1.1636505224</v>
      </c>
      <c r="AW39" s="249">
        <v>0</v>
      </c>
      <c r="AX39" s="249">
        <v>0</v>
      </c>
      <c r="AY39" s="249">
        <v>0</v>
      </c>
      <c r="AZ39" s="249">
        <v>0</v>
      </c>
      <c r="BA39" s="249">
        <v>0</v>
      </c>
      <c r="BB39" s="249">
        <v>0</v>
      </c>
      <c r="BC39" s="249">
        <v>12.128903438</v>
      </c>
      <c r="BD39" s="249">
        <v>68.333058652000005</v>
      </c>
      <c r="BE39" s="312">
        <v>242.3073</v>
      </c>
      <c r="BF39" s="312">
        <v>183.37899999999999</v>
      </c>
      <c r="BG39" s="312">
        <v>48.040759999999999</v>
      </c>
      <c r="BH39" s="312">
        <v>1.163651</v>
      </c>
      <c r="BI39" s="312">
        <v>0</v>
      </c>
      <c r="BJ39" s="312">
        <v>0</v>
      </c>
      <c r="BK39" s="312">
        <v>0</v>
      </c>
      <c r="BL39" s="312">
        <v>0</v>
      </c>
      <c r="BM39" s="312">
        <v>0</v>
      </c>
      <c r="BN39" s="312">
        <v>0</v>
      </c>
      <c r="BO39" s="312">
        <v>11.782539999999999</v>
      </c>
      <c r="BP39" s="312">
        <v>75.778819999999996</v>
      </c>
      <c r="BQ39" s="312">
        <v>240.10509999999999</v>
      </c>
      <c r="BR39" s="312">
        <v>185.24260000000001</v>
      </c>
      <c r="BS39" s="312">
        <v>45.350900000000003</v>
      </c>
      <c r="BT39" s="312">
        <v>1.3805529999999999</v>
      </c>
      <c r="BU39" s="312">
        <v>0</v>
      </c>
      <c r="BV39" s="312">
        <v>0</v>
      </c>
    </row>
    <row r="40" spans="1:74" ht="11.1" customHeight="1" x14ac:dyDescent="0.2">
      <c r="A40" s="9" t="s">
        <v>148</v>
      </c>
      <c r="B40" s="206" t="s">
        <v>468</v>
      </c>
      <c r="C40" s="249">
        <v>0</v>
      </c>
      <c r="D40" s="249">
        <v>0</v>
      </c>
      <c r="E40" s="249">
        <v>0.19798986529000001</v>
      </c>
      <c r="F40" s="249">
        <v>4.3019460309000002E-2</v>
      </c>
      <c r="G40" s="249">
        <v>34.831662094000002</v>
      </c>
      <c r="H40" s="249">
        <v>133.84540351000001</v>
      </c>
      <c r="I40" s="249">
        <v>273.63153244</v>
      </c>
      <c r="J40" s="249">
        <v>213.86621059999999</v>
      </c>
      <c r="K40" s="249">
        <v>78.783361932999995</v>
      </c>
      <c r="L40" s="249">
        <v>5.6624621595000004</v>
      </c>
      <c r="M40" s="249">
        <v>0</v>
      </c>
      <c r="N40" s="249">
        <v>8.5916243719999993E-2</v>
      </c>
      <c r="O40" s="249">
        <v>0</v>
      </c>
      <c r="P40" s="249">
        <v>0</v>
      </c>
      <c r="Q40" s="249">
        <v>0.19798986529000001</v>
      </c>
      <c r="R40" s="249">
        <v>0.26257811411999998</v>
      </c>
      <c r="S40" s="249">
        <v>32.910361801999997</v>
      </c>
      <c r="T40" s="249">
        <v>132.69040194999999</v>
      </c>
      <c r="U40" s="249">
        <v>278.59564033999999</v>
      </c>
      <c r="V40" s="249">
        <v>208.57217378000001</v>
      </c>
      <c r="W40" s="249">
        <v>79.226191669000002</v>
      </c>
      <c r="X40" s="249">
        <v>5.1243413918999998</v>
      </c>
      <c r="Y40" s="249">
        <v>0</v>
      </c>
      <c r="Z40" s="249">
        <v>8.5916243719999993E-2</v>
      </c>
      <c r="AA40" s="249">
        <v>0</v>
      </c>
      <c r="AB40" s="249">
        <v>0</v>
      </c>
      <c r="AC40" s="249">
        <v>0.19798986529000001</v>
      </c>
      <c r="AD40" s="249">
        <v>0.26257811411999998</v>
      </c>
      <c r="AE40" s="249">
        <v>38.845860387000002</v>
      </c>
      <c r="AF40" s="249">
        <v>126.17737107000001</v>
      </c>
      <c r="AG40" s="249">
        <v>280.49755684000002</v>
      </c>
      <c r="AH40" s="249">
        <v>223.80457663999999</v>
      </c>
      <c r="AI40" s="249">
        <v>84.240161799000006</v>
      </c>
      <c r="AJ40" s="249">
        <v>5.4299015162000002</v>
      </c>
      <c r="AK40" s="249">
        <v>0</v>
      </c>
      <c r="AL40" s="249">
        <v>8.5916243719999993E-2</v>
      </c>
      <c r="AM40" s="249">
        <v>0</v>
      </c>
      <c r="AN40" s="249">
        <v>0</v>
      </c>
      <c r="AO40" s="249">
        <v>0.19798986529000001</v>
      </c>
      <c r="AP40" s="249">
        <v>0.30577925030999997</v>
      </c>
      <c r="AQ40" s="249">
        <v>39.880288526000001</v>
      </c>
      <c r="AR40" s="249">
        <v>130.08172367</v>
      </c>
      <c r="AS40" s="249">
        <v>297.62442234999997</v>
      </c>
      <c r="AT40" s="249">
        <v>221.88718114</v>
      </c>
      <c r="AU40" s="249">
        <v>89.265099250000006</v>
      </c>
      <c r="AV40" s="249">
        <v>6.1589373116999999</v>
      </c>
      <c r="AW40" s="249">
        <v>0</v>
      </c>
      <c r="AX40" s="249">
        <v>8.5916243719999993E-2</v>
      </c>
      <c r="AY40" s="249">
        <v>0</v>
      </c>
      <c r="AZ40" s="249">
        <v>0</v>
      </c>
      <c r="BA40" s="249">
        <v>0.19798986529000001</v>
      </c>
      <c r="BB40" s="249">
        <v>0.26275979000999999</v>
      </c>
      <c r="BC40" s="249">
        <v>36.600432394000002</v>
      </c>
      <c r="BD40" s="249">
        <v>125.92293035</v>
      </c>
      <c r="BE40" s="312">
        <v>300.03620000000001</v>
      </c>
      <c r="BF40" s="312">
        <v>223.8219</v>
      </c>
      <c r="BG40" s="312">
        <v>85.959270000000004</v>
      </c>
      <c r="BH40" s="312">
        <v>6.2815000000000003</v>
      </c>
      <c r="BI40" s="312">
        <v>0</v>
      </c>
      <c r="BJ40" s="312">
        <v>8.5916199999999998E-2</v>
      </c>
      <c r="BK40" s="312">
        <v>0</v>
      </c>
      <c r="BL40" s="312">
        <v>0</v>
      </c>
      <c r="BM40" s="312">
        <v>0.1979899</v>
      </c>
      <c r="BN40" s="312">
        <v>0.26275979999999999</v>
      </c>
      <c r="BO40" s="312">
        <v>34.284419999999997</v>
      </c>
      <c r="BP40" s="312">
        <v>128.0873</v>
      </c>
      <c r="BQ40" s="312">
        <v>293.73090000000002</v>
      </c>
      <c r="BR40" s="312">
        <v>225.86510000000001</v>
      </c>
      <c r="BS40" s="312">
        <v>83.198530000000005</v>
      </c>
      <c r="BT40" s="312">
        <v>6.5004770000000001</v>
      </c>
      <c r="BU40" s="312">
        <v>0</v>
      </c>
      <c r="BV40" s="312">
        <v>8.5916199999999998E-2</v>
      </c>
    </row>
    <row r="41" spans="1:74" ht="11.1" customHeight="1" x14ac:dyDescent="0.2">
      <c r="A41" s="9" t="s">
        <v>149</v>
      </c>
      <c r="B41" s="206" t="s">
        <v>436</v>
      </c>
      <c r="C41" s="249">
        <v>0</v>
      </c>
      <c r="D41" s="249">
        <v>0</v>
      </c>
      <c r="E41" s="249">
        <v>3.0560066212999999</v>
      </c>
      <c r="F41" s="249">
        <v>1.3649236470999999</v>
      </c>
      <c r="G41" s="249">
        <v>64.190327217999993</v>
      </c>
      <c r="H41" s="249">
        <v>168.73702711000001</v>
      </c>
      <c r="I41" s="249">
        <v>247.01272908999999</v>
      </c>
      <c r="J41" s="249">
        <v>216.99944853</v>
      </c>
      <c r="K41" s="249">
        <v>78.440539865999995</v>
      </c>
      <c r="L41" s="249">
        <v>7.8175338480000001</v>
      </c>
      <c r="M41" s="249">
        <v>0</v>
      </c>
      <c r="N41" s="249">
        <v>0.15513179753</v>
      </c>
      <c r="O41" s="249">
        <v>0</v>
      </c>
      <c r="P41" s="249">
        <v>0</v>
      </c>
      <c r="Q41" s="249">
        <v>2.8140841243999999</v>
      </c>
      <c r="R41" s="249">
        <v>2.0236730063000001</v>
      </c>
      <c r="S41" s="249">
        <v>58.713660756000003</v>
      </c>
      <c r="T41" s="249">
        <v>167.49596381999999</v>
      </c>
      <c r="U41" s="249">
        <v>251.66065072000001</v>
      </c>
      <c r="V41" s="249">
        <v>203.67517842999999</v>
      </c>
      <c r="W41" s="249">
        <v>77.373288651999999</v>
      </c>
      <c r="X41" s="249">
        <v>6.6280455831999996</v>
      </c>
      <c r="Y41" s="249">
        <v>0</v>
      </c>
      <c r="Z41" s="249">
        <v>0.15513179753</v>
      </c>
      <c r="AA41" s="249">
        <v>0</v>
      </c>
      <c r="AB41" s="249">
        <v>0</v>
      </c>
      <c r="AC41" s="249">
        <v>2.8140841243999999</v>
      </c>
      <c r="AD41" s="249">
        <v>2.0097942537</v>
      </c>
      <c r="AE41" s="249">
        <v>70.544969769000005</v>
      </c>
      <c r="AF41" s="249">
        <v>169.25071002999999</v>
      </c>
      <c r="AG41" s="249">
        <v>254.75172696999999</v>
      </c>
      <c r="AH41" s="249">
        <v>211.85594972999999</v>
      </c>
      <c r="AI41" s="249">
        <v>81.268188598999998</v>
      </c>
      <c r="AJ41" s="249">
        <v>6.8003141779999998</v>
      </c>
      <c r="AK41" s="249">
        <v>0</v>
      </c>
      <c r="AL41" s="249">
        <v>0.15513179753</v>
      </c>
      <c r="AM41" s="249">
        <v>0</v>
      </c>
      <c r="AN41" s="249">
        <v>0</v>
      </c>
      <c r="AO41" s="249">
        <v>2.7061683353000001</v>
      </c>
      <c r="AP41" s="249">
        <v>2.048903777</v>
      </c>
      <c r="AQ41" s="249">
        <v>70.489649727</v>
      </c>
      <c r="AR41" s="249">
        <v>167.84883483999999</v>
      </c>
      <c r="AS41" s="249">
        <v>274.76429167999999</v>
      </c>
      <c r="AT41" s="249">
        <v>215.15989682</v>
      </c>
      <c r="AU41" s="249">
        <v>88.584419690000004</v>
      </c>
      <c r="AV41" s="249">
        <v>7.4669027478999999</v>
      </c>
      <c r="AW41" s="249">
        <v>0</v>
      </c>
      <c r="AX41" s="249">
        <v>0.15513179753</v>
      </c>
      <c r="AY41" s="249">
        <v>0</v>
      </c>
      <c r="AZ41" s="249">
        <v>0</v>
      </c>
      <c r="BA41" s="249">
        <v>2.8652966589000002</v>
      </c>
      <c r="BB41" s="249">
        <v>1.2188170448</v>
      </c>
      <c r="BC41" s="249">
        <v>66.423951242000001</v>
      </c>
      <c r="BD41" s="249">
        <v>166.40967337999999</v>
      </c>
      <c r="BE41" s="312">
        <v>276.7192</v>
      </c>
      <c r="BF41" s="312">
        <v>208.10640000000001</v>
      </c>
      <c r="BG41" s="312">
        <v>86.871669999999995</v>
      </c>
      <c r="BH41" s="312">
        <v>6.7953039999999998</v>
      </c>
      <c r="BI41" s="312">
        <v>0</v>
      </c>
      <c r="BJ41" s="312">
        <v>0.15513179999999999</v>
      </c>
      <c r="BK41" s="312">
        <v>0</v>
      </c>
      <c r="BL41" s="312">
        <v>0</v>
      </c>
      <c r="BM41" s="312">
        <v>3.0407950000000001</v>
      </c>
      <c r="BN41" s="312">
        <v>1.1126240000000001</v>
      </c>
      <c r="BO41" s="312">
        <v>65.07405</v>
      </c>
      <c r="BP41" s="312">
        <v>170.06569999999999</v>
      </c>
      <c r="BQ41" s="312">
        <v>264.75110000000001</v>
      </c>
      <c r="BR41" s="312">
        <v>207.8552</v>
      </c>
      <c r="BS41" s="312">
        <v>89.637330000000006</v>
      </c>
      <c r="BT41" s="312">
        <v>7.0171809999999999</v>
      </c>
      <c r="BU41" s="312">
        <v>0</v>
      </c>
      <c r="BV41" s="312">
        <v>0.15513179999999999</v>
      </c>
    </row>
    <row r="42" spans="1:74" ht="11.1" customHeight="1" x14ac:dyDescent="0.2">
      <c r="A42" s="9" t="s">
        <v>150</v>
      </c>
      <c r="B42" s="206" t="s">
        <v>437</v>
      </c>
      <c r="C42" s="249">
        <v>0</v>
      </c>
      <c r="D42" s="249">
        <v>7.6416523174999999E-3</v>
      </c>
      <c r="E42" s="249">
        <v>7.2739646171999999</v>
      </c>
      <c r="F42" s="249">
        <v>6.3263650771000002</v>
      </c>
      <c r="G42" s="249">
        <v>64.662281309999997</v>
      </c>
      <c r="H42" s="249">
        <v>209.93621659999999</v>
      </c>
      <c r="I42" s="249">
        <v>307.97547484</v>
      </c>
      <c r="J42" s="249">
        <v>260.77910625999999</v>
      </c>
      <c r="K42" s="249">
        <v>103.71525837</v>
      </c>
      <c r="L42" s="249">
        <v>11.678109235000001</v>
      </c>
      <c r="M42" s="249">
        <v>0.27084054062000001</v>
      </c>
      <c r="N42" s="249">
        <v>0</v>
      </c>
      <c r="O42" s="249">
        <v>0</v>
      </c>
      <c r="P42" s="249">
        <v>0.30456728572000002</v>
      </c>
      <c r="Q42" s="249">
        <v>6.4417958659999996</v>
      </c>
      <c r="R42" s="249">
        <v>7.1714668761000002</v>
      </c>
      <c r="S42" s="249">
        <v>58.986053761999997</v>
      </c>
      <c r="T42" s="249">
        <v>210.44078451999999</v>
      </c>
      <c r="U42" s="249">
        <v>310.85922964999997</v>
      </c>
      <c r="V42" s="249">
        <v>243.30868053</v>
      </c>
      <c r="W42" s="249">
        <v>104.6010009</v>
      </c>
      <c r="X42" s="249">
        <v>11.074241132999999</v>
      </c>
      <c r="Y42" s="249">
        <v>0.27084054062000001</v>
      </c>
      <c r="Z42" s="249">
        <v>0</v>
      </c>
      <c r="AA42" s="249">
        <v>0</v>
      </c>
      <c r="AB42" s="249">
        <v>0.30456728572000002</v>
      </c>
      <c r="AC42" s="249">
        <v>6.5370898075000001</v>
      </c>
      <c r="AD42" s="249">
        <v>7.1437349190999999</v>
      </c>
      <c r="AE42" s="249">
        <v>71.769948786</v>
      </c>
      <c r="AF42" s="249">
        <v>219.48410934</v>
      </c>
      <c r="AG42" s="249">
        <v>312.50041341999997</v>
      </c>
      <c r="AH42" s="249">
        <v>246.99747871</v>
      </c>
      <c r="AI42" s="249">
        <v>109.04154579999999</v>
      </c>
      <c r="AJ42" s="249">
        <v>11.028813502</v>
      </c>
      <c r="AK42" s="249">
        <v>0.27084054062000001</v>
      </c>
      <c r="AL42" s="249">
        <v>0</v>
      </c>
      <c r="AM42" s="249">
        <v>0</v>
      </c>
      <c r="AN42" s="249">
        <v>0.30456728572000002</v>
      </c>
      <c r="AO42" s="249">
        <v>6.2198825934000004</v>
      </c>
      <c r="AP42" s="249">
        <v>7.5943496978000002</v>
      </c>
      <c r="AQ42" s="249">
        <v>70.468375197</v>
      </c>
      <c r="AR42" s="249">
        <v>218.10478974</v>
      </c>
      <c r="AS42" s="249">
        <v>325.97378751999997</v>
      </c>
      <c r="AT42" s="249">
        <v>251.34197940000001</v>
      </c>
      <c r="AU42" s="249">
        <v>119.00712194</v>
      </c>
      <c r="AV42" s="249">
        <v>11.270039641</v>
      </c>
      <c r="AW42" s="249">
        <v>0.19850563184</v>
      </c>
      <c r="AX42" s="249">
        <v>0</v>
      </c>
      <c r="AY42" s="249">
        <v>0</v>
      </c>
      <c r="AZ42" s="249">
        <v>0.30456728572000002</v>
      </c>
      <c r="BA42" s="249">
        <v>6.5832033311</v>
      </c>
      <c r="BB42" s="249">
        <v>5.7144521649</v>
      </c>
      <c r="BC42" s="249">
        <v>68.554575631000006</v>
      </c>
      <c r="BD42" s="249">
        <v>220.02830510000001</v>
      </c>
      <c r="BE42" s="312">
        <v>326.92320000000001</v>
      </c>
      <c r="BF42" s="312">
        <v>242.5591</v>
      </c>
      <c r="BG42" s="312">
        <v>116.70399999999999</v>
      </c>
      <c r="BH42" s="312">
        <v>10.07127</v>
      </c>
      <c r="BI42" s="312">
        <v>0.22713240000000001</v>
      </c>
      <c r="BJ42" s="312">
        <v>0</v>
      </c>
      <c r="BK42" s="312">
        <v>0</v>
      </c>
      <c r="BL42" s="312">
        <v>0.30456729999999999</v>
      </c>
      <c r="BM42" s="312">
        <v>7.1827449999999997</v>
      </c>
      <c r="BN42" s="312">
        <v>5.4073229999999999</v>
      </c>
      <c r="BO42" s="312">
        <v>68.281970000000001</v>
      </c>
      <c r="BP42" s="312">
        <v>225.11199999999999</v>
      </c>
      <c r="BQ42" s="312">
        <v>313.7663</v>
      </c>
      <c r="BR42" s="312">
        <v>239.4263</v>
      </c>
      <c r="BS42" s="312">
        <v>120.4837</v>
      </c>
      <c r="BT42" s="312">
        <v>9.8507979999999993</v>
      </c>
      <c r="BU42" s="312">
        <v>0.25574059999999998</v>
      </c>
      <c r="BV42" s="312">
        <v>0</v>
      </c>
    </row>
    <row r="43" spans="1:74" ht="11.1" customHeight="1" x14ac:dyDescent="0.2">
      <c r="A43" s="9" t="s">
        <v>151</v>
      </c>
      <c r="B43" s="206" t="s">
        <v>469</v>
      </c>
      <c r="C43" s="249">
        <v>29.630283939000002</v>
      </c>
      <c r="D43" s="249">
        <v>29.689967179</v>
      </c>
      <c r="E43" s="249">
        <v>57.266632262999998</v>
      </c>
      <c r="F43" s="249">
        <v>87.737658173</v>
      </c>
      <c r="G43" s="249">
        <v>206.16683784</v>
      </c>
      <c r="H43" s="249">
        <v>371.66970657000002</v>
      </c>
      <c r="I43" s="249">
        <v>447.86755432000001</v>
      </c>
      <c r="J43" s="249">
        <v>429.46693793999998</v>
      </c>
      <c r="K43" s="249">
        <v>289.36342265000002</v>
      </c>
      <c r="L43" s="249">
        <v>130.83317044</v>
      </c>
      <c r="M43" s="249">
        <v>51.738308457999999</v>
      </c>
      <c r="N43" s="249">
        <v>47.123363140000002</v>
      </c>
      <c r="O43" s="249">
        <v>29.909682247999999</v>
      </c>
      <c r="P43" s="249">
        <v>32.931103038000003</v>
      </c>
      <c r="Q43" s="249">
        <v>56.436879808999997</v>
      </c>
      <c r="R43" s="249">
        <v>94.121782995999993</v>
      </c>
      <c r="S43" s="249">
        <v>209.40195692</v>
      </c>
      <c r="T43" s="249">
        <v>371.47900745999999</v>
      </c>
      <c r="U43" s="249">
        <v>453.89744421</v>
      </c>
      <c r="V43" s="249">
        <v>419.73558194999998</v>
      </c>
      <c r="W43" s="249">
        <v>286.78022442999998</v>
      </c>
      <c r="X43" s="249">
        <v>127.71916403</v>
      </c>
      <c r="Y43" s="249">
        <v>53.615475285000002</v>
      </c>
      <c r="Z43" s="249">
        <v>45.676222521</v>
      </c>
      <c r="AA43" s="249">
        <v>28.947913507999999</v>
      </c>
      <c r="AB43" s="249">
        <v>36.544280551999996</v>
      </c>
      <c r="AC43" s="249">
        <v>54.894852962999998</v>
      </c>
      <c r="AD43" s="249">
        <v>95.065362403999998</v>
      </c>
      <c r="AE43" s="249">
        <v>218.14867575</v>
      </c>
      <c r="AF43" s="249">
        <v>371.02783483000002</v>
      </c>
      <c r="AG43" s="249">
        <v>456.45409719000003</v>
      </c>
      <c r="AH43" s="249">
        <v>425.33348592999999</v>
      </c>
      <c r="AI43" s="249">
        <v>298.18090143000001</v>
      </c>
      <c r="AJ43" s="249">
        <v>135.52276882999999</v>
      </c>
      <c r="AK43" s="249">
        <v>57.584678320000002</v>
      </c>
      <c r="AL43" s="249">
        <v>45.969684803</v>
      </c>
      <c r="AM43" s="249">
        <v>29.639518047999999</v>
      </c>
      <c r="AN43" s="249">
        <v>41.434470091999998</v>
      </c>
      <c r="AO43" s="249">
        <v>55.810698815999999</v>
      </c>
      <c r="AP43" s="249">
        <v>97.916783382000006</v>
      </c>
      <c r="AQ43" s="249">
        <v>227.23658774</v>
      </c>
      <c r="AR43" s="249">
        <v>370.94439089000002</v>
      </c>
      <c r="AS43" s="249">
        <v>466.20351111999997</v>
      </c>
      <c r="AT43" s="249">
        <v>426.20782831000002</v>
      </c>
      <c r="AU43" s="249">
        <v>309.12556281000002</v>
      </c>
      <c r="AV43" s="249">
        <v>142.32744554999999</v>
      </c>
      <c r="AW43" s="249">
        <v>57.318029123000002</v>
      </c>
      <c r="AX43" s="249">
        <v>47.565041592</v>
      </c>
      <c r="AY43" s="249">
        <v>33.344853639</v>
      </c>
      <c r="AZ43" s="249">
        <v>45.281425319</v>
      </c>
      <c r="BA43" s="249">
        <v>64.32441532</v>
      </c>
      <c r="BB43" s="249">
        <v>100.78480604000001</v>
      </c>
      <c r="BC43" s="249">
        <v>218.82904736</v>
      </c>
      <c r="BD43" s="249">
        <v>360.35565403999999</v>
      </c>
      <c r="BE43" s="312">
        <v>466.7946</v>
      </c>
      <c r="BF43" s="312">
        <v>424.53739999999999</v>
      </c>
      <c r="BG43" s="312">
        <v>304.0641</v>
      </c>
      <c r="BH43" s="312">
        <v>149.04740000000001</v>
      </c>
      <c r="BI43" s="312">
        <v>62.243609999999997</v>
      </c>
      <c r="BJ43" s="312">
        <v>49.341119999999997</v>
      </c>
      <c r="BK43" s="312">
        <v>34.460700000000003</v>
      </c>
      <c r="BL43" s="312">
        <v>46.69267</v>
      </c>
      <c r="BM43" s="312">
        <v>65.998170000000002</v>
      </c>
      <c r="BN43" s="312">
        <v>97.363600000000005</v>
      </c>
      <c r="BO43" s="312">
        <v>217.035</v>
      </c>
      <c r="BP43" s="312">
        <v>355.40429999999998</v>
      </c>
      <c r="BQ43" s="312">
        <v>462.8091</v>
      </c>
      <c r="BR43" s="312">
        <v>422.2756</v>
      </c>
      <c r="BS43" s="312">
        <v>304.87950000000001</v>
      </c>
      <c r="BT43" s="312">
        <v>153.69120000000001</v>
      </c>
      <c r="BU43" s="312">
        <v>62.518300000000004</v>
      </c>
      <c r="BV43" s="312">
        <v>48.484720000000003</v>
      </c>
    </row>
    <row r="44" spans="1:74" ht="11.1" customHeight="1" x14ac:dyDescent="0.2">
      <c r="A44" s="9" t="s">
        <v>152</v>
      </c>
      <c r="B44" s="206" t="s">
        <v>439</v>
      </c>
      <c r="C44" s="249">
        <v>4.1094414830000003</v>
      </c>
      <c r="D44" s="249">
        <v>2.3906021859000002</v>
      </c>
      <c r="E44" s="249">
        <v>26.321286488999998</v>
      </c>
      <c r="F44" s="249">
        <v>34.219630803000001</v>
      </c>
      <c r="G44" s="249">
        <v>156.57352950000001</v>
      </c>
      <c r="H44" s="249">
        <v>353.16832068000002</v>
      </c>
      <c r="I44" s="249">
        <v>411.98244762000002</v>
      </c>
      <c r="J44" s="249">
        <v>404.96857478999999</v>
      </c>
      <c r="K44" s="249">
        <v>238.7024984</v>
      </c>
      <c r="L44" s="249">
        <v>55.232376183</v>
      </c>
      <c r="M44" s="249">
        <v>5.0538707549000002</v>
      </c>
      <c r="N44" s="249">
        <v>5.1443231535000002</v>
      </c>
      <c r="O44" s="249">
        <v>5.5844723685000002</v>
      </c>
      <c r="P44" s="249">
        <v>4.0441581885</v>
      </c>
      <c r="Q44" s="249">
        <v>24.480256547</v>
      </c>
      <c r="R44" s="249">
        <v>40.369027539000001</v>
      </c>
      <c r="S44" s="249">
        <v>152.20918266000001</v>
      </c>
      <c r="T44" s="249">
        <v>346.13640070000002</v>
      </c>
      <c r="U44" s="249">
        <v>417.78003371</v>
      </c>
      <c r="V44" s="249">
        <v>383.61519643999998</v>
      </c>
      <c r="W44" s="249">
        <v>230.03257503</v>
      </c>
      <c r="X44" s="249">
        <v>52.900983351000001</v>
      </c>
      <c r="Y44" s="249">
        <v>5.3079347854999996</v>
      </c>
      <c r="Z44" s="249">
        <v>4.6874073698999998</v>
      </c>
      <c r="AA44" s="249">
        <v>5.4082636643999997</v>
      </c>
      <c r="AB44" s="249">
        <v>5.9091232025</v>
      </c>
      <c r="AC44" s="249">
        <v>24.542287086000002</v>
      </c>
      <c r="AD44" s="249">
        <v>38.578761470000003</v>
      </c>
      <c r="AE44" s="249">
        <v>166.88480960000001</v>
      </c>
      <c r="AF44" s="249">
        <v>349.03510648999998</v>
      </c>
      <c r="AG44" s="249">
        <v>420.78771724000001</v>
      </c>
      <c r="AH44" s="249">
        <v>387.81314111</v>
      </c>
      <c r="AI44" s="249">
        <v>240.32802208999999</v>
      </c>
      <c r="AJ44" s="249">
        <v>57.135411101000003</v>
      </c>
      <c r="AK44" s="249">
        <v>5.2471746042999996</v>
      </c>
      <c r="AL44" s="249">
        <v>4.6036254320000003</v>
      </c>
      <c r="AM44" s="249">
        <v>5.4745527973000003</v>
      </c>
      <c r="AN44" s="249">
        <v>7.0191016005</v>
      </c>
      <c r="AO44" s="249">
        <v>23.379582080999999</v>
      </c>
      <c r="AP44" s="249">
        <v>39.500981269</v>
      </c>
      <c r="AQ44" s="249">
        <v>173.9324057</v>
      </c>
      <c r="AR44" s="249">
        <v>343.50706330000003</v>
      </c>
      <c r="AS44" s="249">
        <v>431.79002166999999</v>
      </c>
      <c r="AT44" s="249">
        <v>394.67054696000002</v>
      </c>
      <c r="AU44" s="249">
        <v>255.67122254</v>
      </c>
      <c r="AV44" s="249">
        <v>61.861271180999999</v>
      </c>
      <c r="AW44" s="249">
        <v>5.0040343931000004</v>
      </c>
      <c r="AX44" s="249">
        <v>5.1098352970000001</v>
      </c>
      <c r="AY44" s="249">
        <v>6.6924043577000001</v>
      </c>
      <c r="AZ44" s="249">
        <v>7.4653363608000003</v>
      </c>
      <c r="BA44" s="249">
        <v>28.169047012</v>
      </c>
      <c r="BB44" s="249">
        <v>37.015972912999999</v>
      </c>
      <c r="BC44" s="249">
        <v>164.32206045999999</v>
      </c>
      <c r="BD44" s="249">
        <v>330.58040076999998</v>
      </c>
      <c r="BE44" s="312">
        <v>429.62189999999998</v>
      </c>
      <c r="BF44" s="312">
        <v>384.15499999999997</v>
      </c>
      <c r="BG44" s="312">
        <v>250.501</v>
      </c>
      <c r="BH44" s="312">
        <v>63.359259999999999</v>
      </c>
      <c r="BI44" s="312">
        <v>5.7051319999999999</v>
      </c>
      <c r="BJ44" s="312">
        <v>5.2223379999999997</v>
      </c>
      <c r="BK44" s="312">
        <v>7.096616</v>
      </c>
      <c r="BL44" s="312">
        <v>7.2471610000000002</v>
      </c>
      <c r="BM44" s="312">
        <v>29.288509999999999</v>
      </c>
      <c r="BN44" s="312">
        <v>33.249920000000003</v>
      </c>
      <c r="BO44" s="312">
        <v>162.25460000000001</v>
      </c>
      <c r="BP44" s="312">
        <v>322.24560000000002</v>
      </c>
      <c r="BQ44" s="312">
        <v>422.1875</v>
      </c>
      <c r="BR44" s="312">
        <v>380.24180000000001</v>
      </c>
      <c r="BS44" s="312">
        <v>255.89080000000001</v>
      </c>
      <c r="BT44" s="312">
        <v>66.421940000000006</v>
      </c>
      <c r="BU44" s="312">
        <v>5.8706529999999999</v>
      </c>
      <c r="BV44" s="312">
        <v>5.231827</v>
      </c>
    </row>
    <row r="45" spans="1:74" ht="11.1" customHeight="1" x14ac:dyDescent="0.2">
      <c r="A45" s="9" t="s">
        <v>153</v>
      </c>
      <c r="B45" s="206" t="s">
        <v>440</v>
      </c>
      <c r="C45" s="249">
        <v>11.175393314000001</v>
      </c>
      <c r="D45" s="249">
        <v>16.251177234</v>
      </c>
      <c r="E45" s="249">
        <v>62.098673087999998</v>
      </c>
      <c r="F45" s="249">
        <v>113.60970994</v>
      </c>
      <c r="G45" s="249">
        <v>270.85263881999998</v>
      </c>
      <c r="H45" s="249">
        <v>491.80543891999997</v>
      </c>
      <c r="I45" s="249">
        <v>563.85974496999995</v>
      </c>
      <c r="J45" s="249">
        <v>579.67037971000002</v>
      </c>
      <c r="K45" s="249">
        <v>383.75924871000001</v>
      </c>
      <c r="L45" s="249">
        <v>154.26617526999999</v>
      </c>
      <c r="M45" s="249">
        <v>38.425973974000001</v>
      </c>
      <c r="N45" s="249">
        <v>11.848214743</v>
      </c>
      <c r="O45" s="249">
        <v>14.037901463000001</v>
      </c>
      <c r="P45" s="249">
        <v>22.069980619999999</v>
      </c>
      <c r="Q45" s="249">
        <v>63.638493166000003</v>
      </c>
      <c r="R45" s="249">
        <v>122.29310649999999</v>
      </c>
      <c r="S45" s="249">
        <v>269.41914895000002</v>
      </c>
      <c r="T45" s="249">
        <v>494.84408884999999</v>
      </c>
      <c r="U45" s="249">
        <v>576.25061554000001</v>
      </c>
      <c r="V45" s="249">
        <v>573.62193741999999</v>
      </c>
      <c r="W45" s="249">
        <v>381.75824764999999</v>
      </c>
      <c r="X45" s="249">
        <v>152.00291425</v>
      </c>
      <c r="Y45" s="249">
        <v>40.951904957000004</v>
      </c>
      <c r="Z45" s="249">
        <v>10.845657490000001</v>
      </c>
      <c r="AA45" s="249">
        <v>13.502618828999999</v>
      </c>
      <c r="AB45" s="249">
        <v>22.785216453</v>
      </c>
      <c r="AC45" s="249">
        <v>67.129667316999999</v>
      </c>
      <c r="AD45" s="249">
        <v>118.12201261</v>
      </c>
      <c r="AE45" s="249">
        <v>279.90490125999997</v>
      </c>
      <c r="AF45" s="249">
        <v>498.95987083</v>
      </c>
      <c r="AG45" s="249">
        <v>582.23775668999997</v>
      </c>
      <c r="AH45" s="249">
        <v>578.81541929000002</v>
      </c>
      <c r="AI45" s="249">
        <v>391.03783288</v>
      </c>
      <c r="AJ45" s="249">
        <v>155.27942286999999</v>
      </c>
      <c r="AK45" s="249">
        <v>38.732074005000001</v>
      </c>
      <c r="AL45" s="249">
        <v>10.895940251000001</v>
      </c>
      <c r="AM45" s="249">
        <v>13.157352468999999</v>
      </c>
      <c r="AN45" s="249">
        <v>21.882539308999998</v>
      </c>
      <c r="AO45" s="249">
        <v>64.820922323999994</v>
      </c>
      <c r="AP45" s="249">
        <v>118.150159</v>
      </c>
      <c r="AQ45" s="249">
        <v>281.50612025999999</v>
      </c>
      <c r="AR45" s="249">
        <v>492.21159117000002</v>
      </c>
      <c r="AS45" s="249">
        <v>578.69556249000004</v>
      </c>
      <c r="AT45" s="249">
        <v>585.60275695999997</v>
      </c>
      <c r="AU45" s="249">
        <v>411.43742070000002</v>
      </c>
      <c r="AV45" s="249">
        <v>157.96300722000001</v>
      </c>
      <c r="AW45" s="249">
        <v>36.963445237000002</v>
      </c>
      <c r="AX45" s="249">
        <v>12.083180772</v>
      </c>
      <c r="AY45" s="249">
        <v>15.427341374999999</v>
      </c>
      <c r="AZ45" s="249">
        <v>23.170254567000001</v>
      </c>
      <c r="BA45" s="249">
        <v>75.437047360999998</v>
      </c>
      <c r="BB45" s="249">
        <v>118.1776615</v>
      </c>
      <c r="BC45" s="249">
        <v>277.51642937999998</v>
      </c>
      <c r="BD45" s="249">
        <v>484.35504018</v>
      </c>
      <c r="BE45" s="312">
        <v>583.47090000000003</v>
      </c>
      <c r="BF45" s="312">
        <v>579.71159999999998</v>
      </c>
      <c r="BG45" s="312">
        <v>403.69959999999998</v>
      </c>
      <c r="BH45" s="312">
        <v>157.28450000000001</v>
      </c>
      <c r="BI45" s="312">
        <v>40.484439999999999</v>
      </c>
      <c r="BJ45" s="312">
        <v>12.099209999999999</v>
      </c>
      <c r="BK45" s="312">
        <v>16.153410000000001</v>
      </c>
      <c r="BL45" s="312">
        <v>22.59037</v>
      </c>
      <c r="BM45" s="312">
        <v>74.155119999999997</v>
      </c>
      <c r="BN45" s="312">
        <v>108.0604</v>
      </c>
      <c r="BO45" s="312">
        <v>272.56150000000002</v>
      </c>
      <c r="BP45" s="312">
        <v>471.45510000000002</v>
      </c>
      <c r="BQ45" s="312">
        <v>570.29169999999999</v>
      </c>
      <c r="BR45" s="312">
        <v>563.52179999999998</v>
      </c>
      <c r="BS45" s="312">
        <v>401.97800000000001</v>
      </c>
      <c r="BT45" s="312">
        <v>159.09819999999999</v>
      </c>
      <c r="BU45" s="312">
        <v>40.74391</v>
      </c>
      <c r="BV45" s="312">
        <v>12.43473</v>
      </c>
    </row>
    <row r="46" spans="1:74" ht="11.1" customHeight="1" x14ac:dyDescent="0.2">
      <c r="A46" s="9" t="s">
        <v>154</v>
      </c>
      <c r="B46" s="206" t="s">
        <v>441</v>
      </c>
      <c r="C46" s="249">
        <v>0.91429689238</v>
      </c>
      <c r="D46" s="249">
        <v>3.9870507276999998</v>
      </c>
      <c r="E46" s="249">
        <v>18.222110495999999</v>
      </c>
      <c r="F46" s="249">
        <v>41.358751150000003</v>
      </c>
      <c r="G46" s="249">
        <v>107.66235030999999</v>
      </c>
      <c r="H46" s="249">
        <v>275.10195297000001</v>
      </c>
      <c r="I46" s="249">
        <v>385.77702864999998</v>
      </c>
      <c r="J46" s="249">
        <v>338.93343664999998</v>
      </c>
      <c r="K46" s="249">
        <v>205.55505249000001</v>
      </c>
      <c r="L46" s="249">
        <v>70.373225069</v>
      </c>
      <c r="M46" s="249">
        <v>10.505642775</v>
      </c>
      <c r="N46" s="249">
        <v>0</v>
      </c>
      <c r="O46" s="249">
        <v>0.91429689238</v>
      </c>
      <c r="P46" s="249">
        <v>4.2032659203999998</v>
      </c>
      <c r="Q46" s="249">
        <v>19.052178881</v>
      </c>
      <c r="R46" s="249">
        <v>41.985853487999997</v>
      </c>
      <c r="S46" s="249">
        <v>105.17257929</v>
      </c>
      <c r="T46" s="249">
        <v>278.91063299000001</v>
      </c>
      <c r="U46" s="249">
        <v>384.36881875</v>
      </c>
      <c r="V46" s="249">
        <v>334.68647447000001</v>
      </c>
      <c r="W46" s="249">
        <v>203.36492937</v>
      </c>
      <c r="X46" s="249">
        <v>72.835270910000006</v>
      </c>
      <c r="Y46" s="249">
        <v>11.362013887</v>
      </c>
      <c r="Z46" s="249">
        <v>0.11670260463</v>
      </c>
      <c r="AA46" s="249">
        <v>1.3384558359000001</v>
      </c>
      <c r="AB46" s="249">
        <v>4.2911092866000002</v>
      </c>
      <c r="AC46" s="249">
        <v>19.159815629000001</v>
      </c>
      <c r="AD46" s="249">
        <v>45.135401404</v>
      </c>
      <c r="AE46" s="249">
        <v>110.65514714</v>
      </c>
      <c r="AF46" s="249">
        <v>282.21721251000002</v>
      </c>
      <c r="AG46" s="249">
        <v>388.10275911999997</v>
      </c>
      <c r="AH46" s="249">
        <v>336.39114075999998</v>
      </c>
      <c r="AI46" s="249">
        <v>207.60233775</v>
      </c>
      <c r="AJ46" s="249">
        <v>70.262219690999999</v>
      </c>
      <c r="AK46" s="249">
        <v>10.481525749999999</v>
      </c>
      <c r="AL46" s="249">
        <v>0.11670260463</v>
      </c>
      <c r="AM46" s="249">
        <v>1.1684159419</v>
      </c>
      <c r="AN46" s="249">
        <v>4.0296733251000001</v>
      </c>
      <c r="AO46" s="249">
        <v>18.711437776</v>
      </c>
      <c r="AP46" s="249">
        <v>46.986781422999996</v>
      </c>
      <c r="AQ46" s="249">
        <v>99.758413503</v>
      </c>
      <c r="AR46" s="249">
        <v>285.59130094</v>
      </c>
      <c r="AS46" s="249">
        <v>388.84155147000001</v>
      </c>
      <c r="AT46" s="249">
        <v>343.10843432000001</v>
      </c>
      <c r="AU46" s="249">
        <v>206.94275936</v>
      </c>
      <c r="AV46" s="249">
        <v>70.880302321000002</v>
      </c>
      <c r="AW46" s="249">
        <v>10.252060912999999</v>
      </c>
      <c r="AX46" s="249">
        <v>0.11670260463</v>
      </c>
      <c r="AY46" s="249">
        <v>1.0525247332000001</v>
      </c>
      <c r="AZ46" s="249">
        <v>4.0617790774999998</v>
      </c>
      <c r="BA46" s="249">
        <v>18.964475544999999</v>
      </c>
      <c r="BB46" s="249">
        <v>48.797926406999999</v>
      </c>
      <c r="BC46" s="249">
        <v>108.63823540999999</v>
      </c>
      <c r="BD46" s="249">
        <v>287.31616717999998</v>
      </c>
      <c r="BE46" s="312">
        <v>392.16230000000002</v>
      </c>
      <c r="BF46" s="312">
        <v>354.9264</v>
      </c>
      <c r="BG46" s="312">
        <v>207.49789999999999</v>
      </c>
      <c r="BH46" s="312">
        <v>74.64479</v>
      </c>
      <c r="BI46" s="312">
        <v>11.46527</v>
      </c>
      <c r="BJ46" s="312">
        <v>0.1167026</v>
      </c>
      <c r="BK46" s="312">
        <v>1.0568040000000001</v>
      </c>
      <c r="BL46" s="312">
        <v>4.3861720000000002</v>
      </c>
      <c r="BM46" s="312">
        <v>18.08351</v>
      </c>
      <c r="BN46" s="312">
        <v>50.448819999999998</v>
      </c>
      <c r="BO46" s="312">
        <v>113.79470000000001</v>
      </c>
      <c r="BP46" s="312">
        <v>296.0421</v>
      </c>
      <c r="BQ46" s="312">
        <v>393.32589999999999</v>
      </c>
      <c r="BR46" s="312">
        <v>349.31869999999998</v>
      </c>
      <c r="BS46" s="312">
        <v>205.9375</v>
      </c>
      <c r="BT46" s="312">
        <v>74.199250000000006</v>
      </c>
      <c r="BU46" s="312">
        <v>11.93745</v>
      </c>
      <c r="BV46" s="312">
        <v>0.1758198</v>
      </c>
    </row>
    <row r="47" spans="1:74" ht="11.1" customHeight="1" x14ac:dyDescent="0.2">
      <c r="A47" s="9" t="s">
        <v>155</v>
      </c>
      <c r="B47" s="206" t="s">
        <v>442</v>
      </c>
      <c r="C47" s="249">
        <v>8.9167123072999992</v>
      </c>
      <c r="D47" s="249">
        <v>8.3888605553000009</v>
      </c>
      <c r="E47" s="249">
        <v>12.915711592999999</v>
      </c>
      <c r="F47" s="249">
        <v>19.408838000999999</v>
      </c>
      <c r="G47" s="249">
        <v>44.739839439000001</v>
      </c>
      <c r="H47" s="249">
        <v>116.26472988</v>
      </c>
      <c r="I47" s="249">
        <v>224.27348198999999</v>
      </c>
      <c r="J47" s="249">
        <v>227.00108929000001</v>
      </c>
      <c r="K47" s="249">
        <v>156.07000153000001</v>
      </c>
      <c r="L47" s="249">
        <v>50.943335296999997</v>
      </c>
      <c r="M47" s="249">
        <v>14.332058028000001</v>
      </c>
      <c r="N47" s="249">
        <v>8.4706507536999993</v>
      </c>
      <c r="O47" s="249">
        <v>8.8067395476999994</v>
      </c>
      <c r="P47" s="249">
        <v>8.4285287295</v>
      </c>
      <c r="Q47" s="249">
        <v>13.059052651</v>
      </c>
      <c r="R47" s="249">
        <v>20.021363953000002</v>
      </c>
      <c r="S47" s="249">
        <v>44.523670871999997</v>
      </c>
      <c r="T47" s="249">
        <v>120.53401872000001</v>
      </c>
      <c r="U47" s="249">
        <v>228.85990874000001</v>
      </c>
      <c r="V47" s="249">
        <v>231.45834819000001</v>
      </c>
      <c r="W47" s="249">
        <v>160.57458370000001</v>
      </c>
      <c r="X47" s="249">
        <v>54.469735213</v>
      </c>
      <c r="Y47" s="249">
        <v>14.92442406</v>
      </c>
      <c r="Z47" s="249">
        <v>8.5774025072000004</v>
      </c>
      <c r="AA47" s="249">
        <v>9.6475592577999993</v>
      </c>
      <c r="AB47" s="249">
        <v>8.4779514912000007</v>
      </c>
      <c r="AC47" s="249">
        <v>12.705005729</v>
      </c>
      <c r="AD47" s="249">
        <v>20.706673038999998</v>
      </c>
      <c r="AE47" s="249">
        <v>45.035740529999998</v>
      </c>
      <c r="AF47" s="249">
        <v>119.23276695</v>
      </c>
      <c r="AG47" s="249">
        <v>238.35264180999999</v>
      </c>
      <c r="AH47" s="249">
        <v>233.34330471000001</v>
      </c>
      <c r="AI47" s="249">
        <v>158.88116740999999</v>
      </c>
      <c r="AJ47" s="249">
        <v>53.010383087999998</v>
      </c>
      <c r="AK47" s="249">
        <v>14.655646903999999</v>
      </c>
      <c r="AL47" s="249">
        <v>8.6858375673000001</v>
      </c>
      <c r="AM47" s="249">
        <v>9.4850415862999995</v>
      </c>
      <c r="AN47" s="249">
        <v>8.4396868820000002</v>
      </c>
      <c r="AO47" s="249">
        <v>12.791000352999999</v>
      </c>
      <c r="AP47" s="249">
        <v>21.978104518999999</v>
      </c>
      <c r="AQ47" s="249">
        <v>39.812310269999998</v>
      </c>
      <c r="AR47" s="249">
        <v>123.13524171</v>
      </c>
      <c r="AS47" s="249">
        <v>233.75338687000001</v>
      </c>
      <c r="AT47" s="249">
        <v>236.81881935999999</v>
      </c>
      <c r="AU47" s="249">
        <v>153.09700946000001</v>
      </c>
      <c r="AV47" s="249">
        <v>54.232051935999998</v>
      </c>
      <c r="AW47" s="249">
        <v>14.82644683</v>
      </c>
      <c r="AX47" s="249">
        <v>8.9444089520999999</v>
      </c>
      <c r="AY47" s="249">
        <v>9.5724657916999991</v>
      </c>
      <c r="AZ47" s="249">
        <v>8.5881328078999992</v>
      </c>
      <c r="BA47" s="249">
        <v>12.792713560999999</v>
      </c>
      <c r="BB47" s="249">
        <v>22.920237154999999</v>
      </c>
      <c r="BC47" s="249">
        <v>44.212195379999997</v>
      </c>
      <c r="BD47" s="249">
        <v>125.53706506</v>
      </c>
      <c r="BE47" s="312">
        <v>236.44589999999999</v>
      </c>
      <c r="BF47" s="312">
        <v>249.31569999999999</v>
      </c>
      <c r="BG47" s="312">
        <v>161.31180000000001</v>
      </c>
      <c r="BH47" s="312">
        <v>60.864289999999997</v>
      </c>
      <c r="BI47" s="312">
        <v>15.364140000000001</v>
      </c>
      <c r="BJ47" s="312">
        <v>9.1143280000000004</v>
      </c>
      <c r="BK47" s="312">
        <v>9.7963090000000008</v>
      </c>
      <c r="BL47" s="312">
        <v>8.534592</v>
      </c>
      <c r="BM47" s="312">
        <v>12.511699999999999</v>
      </c>
      <c r="BN47" s="312">
        <v>23.619759999999999</v>
      </c>
      <c r="BO47" s="312">
        <v>47.114519999999999</v>
      </c>
      <c r="BP47" s="312">
        <v>136.91980000000001</v>
      </c>
      <c r="BQ47" s="312">
        <v>240.75219999999999</v>
      </c>
      <c r="BR47" s="312">
        <v>250.57499999999999</v>
      </c>
      <c r="BS47" s="312">
        <v>159.10769999999999</v>
      </c>
      <c r="BT47" s="312">
        <v>60.290179999999999</v>
      </c>
      <c r="BU47" s="312">
        <v>15.4991</v>
      </c>
      <c r="BV47" s="312">
        <v>9.0154639999999997</v>
      </c>
    </row>
    <row r="48" spans="1:74" ht="11.1" customHeight="1" x14ac:dyDescent="0.2">
      <c r="A48" s="9" t="s">
        <v>156</v>
      </c>
      <c r="B48" s="207" t="s">
        <v>470</v>
      </c>
      <c r="C48" s="247">
        <v>8.8439411773999996</v>
      </c>
      <c r="D48" s="247">
        <v>9.4981707349000004</v>
      </c>
      <c r="E48" s="247">
        <v>24.460949239000001</v>
      </c>
      <c r="F48" s="247">
        <v>39.420366934999997</v>
      </c>
      <c r="G48" s="247">
        <v>115.60211416</v>
      </c>
      <c r="H48" s="247">
        <v>250.36155212</v>
      </c>
      <c r="I48" s="247">
        <v>346.35010978000003</v>
      </c>
      <c r="J48" s="247">
        <v>323.34413382000002</v>
      </c>
      <c r="K48" s="247">
        <v>187.27582513999999</v>
      </c>
      <c r="L48" s="247">
        <v>63.313870664</v>
      </c>
      <c r="M48" s="247">
        <v>18.100441728</v>
      </c>
      <c r="N48" s="247">
        <v>12.353555695000001</v>
      </c>
      <c r="O48" s="247">
        <v>9.3561304931000002</v>
      </c>
      <c r="P48" s="247">
        <v>11.018114925000001</v>
      </c>
      <c r="Q48" s="247">
        <v>24.490861201000001</v>
      </c>
      <c r="R48" s="247">
        <v>42.541858799000003</v>
      </c>
      <c r="S48" s="247">
        <v>114.38227990999999</v>
      </c>
      <c r="T48" s="247">
        <v>251.33494962</v>
      </c>
      <c r="U48" s="247">
        <v>351.96103904</v>
      </c>
      <c r="V48" s="247">
        <v>316.38636797999999</v>
      </c>
      <c r="W48" s="247">
        <v>187.04092824</v>
      </c>
      <c r="X48" s="247">
        <v>63.002701623</v>
      </c>
      <c r="Y48" s="247">
        <v>19.034459706</v>
      </c>
      <c r="Z48" s="247">
        <v>11.988990465000001</v>
      </c>
      <c r="AA48" s="247">
        <v>9.2856462765999996</v>
      </c>
      <c r="AB48" s="247">
        <v>12.001453636000001</v>
      </c>
      <c r="AC48" s="247">
        <v>24.650106169000001</v>
      </c>
      <c r="AD48" s="247">
        <v>42.590724348999998</v>
      </c>
      <c r="AE48" s="247">
        <v>122.49359352</v>
      </c>
      <c r="AF48" s="247">
        <v>252.18787576</v>
      </c>
      <c r="AG48" s="247">
        <v>356.46801721000003</v>
      </c>
      <c r="AH48" s="247">
        <v>323.36005911000001</v>
      </c>
      <c r="AI48" s="247">
        <v>193.09388963999999</v>
      </c>
      <c r="AJ48" s="247">
        <v>65.022718342999994</v>
      </c>
      <c r="AK48" s="247">
        <v>19.492860152999999</v>
      </c>
      <c r="AL48" s="247">
        <v>12.099487980999999</v>
      </c>
      <c r="AM48" s="247">
        <v>9.3744624366</v>
      </c>
      <c r="AN48" s="247">
        <v>12.945983026</v>
      </c>
      <c r="AO48" s="247">
        <v>24.501631681999999</v>
      </c>
      <c r="AP48" s="247">
        <v>43.734113630000003</v>
      </c>
      <c r="AQ48" s="247">
        <v>123.6145298</v>
      </c>
      <c r="AR48" s="247">
        <v>252.72367847000001</v>
      </c>
      <c r="AS48" s="247">
        <v>365.15687360999999</v>
      </c>
      <c r="AT48" s="247">
        <v>326.68494604</v>
      </c>
      <c r="AU48" s="247">
        <v>200.5375363</v>
      </c>
      <c r="AV48" s="247">
        <v>67.642883765999997</v>
      </c>
      <c r="AW48" s="247">
        <v>19.282712431</v>
      </c>
      <c r="AX48" s="247">
        <v>12.667525262</v>
      </c>
      <c r="AY48" s="247">
        <v>10.491284987</v>
      </c>
      <c r="AZ48" s="247">
        <v>13.940973831000001</v>
      </c>
      <c r="BA48" s="247">
        <v>27.913312673</v>
      </c>
      <c r="BB48" s="247">
        <v>44.343606952000002</v>
      </c>
      <c r="BC48" s="247">
        <v>121.38000826</v>
      </c>
      <c r="BD48" s="247">
        <v>249.18793069</v>
      </c>
      <c r="BE48" s="313">
        <v>367.40730000000002</v>
      </c>
      <c r="BF48" s="313">
        <v>327.20830000000001</v>
      </c>
      <c r="BG48" s="313">
        <v>199.1771</v>
      </c>
      <c r="BH48" s="313">
        <v>70.409769999999995</v>
      </c>
      <c r="BI48" s="313">
        <v>20.999210000000001</v>
      </c>
      <c r="BJ48" s="313">
        <v>13.07002</v>
      </c>
      <c r="BK48" s="313">
        <v>10.8878</v>
      </c>
      <c r="BL48" s="313">
        <v>14.192</v>
      </c>
      <c r="BM48" s="313">
        <v>28.2119</v>
      </c>
      <c r="BN48" s="313">
        <v>42.601590000000002</v>
      </c>
      <c r="BO48" s="313">
        <v>120.929</v>
      </c>
      <c r="BP48" s="313">
        <v>250.55289999999999</v>
      </c>
      <c r="BQ48" s="313">
        <v>362.2056</v>
      </c>
      <c r="BR48" s="313">
        <v>324.95310000000001</v>
      </c>
      <c r="BS48" s="313">
        <v>199.58189999999999</v>
      </c>
      <c r="BT48" s="313">
        <v>71.870720000000006</v>
      </c>
      <c r="BU48" s="313">
        <v>21.230530000000002</v>
      </c>
      <c r="BV48" s="313">
        <v>12.967739999999999</v>
      </c>
    </row>
    <row r="49" spans="1:74" s="192" customFormat="1" ht="12" customHeight="1" x14ac:dyDescent="0.25">
      <c r="A49" s="148"/>
      <c r="B49" s="787" t="s">
        <v>815</v>
      </c>
      <c r="C49" s="744"/>
      <c r="D49" s="744"/>
      <c r="E49" s="744"/>
      <c r="F49" s="744"/>
      <c r="G49" s="744"/>
      <c r="H49" s="744"/>
      <c r="I49" s="744"/>
      <c r="J49" s="744"/>
      <c r="K49" s="744"/>
      <c r="L49" s="744"/>
      <c r="M49" s="744"/>
      <c r="N49" s="744"/>
      <c r="O49" s="744"/>
      <c r="P49" s="744"/>
      <c r="Q49" s="744"/>
      <c r="AY49" s="454"/>
      <c r="AZ49" s="454"/>
      <c r="BA49" s="454"/>
      <c r="BB49" s="454"/>
      <c r="BC49" s="685"/>
      <c r="BD49" s="685"/>
      <c r="BE49" s="685"/>
      <c r="BF49" s="685"/>
      <c r="BG49" s="454"/>
      <c r="BH49" s="454"/>
      <c r="BI49" s="454"/>
      <c r="BJ49" s="454"/>
    </row>
    <row r="50" spans="1:74" s="429" customFormat="1" ht="12" customHeight="1" x14ac:dyDescent="0.25">
      <c r="A50" s="426"/>
      <c r="B50" s="780" t="str">
        <f>"Notes: "&amp;"EIA completed modeling and analysis for this report on " &amp;Dates!D2&amp;"."</f>
        <v>Notes: EIA completed modeling and analysis for this report on Thursday July 1, 2021.</v>
      </c>
      <c r="C50" s="780"/>
      <c r="D50" s="780"/>
      <c r="E50" s="780"/>
      <c r="F50" s="780"/>
      <c r="G50" s="780"/>
      <c r="H50" s="780"/>
      <c r="I50" s="780"/>
      <c r="J50" s="780"/>
      <c r="K50" s="780"/>
      <c r="L50" s="780"/>
      <c r="M50" s="780"/>
      <c r="N50" s="780"/>
      <c r="O50" s="780"/>
      <c r="P50" s="780"/>
      <c r="Q50" s="780"/>
      <c r="AY50" s="455"/>
      <c r="AZ50" s="455"/>
      <c r="BA50" s="455"/>
      <c r="BB50" s="455"/>
      <c r="BC50" s="644"/>
      <c r="BD50" s="644"/>
      <c r="BE50" s="644"/>
      <c r="BF50" s="644"/>
      <c r="BG50" s="455"/>
      <c r="BH50" s="455"/>
      <c r="BI50" s="455"/>
      <c r="BJ50" s="455"/>
    </row>
    <row r="51" spans="1:74" s="429" customFormat="1" ht="12" customHeight="1" x14ac:dyDescent="0.25">
      <c r="A51" s="426"/>
      <c r="B51" s="770" t="s">
        <v>353</v>
      </c>
      <c r="C51" s="769"/>
      <c r="D51" s="769"/>
      <c r="E51" s="769"/>
      <c r="F51" s="769"/>
      <c r="G51" s="769"/>
      <c r="H51" s="769"/>
      <c r="I51" s="769"/>
      <c r="J51" s="769"/>
      <c r="K51" s="769"/>
      <c r="L51" s="769"/>
      <c r="M51" s="769"/>
      <c r="N51" s="769"/>
      <c r="O51" s="769"/>
      <c r="P51" s="769"/>
      <c r="Q51" s="769"/>
      <c r="AY51" s="455"/>
      <c r="AZ51" s="455"/>
      <c r="BA51" s="455"/>
      <c r="BB51" s="455"/>
      <c r="BC51" s="644"/>
      <c r="BD51" s="644"/>
      <c r="BE51" s="644"/>
      <c r="BF51" s="644"/>
      <c r="BG51" s="455"/>
      <c r="BH51" s="455"/>
      <c r="BI51" s="455"/>
      <c r="BJ51" s="455"/>
    </row>
    <row r="52" spans="1:74" s="429" customFormat="1" ht="12" customHeight="1" x14ac:dyDescent="0.25">
      <c r="A52" s="430"/>
      <c r="B52" s="780" t="s">
        <v>1373</v>
      </c>
      <c r="C52" s="762"/>
      <c r="D52" s="762"/>
      <c r="E52" s="762"/>
      <c r="F52" s="762"/>
      <c r="G52" s="762"/>
      <c r="H52" s="762"/>
      <c r="I52" s="762"/>
      <c r="J52" s="762"/>
      <c r="K52" s="762"/>
      <c r="L52" s="762"/>
      <c r="M52" s="762"/>
      <c r="N52" s="762"/>
      <c r="O52" s="762"/>
      <c r="P52" s="762"/>
      <c r="Q52" s="759"/>
      <c r="AY52" s="455"/>
      <c r="AZ52" s="455"/>
      <c r="BA52" s="455"/>
      <c r="BB52" s="455"/>
      <c r="BC52" s="455"/>
      <c r="BD52" s="644"/>
      <c r="BE52" s="644"/>
      <c r="BF52" s="644"/>
      <c r="BG52" s="455"/>
      <c r="BH52" s="455"/>
      <c r="BI52" s="455"/>
      <c r="BJ52" s="455"/>
    </row>
    <row r="53" spans="1:74" s="429" customFormat="1" ht="12" customHeight="1" x14ac:dyDescent="0.25">
      <c r="A53" s="430"/>
      <c r="B53" s="780" t="s">
        <v>161</v>
      </c>
      <c r="C53" s="762"/>
      <c r="D53" s="762"/>
      <c r="E53" s="762"/>
      <c r="F53" s="762"/>
      <c r="G53" s="762"/>
      <c r="H53" s="762"/>
      <c r="I53" s="762"/>
      <c r="J53" s="762"/>
      <c r="K53" s="762"/>
      <c r="L53" s="762"/>
      <c r="M53" s="762"/>
      <c r="N53" s="762"/>
      <c r="O53" s="762"/>
      <c r="P53" s="762"/>
      <c r="Q53" s="759"/>
      <c r="AY53" s="455"/>
      <c r="AZ53" s="455"/>
      <c r="BA53" s="455"/>
      <c r="BB53" s="455"/>
      <c r="BC53" s="455"/>
      <c r="BD53" s="644"/>
      <c r="BE53" s="644"/>
      <c r="BF53" s="644"/>
      <c r="BG53" s="455"/>
      <c r="BH53" s="455"/>
      <c r="BI53" s="455"/>
      <c r="BJ53" s="455"/>
    </row>
    <row r="54" spans="1:74" s="429" customFormat="1" ht="12" customHeight="1" x14ac:dyDescent="0.25">
      <c r="A54" s="430"/>
      <c r="B54" s="780" t="s">
        <v>353</v>
      </c>
      <c r="C54" s="762"/>
      <c r="D54" s="762"/>
      <c r="E54" s="762"/>
      <c r="F54" s="762"/>
      <c r="G54" s="762"/>
      <c r="H54" s="762"/>
      <c r="I54" s="762"/>
      <c r="J54" s="762"/>
      <c r="K54" s="762"/>
      <c r="L54" s="762"/>
      <c r="M54" s="762"/>
      <c r="N54" s="762"/>
      <c r="O54" s="762"/>
      <c r="P54" s="762"/>
      <c r="Q54" s="759"/>
      <c r="AY54" s="455"/>
      <c r="AZ54" s="455"/>
      <c r="BA54" s="455"/>
      <c r="BB54" s="455"/>
      <c r="BC54" s="455"/>
      <c r="BD54" s="644"/>
      <c r="BE54" s="644"/>
      <c r="BF54" s="644"/>
      <c r="BG54" s="455"/>
      <c r="BH54" s="455"/>
      <c r="BI54" s="455"/>
      <c r="BJ54" s="455"/>
    </row>
    <row r="55" spans="1:74" s="431" customFormat="1" ht="12" customHeight="1" x14ac:dyDescent="0.25">
      <c r="A55" s="430"/>
      <c r="B55" s="780" t="s">
        <v>162</v>
      </c>
      <c r="C55" s="762"/>
      <c r="D55" s="762"/>
      <c r="E55" s="762"/>
      <c r="F55" s="762"/>
      <c r="G55" s="762"/>
      <c r="H55" s="762"/>
      <c r="I55" s="762"/>
      <c r="J55" s="762"/>
      <c r="K55" s="762"/>
      <c r="L55" s="762"/>
      <c r="M55" s="762"/>
      <c r="N55" s="762"/>
      <c r="O55" s="762"/>
      <c r="P55" s="762"/>
      <c r="Q55" s="759"/>
      <c r="AY55" s="456"/>
      <c r="AZ55" s="456"/>
      <c r="BA55" s="456"/>
      <c r="BB55" s="456"/>
      <c r="BC55" s="456"/>
      <c r="BD55" s="645"/>
      <c r="BE55" s="645"/>
      <c r="BF55" s="645"/>
      <c r="BG55" s="456"/>
      <c r="BH55" s="456"/>
      <c r="BI55" s="456"/>
      <c r="BJ55" s="456"/>
    </row>
    <row r="56" spans="1:74" s="431" customFormat="1" ht="12" customHeight="1" x14ac:dyDescent="0.25">
      <c r="A56" s="430"/>
      <c r="B56" s="763" t="s">
        <v>163</v>
      </c>
      <c r="C56" s="762"/>
      <c r="D56" s="762"/>
      <c r="E56" s="762"/>
      <c r="F56" s="762"/>
      <c r="G56" s="762"/>
      <c r="H56" s="762"/>
      <c r="I56" s="762"/>
      <c r="J56" s="762"/>
      <c r="K56" s="762"/>
      <c r="L56" s="762"/>
      <c r="M56" s="762"/>
      <c r="N56" s="762"/>
      <c r="O56" s="762"/>
      <c r="P56" s="762"/>
      <c r="Q56" s="759"/>
      <c r="AY56" s="456"/>
      <c r="AZ56" s="456"/>
      <c r="BA56" s="456"/>
      <c r="BB56" s="456"/>
      <c r="BC56" s="456"/>
      <c r="BD56" s="645"/>
      <c r="BE56" s="645"/>
      <c r="BF56" s="645"/>
      <c r="BG56" s="456"/>
      <c r="BH56" s="456"/>
      <c r="BI56" s="456"/>
      <c r="BJ56" s="456"/>
    </row>
    <row r="57" spans="1:74" s="431" customFormat="1" ht="12" customHeight="1" x14ac:dyDescent="0.25">
      <c r="A57" s="393"/>
      <c r="B57" s="771" t="s">
        <v>1381</v>
      </c>
      <c r="C57" s="759"/>
      <c r="D57" s="759"/>
      <c r="E57" s="759"/>
      <c r="F57" s="759"/>
      <c r="G57" s="759"/>
      <c r="H57" s="759"/>
      <c r="I57" s="759"/>
      <c r="J57" s="759"/>
      <c r="K57" s="759"/>
      <c r="L57" s="759"/>
      <c r="M57" s="759"/>
      <c r="N57" s="759"/>
      <c r="O57" s="759"/>
      <c r="P57" s="759"/>
      <c r="Q57" s="759"/>
      <c r="AY57" s="456"/>
      <c r="AZ57" s="456"/>
      <c r="BA57" s="456"/>
      <c r="BB57" s="456"/>
      <c r="BC57" s="456"/>
      <c r="BD57" s="645"/>
      <c r="BE57" s="645"/>
      <c r="BF57" s="645"/>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pageSetUpPr fitToPage="1"/>
  </sheetPr>
  <dimension ref="A1:BV144"/>
  <sheetViews>
    <sheetView showGridLines="0" zoomScaleNormal="100" workbookViewId="0">
      <pane xSplit="2" ySplit="4" topLeftCell="AY5" activePane="bottomRight" state="frozen"/>
      <selection activeCell="BF1" sqref="BF1"/>
      <selection pane="topRight" activeCell="BF1" sqref="BF1"/>
      <selection pane="bottomLeft" activeCell="BF1" sqref="BF1"/>
      <selection pane="bottomRight" activeCell="B32" sqref="B32"/>
    </sheetView>
  </sheetViews>
  <sheetFormatPr defaultColWidth="9.5546875" defaultRowHeight="10.199999999999999" x14ac:dyDescent="0.2"/>
  <cols>
    <col min="1" max="1" width="10.5546875" style="12" bestFit="1" customWidth="1"/>
    <col min="2" max="2" width="36.21875" style="12" customWidth="1"/>
    <col min="3" max="12" width="6.5546875" style="12" customWidth="1"/>
    <col min="13" max="13" width="7.44140625" style="12" customWidth="1"/>
    <col min="14" max="50" width="6.5546875" style="12" customWidth="1"/>
    <col min="51" max="55" width="6.5546875" style="308" customWidth="1"/>
    <col min="56" max="58" width="6.5546875" style="678" customWidth="1"/>
    <col min="59" max="62" width="6.5546875" style="308" customWidth="1"/>
    <col min="63" max="74" width="6.5546875" style="12" customWidth="1"/>
    <col min="75" max="16384" width="9.5546875" style="12"/>
  </cols>
  <sheetData>
    <row r="1" spans="1:74" s="11" customFormat="1" ht="13.2" x14ac:dyDescent="0.25">
      <c r="A1" s="741" t="s">
        <v>798</v>
      </c>
      <c r="B1" s="743" t="s">
        <v>235</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Y1" s="447"/>
      <c r="AZ1" s="447"/>
      <c r="BA1" s="447"/>
      <c r="BB1" s="447"/>
      <c r="BC1" s="447"/>
      <c r="BD1" s="676"/>
      <c r="BE1" s="676"/>
      <c r="BF1" s="676"/>
      <c r="BG1" s="447"/>
      <c r="BH1" s="447"/>
      <c r="BI1" s="447"/>
      <c r="BJ1" s="447"/>
    </row>
    <row r="2" spans="1:74" s="13" customFormat="1"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 customHeight="1" x14ac:dyDescent="0.2">
      <c r="A8" s="19" t="s">
        <v>502</v>
      </c>
      <c r="B8" s="23" t="s">
        <v>89</v>
      </c>
      <c r="C8" s="210">
        <v>8.8735900000000001</v>
      </c>
      <c r="D8" s="210">
        <v>9.1081160000000008</v>
      </c>
      <c r="E8" s="210">
        <v>9.1924080000000004</v>
      </c>
      <c r="F8" s="210">
        <v>9.1148070000000008</v>
      </c>
      <c r="G8" s="210">
        <v>9.2077039999999997</v>
      </c>
      <c r="H8" s="210">
        <v>9.1344849999999997</v>
      </c>
      <c r="I8" s="210">
        <v>9.2657760000000007</v>
      </c>
      <c r="J8" s="210">
        <v>9.2639449999999997</v>
      </c>
      <c r="K8" s="210">
        <v>9.5335920000000005</v>
      </c>
      <c r="L8" s="210">
        <v>9.6680379999999992</v>
      </c>
      <c r="M8" s="210">
        <v>10.087902</v>
      </c>
      <c r="N8" s="210">
        <v>9.9928659999999994</v>
      </c>
      <c r="O8" s="210">
        <v>9.9983160000000009</v>
      </c>
      <c r="P8" s="210">
        <v>10.260786</v>
      </c>
      <c r="Q8" s="210">
        <v>10.488575000000001</v>
      </c>
      <c r="R8" s="210">
        <v>10.496371</v>
      </c>
      <c r="S8" s="210">
        <v>10.456747999999999</v>
      </c>
      <c r="T8" s="210">
        <v>10.604911</v>
      </c>
      <c r="U8" s="210">
        <v>10.903438</v>
      </c>
      <c r="V8" s="210">
        <v>11.383527000000001</v>
      </c>
      <c r="W8" s="210">
        <v>11.463372</v>
      </c>
      <c r="X8" s="210">
        <v>11.553960999999999</v>
      </c>
      <c r="Y8" s="210">
        <v>11.907087000000001</v>
      </c>
      <c r="Z8" s="210">
        <v>12.00375</v>
      </c>
      <c r="AA8" s="210">
        <v>11.865012999999999</v>
      </c>
      <c r="AB8" s="210">
        <v>11.678834</v>
      </c>
      <c r="AC8" s="210">
        <v>11.937306</v>
      </c>
      <c r="AD8" s="210">
        <v>12.134698</v>
      </c>
      <c r="AE8" s="210">
        <v>12.163192</v>
      </c>
      <c r="AF8" s="210">
        <v>12.087543999999999</v>
      </c>
      <c r="AG8" s="210">
        <v>11.819095000000001</v>
      </c>
      <c r="AH8" s="210">
        <v>12.424769</v>
      </c>
      <c r="AI8" s="210">
        <v>12.495187</v>
      </c>
      <c r="AJ8" s="210">
        <v>12.672552</v>
      </c>
      <c r="AK8" s="210">
        <v>12.859780000000001</v>
      </c>
      <c r="AL8" s="210">
        <v>12.802096000000001</v>
      </c>
      <c r="AM8" s="210">
        <v>12.754821</v>
      </c>
      <c r="AN8" s="210">
        <v>12.745602</v>
      </c>
      <c r="AO8" s="210">
        <v>12.737068000000001</v>
      </c>
      <c r="AP8" s="210">
        <v>12.009976999999999</v>
      </c>
      <c r="AQ8" s="210">
        <v>10.018784999999999</v>
      </c>
      <c r="AR8" s="210">
        <v>10.442129</v>
      </c>
      <c r="AS8" s="210">
        <v>10.972654</v>
      </c>
      <c r="AT8" s="210">
        <v>10.583830000000001</v>
      </c>
      <c r="AU8" s="210">
        <v>10.870478</v>
      </c>
      <c r="AV8" s="210">
        <v>10.438742</v>
      </c>
      <c r="AW8" s="210">
        <v>11.167707</v>
      </c>
      <c r="AX8" s="210">
        <v>11.087899</v>
      </c>
      <c r="AY8" s="210">
        <v>11.055832000000001</v>
      </c>
      <c r="AZ8" s="210">
        <v>9.7730990000000002</v>
      </c>
      <c r="BA8" s="210">
        <v>11.187849999999999</v>
      </c>
      <c r="BB8" s="210">
        <v>11.168822</v>
      </c>
      <c r="BC8" s="210">
        <v>11.229120652000001</v>
      </c>
      <c r="BD8" s="210">
        <v>11.211460848</v>
      </c>
      <c r="BE8" s="299">
        <v>11.20674</v>
      </c>
      <c r="BF8" s="299">
        <v>11.13456</v>
      </c>
      <c r="BG8" s="299">
        <v>11.16051</v>
      </c>
      <c r="BH8" s="299">
        <v>11.176349999999999</v>
      </c>
      <c r="BI8" s="299">
        <v>11.38927</v>
      </c>
      <c r="BJ8" s="299">
        <v>11.448410000000001</v>
      </c>
      <c r="BK8" s="299">
        <v>11.480219999999999</v>
      </c>
      <c r="BL8" s="299">
        <v>11.528890000000001</v>
      </c>
      <c r="BM8" s="299">
        <v>11.61969</v>
      </c>
      <c r="BN8" s="299">
        <v>11.68465</v>
      </c>
      <c r="BO8" s="299">
        <v>11.70518</v>
      </c>
      <c r="BP8" s="299">
        <v>11.75573</v>
      </c>
      <c r="BQ8" s="299">
        <v>11.82119</v>
      </c>
      <c r="BR8" s="299">
        <v>11.983790000000001</v>
      </c>
      <c r="BS8" s="299">
        <v>12.05986</v>
      </c>
      <c r="BT8" s="299">
        <v>12.038069999999999</v>
      </c>
      <c r="BU8" s="299">
        <v>12.24513</v>
      </c>
      <c r="BV8" s="299">
        <v>12.312799999999999</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99"/>
      <c r="BF9" s="299"/>
      <c r="BG9" s="299"/>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300"/>
      <c r="BF10" s="300"/>
      <c r="BG10" s="300"/>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89.437322581000004</v>
      </c>
      <c r="AB11" s="210">
        <v>89.991249999999994</v>
      </c>
      <c r="AC11" s="210">
        <v>90.604161289999993</v>
      </c>
      <c r="AD11" s="210">
        <v>90.967766667000006</v>
      </c>
      <c r="AE11" s="210">
        <v>91.687064516000007</v>
      </c>
      <c r="AF11" s="210">
        <v>92.047700000000006</v>
      </c>
      <c r="AG11" s="210">
        <v>92.536322580999993</v>
      </c>
      <c r="AH11" s="210">
        <v>94.805548387000002</v>
      </c>
      <c r="AI11" s="210">
        <v>94.685366666999997</v>
      </c>
      <c r="AJ11" s="210">
        <v>96.023322581000002</v>
      </c>
      <c r="AK11" s="210">
        <v>96.731233333000006</v>
      </c>
      <c r="AL11" s="210">
        <v>96.997709677000003</v>
      </c>
      <c r="AM11" s="210">
        <v>95.092419355000004</v>
      </c>
      <c r="AN11" s="210">
        <v>94.713103447999998</v>
      </c>
      <c r="AO11" s="210">
        <v>94.556161290000006</v>
      </c>
      <c r="AP11" s="210">
        <v>92.944199999999995</v>
      </c>
      <c r="AQ11" s="210">
        <v>87.797161290000005</v>
      </c>
      <c r="AR11" s="210">
        <v>88.351699999999994</v>
      </c>
      <c r="AS11" s="210">
        <v>89.766096774000005</v>
      </c>
      <c r="AT11" s="210">
        <v>90.234516128999999</v>
      </c>
      <c r="AU11" s="210">
        <v>89.4649</v>
      </c>
      <c r="AV11" s="210">
        <v>88.939129031999997</v>
      </c>
      <c r="AW11" s="210">
        <v>91.987933333000001</v>
      </c>
      <c r="AX11" s="210">
        <v>92.538096773999996</v>
      </c>
      <c r="AY11" s="210">
        <v>92.503935483999996</v>
      </c>
      <c r="AZ11" s="210">
        <v>85.959642857000006</v>
      </c>
      <c r="BA11" s="210">
        <v>92.048387097000003</v>
      </c>
      <c r="BB11" s="210">
        <v>92.536966667000002</v>
      </c>
      <c r="BC11" s="210">
        <v>93.169280000000001</v>
      </c>
      <c r="BD11" s="210">
        <v>92.934039999999996</v>
      </c>
      <c r="BE11" s="299">
        <v>92.810869999999994</v>
      </c>
      <c r="BF11" s="299">
        <v>93.235759999999999</v>
      </c>
      <c r="BG11" s="299">
        <v>93.485029999999995</v>
      </c>
      <c r="BH11" s="299">
        <v>93.640429999999995</v>
      </c>
      <c r="BI11" s="299">
        <v>93.941429999999997</v>
      </c>
      <c r="BJ11" s="299">
        <v>93.831900000000005</v>
      </c>
      <c r="BK11" s="299">
        <v>93.663110000000003</v>
      </c>
      <c r="BL11" s="299">
        <v>93.596379999999996</v>
      </c>
      <c r="BM11" s="299">
        <v>93.674139999999994</v>
      </c>
      <c r="BN11" s="299">
        <v>93.811769999999996</v>
      </c>
      <c r="BO11" s="299">
        <v>94.088610000000003</v>
      </c>
      <c r="BP11" s="299">
        <v>94.410679999999999</v>
      </c>
      <c r="BQ11" s="299">
        <v>94.782489999999996</v>
      </c>
      <c r="BR11" s="299">
        <v>95.135239999999996</v>
      </c>
      <c r="BS11" s="299">
        <v>95.564449999999994</v>
      </c>
      <c r="BT11" s="299">
        <v>95.713070000000002</v>
      </c>
      <c r="BU11" s="299">
        <v>95.945239999999998</v>
      </c>
      <c r="BV11" s="299">
        <v>95.814499999999995</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99"/>
      <c r="BF12" s="299"/>
      <c r="BG12" s="299"/>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300"/>
      <c r="BF13" s="300"/>
      <c r="BG13" s="300"/>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55.612456999999999</v>
      </c>
      <c r="AN14" s="68">
        <v>47.378796000000001</v>
      </c>
      <c r="AO14" s="68">
        <v>46.060926000000002</v>
      </c>
      <c r="AP14" s="68">
        <v>38.999501000000002</v>
      </c>
      <c r="AQ14" s="68">
        <v>36.934071000000003</v>
      </c>
      <c r="AR14" s="68">
        <v>39.258833000000003</v>
      </c>
      <c r="AS14" s="68">
        <v>43.195796999999999</v>
      </c>
      <c r="AT14" s="68">
        <v>47.499327000000001</v>
      </c>
      <c r="AU14" s="68">
        <v>45.118958999999997</v>
      </c>
      <c r="AV14" s="68">
        <v>46.599246999999998</v>
      </c>
      <c r="AW14" s="68">
        <v>45.959758000000001</v>
      </c>
      <c r="AX14" s="68">
        <v>46.435659000000001</v>
      </c>
      <c r="AY14" s="68">
        <v>48.564743999999997</v>
      </c>
      <c r="AZ14" s="68">
        <v>40.292459000000001</v>
      </c>
      <c r="BA14" s="68">
        <v>49.891813999999997</v>
      </c>
      <c r="BB14" s="68">
        <v>48.324120999999998</v>
      </c>
      <c r="BC14" s="68">
        <v>52.240758059000001</v>
      </c>
      <c r="BD14" s="68">
        <v>52.179235489</v>
      </c>
      <c r="BE14" s="301">
        <v>54.218899999999998</v>
      </c>
      <c r="BF14" s="301">
        <v>58.71734</v>
      </c>
      <c r="BG14" s="301">
        <v>53.792470000000002</v>
      </c>
      <c r="BH14" s="301">
        <v>54.510429999999999</v>
      </c>
      <c r="BI14" s="301">
        <v>52.439729999999997</v>
      </c>
      <c r="BJ14" s="301">
        <v>52.175910000000002</v>
      </c>
      <c r="BK14" s="301">
        <v>54.20776</v>
      </c>
      <c r="BL14" s="301">
        <v>49.914949999999997</v>
      </c>
      <c r="BM14" s="301">
        <v>53.916840000000001</v>
      </c>
      <c r="BN14" s="301">
        <v>48.896929999999998</v>
      </c>
      <c r="BO14" s="301">
        <v>48.799900000000001</v>
      </c>
      <c r="BP14" s="301">
        <v>48.06185</v>
      </c>
      <c r="BQ14" s="301">
        <v>50.100670000000001</v>
      </c>
      <c r="BR14" s="301">
        <v>54.726469999999999</v>
      </c>
      <c r="BS14" s="301">
        <v>50.322000000000003</v>
      </c>
      <c r="BT14" s="301">
        <v>51.64134</v>
      </c>
      <c r="BU14" s="301">
        <v>49.927520000000001</v>
      </c>
      <c r="BV14" s="301">
        <v>49.864870000000003</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300"/>
      <c r="BF16" s="300"/>
      <c r="BG16" s="300"/>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300"/>
      <c r="BF17" s="300"/>
      <c r="BG17" s="300"/>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302"/>
      <c r="BF18" s="302"/>
      <c r="BG18" s="30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19.905342999999998</v>
      </c>
      <c r="AN19" s="210">
        <v>19.83887</v>
      </c>
      <c r="AO19" s="210">
        <v>18.283773</v>
      </c>
      <c r="AP19" s="210">
        <v>14.690989</v>
      </c>
      <c r="AQ19" s="210">
        <v>16.103228999999999</v>
      </c>
      <c r="AR19" s="210">
        <v>17.435207999999999</v>
      </c>
      <c r="AS19" s="210">
        <v>18.322590000000002</v>
      </c>
      <c r="AT19" s="210">
        <v>18.439346</v>
      </c>
      <c r="AU19" s="210">
        <v>18.307296999999998</v>
      </c>
      <c r="AV19" s="210">
        <v>18.623835</v>
      </c>
      <c r="AW19" s="210">
        <v>18.702424000000001</v>
      </c>
      <c r="AX19" s="210">
        <v>18.795701999999999</v>
      </c>
      <c r="AY19" s="210">
        <v>18.595400999999999</v>
      </c>
      <c r="AZ19" s="210">
        <v>17.444201</v>
      </c>
      <c r="BA19" s="210">
        <v>19.203831999999998</v>
      </c>
      <c r="BB19" s="210">
        <v>19.459364999999998</v>
      </c>
      <c r="BC19" s="210">
        <v>19.714280389999999</v>
      </c>
      <c r="BD19" s="210">
        <v>20.16922572</v>
      </c>
      <c r="BE19" s="299">
        <v>20.054369999999999</v>
      </c>
      <c r="BF19" s="299">
        <v>20.35078</v>
      </c>
      <c r="BG19" s="299">
        <v>19.860949999999999</v>
      </c>
      <c r="BH19" s="299">
        <v>20.14827</v>
      </c>
      <c r="BI19" s="299">
        <v>20.328240000000001</v>
      </c>
      <c r="BJ19" s="299">
        <v>20.205970000000001</v>
      </c>
      <c r="BK19" s="299">
        <v>20.093170000000001</v>
      </c>
      <c r="BL19" s="299">
        <v>19.88504</v>
      </c>
      <c r="BM19" s="299">
        <v>20.29645</v>
      </c>
      <c r="BN19" s="299">
        <v>20.41647</v>
      </c>
      <c r="BO19" s="299">
        <v>20.63233</v>
      </c>
      <c r="BP19" s="299">
        <v>20.8094</v>
      </c>
      <c r="BQ19" s="299">
        <v>20.8949</v>
      </c>
      <c r="BR19" s="299">
        <v>21.263179999999998</v>
      </c>
      <c r="BS19" s="299">
        <v>20.83671</v>
      </c>
      <c r="BT19" s="299">
        <v>21.041149999999998</v>
      </c>
      <c r="BU19" s="299">
        <v>21.033349999999999</v>
      </c>
      <c r="BV19" s="299">
        <v>20.927160000000001</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99"/>
      <c r="BF20" s="299"/>
      <c r="BG20" s="299"/>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303"/>
      <c r="BF21" s="303"/>
      <c r="BG21" s="303"/>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110.23462549</v>
      </c>
      <c r="AB22" s="210">
        <v>107.61507429</v>
      </c>
      <c r="AC22" s="210">
        <v>94.267970448</v>
      </c>
      <c r="AD22" s="210">
        <v>73.6325121</v>
      </c>
      <c r="AE22" s="210">
        <v>68.741593257999995</v>
      </c>
      <c r="AF22" s="210">
        <v>70.557713167000003</v>
      </c>
      <c r="AG22" s="210">
        <v>77.127352516000002</v>
      </c>
      <c r="AH22" s="210">
        <v>78.397037581000006</v>
      </c>
      <c r="AI22" s="210">
        <v>73.441261033000004</v>
      </c>
      <c r="AJ22" s="210">
        <v>74.346828704999993</v>
      </c>
      <c r="AK22" s="210">
        <v>92.598322003000007</v>
      </c>
      <c r="AL22" s="210">
        <v>102.03230977</v>
      </c>
      <c r="AM22" s="210">
        <v>106.32483213</v>
      </c>
      <c r="AN22" s="210">
        <v>104.57800003</v>
      </c>
      <c r="AO22" s="210">
        <v>87.369564967000002</v>
      </c>
      <c r="AP22" s="210">
        <v>74.7662002</v>
      </c>
      <c r="AQ22" s="210">
        <v>66.751193841000003</v>
      </c>
      <c r="AR22" s="210">
        <v>71.126718229999994</v>
      </c>
      <c r="AS22" s="210">
        <v>80.366495552000003</v>
      </c>
      <c r="AT22" s="210">
        <v>77.531101000000007</v>
      </c>
      <c r="AU22" s="210">
        <v>72.455333737000004</v>
      </c>
      <c r="AV22" s="210">
        <v>74.909890903000004</v>
      </c>
      <c r="AW22" s="210">
        <v>81.320228862999997</v>
      </c>
      <c r="AX22" s="210">
        <v>101.8601702</v>
      </c>
      <c r="AY22" s="210">
        <v>105.98297409</v>
      </c>
      <c r="AZ22" s="210">
        <v>108.32857454000001</v>
      </c>
      <c r="BA22" s="210">
        <v>84.094498806000004</v>
      </c>
      <c r="BB22" s="210">
        <v>74.767422432999993</v>
      </c>
      <c r="BC22" s="210">
        <v>68.576779000000002</v>
      </c>
      <c r="BD22" s="210">
        <v>72.893366999999998</v>
      </c>
      <c r="BE22" s="299">
        <v>73.920199999999994</v>
      </c>
      <c r="BF22" s="299">
        <v>72.713620000000006</v>
      </c>
      <c r="BG22" s="299">
        <v>69.764399999999995</v>
      </c>
      <c r="BH22" s="299">
        <v>72.376410000000007</v>
      </c>
      <c r="BI22" s="299">
        <v>83.694739999999996</v>
      </c>
      <c r="BJ22" s="299">
        <v>102.31959999999999</v>
      </c>
      <c r="BK22" s="299">
        <v>105.4068</v>
      </c>
      <c r="BL22" s="299">
        <v>102.1493</v>
      </c>
      <c r="BM22" s="299">
        <v>86.545159999999996</v>
      </c>
      <c r="BN22" s="299">
        <v>75.665149999999997</v>
      </c>
      <c r="BO22" s="299">
        <v>68.949939999999998</v>
      </c>
      <c r="BP22" s="299">
        <v>71.782759999999996</v>
      </c>
      <c r="BQ22" s="299">
        <v>76.407989999999998</v>
      </c>
      <c r="BR22" s="299">
        <v>75.246840000000006</v>
      </c>
      <c r="BS22" s="299">
        <v>71.388800000000003</v>
      </c>
      <c r="BT22" s="299">
        <v>73.326610000000002</v>
      </c>
      <c r="BU22" s="299">
        <v>84.770759999999996</v>
      </c>
      <c r="BV22" s="299">
        <v>103.81489999999999</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99"/>
      <c r="BF23" s="299"/>
      <c r="BG23" s="299"/>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99"/>
      <c r="BF24" s="299"/>
      <c r="BG24" s="299"/>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40.721643213999997</v>
      </c>
      <c r="AN25" s="68">
        <v>35.981930177000002</v>
      </c>
      <c r="AO25" s="68">
        <v>32.799766472999998</v>
      </c>
      <c r="AP25" s="68">
        <v>26.704142910000002</v>
      </c>
      <c r="AQ25" s="68">
        <v>29.821122824</v>
      </c>
      <c r="AR25" s="68">
        <v>39.909196979999997</v>
      </c>
      <c r="AS25" s="68">
        <v>52.950167024000002</v>
      </c>
      <c r="AT25" s="68">
        <v>53.712463999000001</v>
      </c>
      <c r="AU25" s="68">
        <v>41.888119830000001</v>
      </c>
      <c r="AV25" s="68">
        <v>37.507379755999999</v>
      </c>
      <c r="AW25" s="68">
        <v>38.028566939999997</v>
      </c>
      <c r="AX25" s="68">
        <v>47.290498047</v>
      </c>
      <c r="AY25" s="68">
        <v>49.536812793000003</v>
      </c>
      <c r="AZ25" s="68">
        <v>51.615239844000001</v>
      </c>
      <c r="BA25" s="68">
        <v>38.366949267000003</v>
      </c>
      <c r="BB25" s="68">
        <v>34.295846355000002</v>
      </c>
      <c r="BC25" s="68">
        <v>39.880455920000003</v>
      </c>
      <c r="BD25" s="68">
        <v>49.584614999999999</v>
      </c>
      <c r="BE25" s="301">
        <v>63.444589999999998</v>
      </c>
      <c r="BF25" s="301">
        <v>60.23601</v>
      </c>
      <c r="BG25" s="301">
        <v>47.529310000000002</v>
      </c>
      <c r="BH25" s="301">
        <v>41.088439999999999</v>
      </c>
      <c r="BI25" s="301">
        <v>39.807020000000001</v>
      </c>
      <c r="BJ25" s="301">
        <v>53.649389999999997</v>
      </c>
      <c r="BK25" s="301">
        <v>55.15428</v>
      </c>
      <c r="BL25" s="301">
        <v>44.611750000000001</v>
      </c>
      <c r="BM25" s="301">
        <v>38.739310000000003</v>
      </c>
      <c r="BN25" s="301">
        <v>33.023449999999997</v>
      </c>
      <c r="BO25" s="301">
        <v>37.030520000000003</v>
      </c>
      <c r="BP25" s="301">
        <v>46.204979999999999</v>
      </c>
      <c r="BQ25" s="301">
        <v>57.529429999999998</v>
      </c>
      <c r="BR25" s="301">
        <v>55.480249999999998</v>
      </c>
      <c r="BS25" s="301">
        <v>43.909419999999997</v>
      </c>
      <c r="BT25" s="301">
        <v>39.234780000000001</v>
      </c>
      <c r="BU25" s="301">
        <v>35.843490000000003</v>
      </c>
      <c r="BV25" s="301">
        <v>50.068809999999999</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303"/>
      <c r="BF26" s="303"/>
      <c r="BG26" s="303"/>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99"/>
      <c r="BF27" s="299"/>
      <c r="BG27" s="299"/>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v>
      </c>
      <c r="AZ28" s="210">
        <v>11.031367319999999</v>
      </c>
      <c r="BA28" s="210">
        <v>9.8162155087999992</v>
      </c>
      <c r="BB28" s="210">
        <v>9.3996273742999996</v>
      </c>
      <c r="BC28" s="210">
        <v>9.6313460000000006</v>
      </c>
      <c r="BD28" s="210">
        <v>11.487769999999999</v>
      </c>
      <c r="BE28" s="299">
        <v>12.472759999999999</v>
      </c>
      <c r="BF28" s="299">
        <v>12.06335</v>
      </c>
      <c r="BG28" s="299">
        <v>11.113300000000001</v>
      </c>
      <c r="BH28" s="299">
        <v>9.8670360000000006</v>
      </c>
      <c r="BI28" s="299">
        <v>9.6793429999999994</v>
      </c>
      <c r="BJ28" s="299">
        <v>10.651859999999999</v>
      </c>
      <c r="BK28" s="299">
        <v>10.90335</v>
      </c>
      <c r="BL28" s="299">
        <v>10.86561</v>
      </c>
      <c r="BM28" s="299">
        <v>9.878387</v>
      </c>
      <c r="BN28" s="299">
        <v>9.5796130000000002</v>
      </c>
      <c r="BO28" s="299">
        <v>9.8576560000000004</v>
      </c>
      <c r="BP28" s="299">
        <v>11.521890000000001</v>
      </c>
      <c r="BQ28" s="299">
        <v>12.53715</v>
      </c>
      <c r="BR28" s="299">
        <v>12.21509</v>
      </c>
      <c r="BS28" s="299">
        <v>11.264799999999999</v>
      </c>
      <c r="BT28" s="299">
        <v>10.01019</v>
      </c>
      <c r="BU28" s="299">
        <v>9.8159530000000004</v>
      </c>
      <c r="BV28" s="299">
        <v>10.787610000000001</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99"/>
      <c r="BF29" s="299"/>
      <c r="BG29" s="299"/>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99"/>
      <c r="BF30" s="299"/>
      <c r="BG30" s="299"/>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0.97431889620000001</v>
      </c>
      <c r="AN31" s="210">
        <v>0.97983084626000005</v>
      </c>
      <c r="AO31" s="210">
        <v>0.96899832650999995</v>
      </c>
      <c r="AP31" s="210">
        <v>0.91297271490999998</v>
      </c>
      <c r="AQ31" s="210">
        <v>1.038417586</v>
      </c>
      <c r="AR31" s="210">
        <v>1.0436509092999999</v>
      </c>
      <c r="AS31" s="210">
        <v>0.99443905922999998</v>
      </c>
      <c r="AT31" s="210">
        <v>0.94973428389000003</v>
      </c>
      <c r="AU31" s="210">
        <v>0.88222630573000005</v>
      </c>
      <c r="AV31" s="210">
        <v>0.92461089650999995</v>
      </c>
      <c r="AW31" s="210">
        <v>0.98754448452999999</v>
      </c>
      <c r="AX31" s="210">
        <v>0.99528603677000005</v>
      </c>
      <c r="AY31" s="210">
        <v>0.98017394300000005</v>
      </c>
      <c r="AZ31" s="210">
        <v>0.88029551604</v>
      </c>
      <c r="BA31" s="210">
        <v>1.0866056298</v>
      </c>
      <c r="BB31" s="210">
        <v>1.03776</v>
      </c>
      <c r="BC31" s="210">
        <v>1.148528</v>
      </c>
      <c r="BD31" s="210">
        <v>1.1206929999999999</v>
      </c>
      <c r="BE31" s="299">
        <v>1.0795889999999999</v>
      </c>
      <c r="BF31" s="299">
        <v>1.042052</v>
      </c>
      <c r="BG31" s="299">
        <v>0.97963800000000001</v>
      </c>
      <c r="BH31" s="299">
        <v>1.0232019999999999</v>
      </c>
      <c r="BI31" s="299">
        <v>1.06782</v>
      </c>
      <c r="BJ31" s="299">
        <v>1.0923350000000001</v>
      </c>
      <c r="BK31" s="299">
        <v>1.090217</v>
      </c>
      <c r="BL31" s="299">
        <v>0.98441279999999998</v>
      </c>
      <c r="BM31" s="299">
        <v>1.2279100000000001</v>
      </c>
      <c r="BN31" s="299">
        <v>1.161651</v>
      </c>
      <c r="BO31" s="299">
        <v>1.207236</v>
      </c>
      <c r="BP31" s="299">
        <v>1.1962299999999999</v>
      </c>
      <c r="BQ31" s="299">
        <v>1.144377</v>
      </c>
      <c r="BR31" s="299">
        <v>1.0920810000000001</v>
      </c>
      <c r="BS31" s="299">
        <v>1.0404329999999999</v>
      </c>
      <c r="BT31" s="299">
        <v>1.0738780000000001</v>
      </c>
      <c r="BU31" s="299">
        <v>1.12016</v>
      </c>
      <c r="BV31" s="299">
        <v>1.132209</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99"/>
      <c r="BF32" s="299"/>
      <c r="BG32" s="299"/>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303"/>
      <c r="BF33" s="303"/>
      <c r="BG33" s="303"/>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9.5319186089999999</v>
      </c>
      <c r="AB34" s="210">
        <v>8.3768466670000006</v>
      </c>
      <c r="AC34" s="210">
        <v>8.6923469420000004</v>
      </c>
      <c r="AD34" s="210">
        <v>7.6624028360000001</v>
      </c>
      <c r="AE34" s="210">
        <v>7.9370164580000004</v>
      </c>
      <c r="AF34" s="210">
        <v>7.905972352</v>
      </c>
      <c r="AG34" s="210">
        <v>8.5482970060000003</v>
      </c>
      <c r="AH34" s="210">
        <v>8.5518200719999999</v>
      </c>
      <c r="AI34" s="210">
        <v>7.8535768890000002</v>
      </c>
      <c r="AJ34" s="210">
        <v>7.9285171349999999</v>
      </c>
      <c r="AK34" s="210">
        <v>8.3782023090000006</v>
      </c>
      <c r="AL34" s="210">
        <v>8.9259971339999993</v>
      </c>
      <c r="AM34" s="210">
        <v>8.9560080160000002</v>
      </c>
      <c r="AN34" s="210">
        <v>8.3050422570000002</v>
      </c>
      <c r="AO34" s="210">
        <v>7.8387225989999996</v>
      </c>
      <c r="AP34" s="210">
        <v>6.5114716189999999</v>
      </c>
      <c r="AQ34" s="210">
        <v>6.8511497710000002</v>
      </c>
      <c r="AR34" s="210">
        <v>7.2716711810000003</v>
      </c>
      <c r="AS34" s="210">
        <v>8.0905208200000001</v>
      </c>
      <c r="AT34" s="210">
        <v>8.0096842769999999</v>
      </c>
      <c r="AU34" s="210">
        <v>7.3166867419999999</v>
      </c>
      <c r="AV34" s="210">
        <v>7.4889752329999997</v>
      </c>
      <c r="AW34" s="210">
        <v>7.596194659</v>
      </c>
      <c r="AX34" s="210">
        <v>8.7067707520000006</v>
      </c>
      <c r="AY34" s="210">
        <v>8.8733591660000002</v>
      </c>
      <c r="AZ34" s="210">
        <v>8.0450589000000008</v>
      </c>
      <c r="BA34" s="210">
        <v>8.0668204459999995</v>
      </c>
      <c r="BB34" s="210">
        <v>7.356033</v>
      </c>
      <c r="BC34" s="210">
        <v>7.6507550000000002</v>
      </c>
      <c r="BD34" s="210">
        <v>7.8991360000000004</v>
      </c>
      <c r="BE34" s="299">
        <v>8.3350760000000008</v>
      </c>
      <c r="BF34" s="299">
        <v>8.2606479999999998</v>
      </c>
      <c r="BG34" s="299">
        <v>7.5587299999999997</v>
      </c>
      <c r="BH34" s="299">
        <v>7.7012619999999998</v>
      </c>
      <c r="BI34" s="299">
        <v>7.9340169999999999</v>
      </c>
      <c r="BJ34" s="299">
        <v>9.0035869999999996</v>
      </c>
      <c r="BK34" s="299">
        <v>9.1307510000000001</v>
      </c>
      <c r="BL34" s="299">
        <v>8.0060009999999995</v>
      </c>
      <c r="BM34" s="299">
        <v>8.3485659999999999</v>
      </c>
      <c r="BN34" s="299">
        <v>7.6087290000000003</v>
      </c>
      <c r="BO34" s="299">
        <v>7.8315520000000003</v>
      </c>
      <c r="BP34" s="299">
        <v>7.9533940000000003</v>
      </c>
      <c r="BQ34" s="299">
        <v>8.4647039999999993</v>
      </c>
      <c r="BR34" s="299">
        <v>8.4021500000000007</v>
      </c>
      <c r="BS34" s="299">
        <v>7.7110240000000001</v>
      </c>
      <c r="BT34" s="299">
        <v>7.852754</v>
      </c>
      <c r="BU34" s="299">
        <v>8.0399030000000007</v>
      </c>
      <c r="BV34" s="299">
        <v>9.1525800000000004</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304"/>
      <c r="BF35" s="304"/>
      <c r="BG35" s="304"/>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304"/>
      <c r="BF36" s="304"/>
      <c r="BG36" s="304"/>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300"/>
      <c r="BF37" s="300"/>
      <c r="BG37" s="300"/>
      <c r="BH37" s="300"/>
      <c r="BI37" s="300"/>
      <c r="BJ37" s="300"/>
      <c r="BK37" s="300"/>
      <c r="BL37" s="300"/>
      <c r="BM37" s="300"/>
      <c r="BN37" s="300"/>
      <c r="BO37" s="300"/>
      <c r="BP37" s="300"/>
      <c r="BQ37" s="300"/>
      <c r="BR37" s="300"/>
      <c r="BS37" s="300"/>
      <c r="BT37" s="300"/>
      <c r="BU37" s="300"/>
      <c r="BV37" s="300"/>
    </row>
    <row r="38" spans="1:74" ht="11.1" customHeight="1" x14ac:dyDescent="0.2">
      <c r="A38" s="647"/>
      <c r="B38" s="22" t="s">
        <v>998</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300"/>
      <c r="BF38" s="300"/>
      <c r="BG38" s="300"/>
      <c r="BH38" s="300"/>
      <c r="BI38" s="300"/>
      <c r="BJ38" s="300"/>
      <c r="BK38" s="300"/>
      <c r="BL38" s="300"/>
      <c r="BM38" s="300"/>
      <c r="BN38" s="300"/>
      <c r="BO38" s="300"/>
      <c r="BP38" s="300"/>
      <c r="BQ38" s="300"/>
      <c r="BR38" s="300"/>
      <c r="BS38" s="300"/>
      <c r="BT38" s="300"/>
      <c r="BU38" s="300"/>
      <c r="BV38" s="300"/>
    </row>
    <row r="39" spans="1:74" ht="11.1" customHeight="1" x14ac:dyDescent="0.2">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10">
        <v>71.38</v>
      </c>
      <c r="BE39" s="299">
        <v>72</v>
      </c>
      <c r="BF39" s="299">
        <v>71.5</v>
      </c>
      <c r="BG39" s="299">
        <v>69</v>
      </c>
      <c r="BH39" s="299">
        <v>68.5</v>
      </c>
      <c r="BI39" s="299">
        <v>68.5</v>
      </c>
      <c r="BJ39" s="299">
        <v>66.5</v>
      </c>
      <c r="BK39" s="299">
        <v>65.5</v>
      </c>
      <c r="BL39" s="299">
        <v>65.5</v>
      </c>
      <c r="BM39" s="299">
        <v>64.5</v>
      </c>
      <c r="BN39" s="299">
        <v>64.5</v>
      </c>
      <c r="BO39" s="299">
        <v>63.5</v>
      </c>
      <c r="BP39" s="299">
        <v>63.5</v>
      </c>
      <c r="BQ39" s="299">
        <v>62.5</v>
      </c>
      <c r="BR39" s="299">
        <v>62.5</v>
      </c>
      <c r="BS39" s="299">
        <v>61</v>
      </c>
      <c r="BT39" s="299">
        <v>61</v>
      </c>
      <c r="BU39" s="299">
        <v>61</v>
      </c>
      <c r="BV39" s="299">
        <v>61</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300"/>
      <c r="BF40" s="300"/>
      <c r="BG40" s="300"/>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304"/>
      <c r="BF41" s="304"/>
      <c r="BG41" s="304"/>
      <c r="BH41" s="304"/>
      <c r="BI41" s="304"/>
      <c r="BJ41" s="304"/>
      <c r="BK41" s="304"/>
      <c r="BL41" s="304"/>
      <c r="BM41" s="304"/>
      <c r="BN41" s="304"/>
      <c r="BO41" s="304"/>
      <c r="BP41" s="304"/>
      <c r="BQ41" s="304"/>
      <c r="BR41" s="304"/>
      <c r="BS41" s="304"/>
      <c r="BT41" s="304"/>
      <c r="BU41" s="304"/>
      <c r="BV41" s="304"/>
    </row>
    <row r="42" spans="1:74" ht="11.1" customHeight="1" x14ac:dyDescent="0.2">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10">
        <v>3.26</v>
      </c>
      <c r="BE42" s="299">
        <v>3.28</v>
      </c>
      <c r="BF42" s="299">
        <v>3.25</v>
      </c>
      <c r="BG42" s="299">
        <v>3.14</v>
      </c>
      <c r="BH42" s="299">
        <v>3.1</v>
      </c>
      <c r="BI42" s="299">
        <v>3.12</v>
      </c>
      <c r="BJ42" s="299">
        <v>3.23</v>
      </c>
      <c r="BK42" s="299">
        <v>3.25</v>
      </c>
      <c r="BL42" s="299">
        <v>3.25</v>
      </c>
      <c r="BM42" s="299">
        <v>3</v>
      </c>
      <c r="BN42" s="299">
        <v>2.9</v>
      </c>
      <c r="BO42" s="299">
        <v>2.87</v>
      </c>
      <c r="BP42" s="299">
        <v>2.92</v>
      </c>
      <c r="BQ42" s="299">
        <v>2.95</v>
      </c>
      <c r="BR42" s="299">
        <v>2.95</v>
      </c>
      <c r="BS42" s="299">
        <v>2.93</v>
      </c>
      <c r="BT42" s="299">
        <v>2.94</v>
      </c>
      <c r="BU42" s="299">
        <v>2.99</v>
      </c>
      <c r="BV42" s="299">
        <v>3.04</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303"/>
      <c r="BF43" s="303"/>
      <c r="BG43" s="303"/>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303"/>
      <c r="BF44" s="303"/>
      <c r="BG44" s="303"/>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1.9</v>
      </c>
      <c r="AZ45" s="210">
        <v>1.93</v>
      </c>
      <c r="BA45" s="210">
        <v>1.8885542290999999</v>
      </c>
      <c r="BB45" s="210">
        <v>1.887245845</v>
      </c>
      <c r="BC45" s="210">
        <v>1.894101</v>
      </c>
      <c r="BD45" s="210">
        <v>1.8798699999999999</v>
      </c>
      <c r="BE45" s="299">
        <v>1.8852120000000001</v>
      </c>
      <c r="BF45" s="299">
        <v>1.878609</v>
      </c>
      <c r="BG45" s="299">
        <v>1.8931690000000001</v>
      </c>
      <c r="BH45" s="299">
        <v>1.8446229999999999</v>
      </c>
      <c r="BI45" s="299">
        <v>1.858862</v>
      </c>
      <c r="BJ45" s="299">
        <v>1.8557699999999999</v>
      </c>
      <c r="BK45" s="299">
        <v>1.859146</v>
      </c>
      <c r="BL45" s="299">
        <v>1.8795109999999999</v>
      </c>
      <c r="BM45" s="299">
        <v>1.884646</v>
      </c>
      <c r="BN45" s="299">
        <v>1.899338</v>
      </c>
      <c r="BO45" s="299">
        <v>1.8694930000000001</v>
      </c>
      <c r="BP45" s="299">
        <v>1.8312980000000001</v>
      </c>
      <c r="BQ45" s="299">
        <v>1.8400069999999999</v>
      </c>
      <c r="BR45" s="299">
        <v>1.8304469999999999</v>
      </c>
      <c r="BS45" s="299">
        <v>1.8476429999999999</v>
      </c>
      <c r="BT45" s="299">
        <v>1.8030109999999999</v>
      </c>
      <c r="BU45" s="299">
        <v>1.82395</v>
      </c>
      <c r="BV45" s="299">
        <v>1.8204929999999999</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300"/>
      <c r="BF46" s="300"/>
      <c r="BG46" s="300"/>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300"/>
      <c r="BF47" s="300"/>
      <c r="BG47" s="300"/>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300"/>
      <c r="BF48" s="300"/>
      <c r="BG48" s="300"/>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300"/>
      <c r="BF49" s="300"/>
      <c r="BG49" s="300"/>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1112</v>
      </c>
      <c r="C50" s="232">
        <v>17947.202259000002</v>
      </c>
      <c r="D50" s="232">
        <v>17978.201481</v>
      </c>
      <c r="E50" s="232">
        <v>18006.493258999999</v>
      </c>
      <c r="F50" s="232">
        <v>18020.344556</v>
      </c>
      <c r="G50" s="232">
        <v>18052.021221999999</v>
      </c>
      <c r="H50" s="232">
        <v>18089.790222</v>
      </c>
      <c r="I50" s="232">
        <v>18135.521036999999</v>
      </c>
      <c r="J50" s="232">
        <v>18184.072593000001</v>
      </c>
      <c r="K50" s="232">
        <v>18237.31437</v>
      </c>
      <c r="L50" s="232">
        <v>18301.906666999999</v>
      </c>
      <c r="M50" s="232">
        <v>18359.533667</v>
      </c>
      <c r="N50" s="232">
        <v>18416.855667</v>
      </c>
      <c r="O50" s="232">
        <v>18480.451333000001</v>
      </c>
      <c r="P50" s="232">
        <v>18532.229332999999</v>
      </c>
      <c r="Q50" s="232">
        <v>18578.768333</v>
      </c>
      <c r="R50" s="232">
        <v>18616.924185</v>
      </c>
      <c r="S50" s="232">
        <v>18655.343295999999</v>
      </c>
      <c r="T50" s="232">
        <v>18690.881518999999</v>
      </c>
      <c r="U50" s="232">
        <v>18725.090852000001</v>
      </c>
      <c r="V50" s="232">
        <v>18753.703296</v>
      </c>
      <c r="W50" s="232">
        <v>18778.270852000001</v>
      </c>
      <c r="X50" s="232">
        <v>18782.310556</v>
      </c>
      <c r="Y50" s="232">
        <v>18811.150556000001</v>
      </c>
      <c r="Z50" s="232">
        <v>18848.307889</v>
      </c>
      <c r="AA50" s="232">
        <v>18914.675593</v>
      </c>
      <c r="AB50" s="232">
        <v>18952.797815000002</v>
      </c>
      <c r="AC50" s="232">
        <v>18983.567593</v>
      </c>
      <c r="AD50" s="232">
        <v>18989.641962999998</v>
      </c>
      <c r="AE50" s="232">
        <v>19018.714074</v>
      </c>
      <c r="AF50" s="232">
        <v>19053.440963000001</v>
      </c>
      <c r="AG50" s="232">
        <v>19102.685296</v>
      </c>
      <c r="AH50" s="232">
        <v>19142.074741</v>
      </c>
      <c r="AI50" s="232">
        <v>19180.471963</v>
      </c>
      <c r="AJ50" s="232">
        <v>19269.194888999999</v>
      </c>
      <c r="AK50" s="232">
        <v>19267.119222000001</v>
      </c>
      <c r="AL50" s="232">
        <v>19225.562889000001</v>
      </c>
      <c r="AM50" s="232">
        <v>19308.955518999999</v>
      </c>
      <c r="AN50" s="232">
        <v>19065.11563</v>
      </c>
      <c r="AO50" s="232">
        <v>18658.472851999999</v>
      </c>
      <c r="AP50" s="232">
        <v>17427.164519000002</v>
      </c>
      <c r="AQ50" s="232">
        <v>17191.312963</v>
      </c>
      <c r="AR50" s="232">
        <v>17289.055519000001</v>
      </c>
      <c r="AS50" s="232">
        <v>18327.570259</v>
      </c>
      <c r="AT50" s="232">
        <v>18637.117481000001</v>
      </c>
      <c r="AU50" s="232">
        <v>18824.875259</v>
      </c>
      <c r="AV50" s="232">
        <v>18714.275000000001</v>
      </c>
      <c r="AW50" s="232">
        <v>18790.880333000001</v>
      </c>
      <c r="AX50" s="232">
        <v>18878.122667</v>
      </c>
      <c r="AY50" s="232">
        <v>18976.002</v>
      </c>
      <c r="AZ50" s="232">
        <v>19084.518333</v>
      </c>
      <c r="BA50" s="232">
        <v>19203.671666999999</v>
      </c>
      <c r="BB50" s="232">
        <v>19462.695555999999</v>
      </c>
      <c r="BC50" s="232">
        <v>19625.276889000001</v>
      </c>
      <c r="BD50" s="232">
        <v>19773.017555999999</v>
      </c>
      <c r="BE50" s="305">
        <v>19887.240000000002</v>
      </c>
      <c r="BF50" s="305">
        <v>20019.310000000001</v>
      </c>
      <c r="BG50" s="305">
        <v>20150.54</v>
      </c>
      <c r="BH50" s="305">
        <v>20310.13</v>
      </c>
      <c r="BI50" s="305">
        <v>20417.79</v>
      </c>
      <c r="BJ50" s="305">
        <v>20502.71</v>
      </c>
      <c r="BK50" s="305">
        <v>20542.23</v>
      </c>
      <c r="BL50" s="305">
        <v>20598.689999999999</v>
      </c>
      <c r="BM50" s="305">
        <v>20649.419999999998</v>
      </c>
      <c r="BN50" s="305">
        <v>20693.150000000001</v>
      </c>
      <c r="BO50" s="305">
        <v>20733.36</v>
      </c>
      <c r="BP50" s="305">
        <v>20768.8</v>
      </c>
      <c r="BQ50" s="305">
        <v>20792.91</v>
      </c>
      <c r="BR50" s="305">
        <v>20823.71</v>
      </c>
      <c r="BS50" s="305">
        <v>20854.63</v>
      </c>
      <c r="BT50" s="305">
        <v>20885.810000000001</v>
      </c>
      <c r="BU50" s="305">
        <v>20916.919999999998</v>
      </c>
      <c r="BV50" s="305">
        <v>20948.060000000001</v>
      </c>
    </row>
    <row r="51" spans="1:74" ht="11.1" customHeight="1" x14ac:dyDescent="0.2">
      <c r="A51" s="37" t="s">
        <v>25</v>
      </c>
      <c r="B51" s="39" t="s">
        <v>9</v>
      </c>
      <c r="C51" s="68">
        <v>2.0495431281999998</v>
      </c>
      <c r="D51" s="68">
        <v>2.062447369</v>
      </c>
      <c r="E51" s="68">
        <v>2.0884225492000001</v>
      </c>
      <c r="F51" s="68">
        <v>2.1342653622999999</v>
      </c>
      <c r="G51" s="68">
        <v>2.1812018603999999</v>
      </c>
      <c r="H51" s="68">
        <v>2.2359705400999998</v>
      </c>
      <c r="I51" s="68">
        <v>2.2871199993000002</v>
      </c>
      <c r="J51" s="68">
        <v>2.3658358910000001</v>
      </c>
      <c r="K51" s="68">
        <v>2.4606233259999999</v>
      </c>
      <c r="L51" s="68">
        <v>2.5863094764999999</v>
      </c>
      <c r="M51" s="68">
        <v>2.7016330894</v>
      </c>
      <c r="N51" s="68">
        <v>2.8215953703999999</v>
      </c>
      <c r="O51" s="68">
        <v>2.9712100325000002</v>
      </c>
      <c r="P51" s="68">
        <v>3.0816644948</v>
      </c>
      <c r="Q51" s="68">
        <v>3.1781594885</v>
      </c>
      <c r="R51" s="68">
        <v>3.3105894718000002</v>
      </c>
      <c r="S51" s="68">
        <v>3.3421303169000001</v>
      </c>
      <c r="T51" s="68">
        <v>3.3228207122</v>
      </c>
      <c r="U51" s="68">
        <v>3.2509119181999999</v>
      </c>
      <c r="V51" s="68">
        <v>3.1325804536000001</v>
      </c>
      <c r="W51" s="68">
        <v>2.9662069233000001</v>
      </c>
      <c r="X51" s="68">
        <v>2.6248843775999999</v>
      </c>
      <c r="Y51" s="68">
        <v>2.4598494553000001</v>
      </c>
      <c r="Z51" s="68">
        <v>2.3427029566000002</v>
      </c>
      <c r="AA51" s="68">
        <v>2.3496409878</v>
      </c>
      <c r="AB51" s="68">
        <v>2.2693895802999999</v>
      </c>
      <c r="AC51" s="68">
        <v>2.1788272074999999</v>
      </c>
      <c r="AD51" s="68">
        <v>2.0020373616999998</v>
      </c>
      <c r="AE51" s="68">
        <v>1.9478107264</v>
      </c>
      <c r="AF51" s="68">
        <v>1.9397664261000001</v>
      </c>
      <c r="AG51" s="68">
        <v>2.0165159541</v>
      </c>
      <c r="AH51" s="68">
        <v>2.0709053476000001</v>
      </c>
      <c r="AI51" s="68">
        <v>2.1418431669000002</v>
      </c>
      <c r="AJ51" s="68">
        <v>2.5922494034999999</v>
      </c>
      <c r="AK51" s="68">
        <v>2.4239275813000001</v>
      </c>
      <c r="AL51" s="68">
        <v>2.0015324570000002</v>
      </c>
      <c r="AM51" s="68">
        <v>2.0845185739000001</v>
      </c>
      <c r="AN51" s="68">
        <v>0.59261865141000003</v>
      </c>
      <c r="AO51" s="68">
        <v>-1.7125060352999999</v>
      </c>
      <c r="AP51" s="68">
        <v>-8.2280511001000001</v>
      </c>
      <c r="AQ51" s="68">
        <v>-9.6084367429000004</v>
      </c>
      <c r="AR51" s="68">
        <v>-9.2601932000999998</v>
      </c>
      <c r="AS51" s="68">
        <v>-4.0576234440999999</v>
      </c>
      <c r="AT51" s="68">
        <v>-2.6379442464</v>
      </c>
      <c r="AU51" s="68">
        <v>-1.8539517921999999</v>
      </c>
      <c r="AV51" s="68">
        <v>-2.8798291371000002</v>
      </c>
      <c r="AW51" s="68">
        <v>-2.4717700835</v>
      </c>
      <c r="AX51" s="68">
        <v>-1.8071784125999999</v>
      </c>
      <c r="AY51" s="68">
        <v>-1.7243476386000001</v>
      </c>
      <c r="AZ51" s="68">
        <v>0.10177071087</v>
      </c>
      <c r="BA51" s="68">
        <v>2.921990557</v>
      </c>
      <c r="BB51" s="68">
        <v>11.680219320000001</v>
      </c>
      <c r="BC51" s="68">
        <v>14.158103754000001</v>
      </c>
      <c r="BD51" s="68">
        <v>14.367251203</v>
      </c>
      <c r="BE51" s="301">
        <v>8.5099870000000006</v>
      </c>
      <c r="BF51" s="301">
        <v>7.4163350000000001</v>
      </c>
      <c r="BG51" s="301">
        <v>7.0420769999999999</v>
      </c>
      <c r="BH51" s="301">
        <v>8.5274699999999992</v>
      </c>
      <c r="BI51" s="301">
        <v>8.6579650000000008</v>
      </c>
      <c r="BJ51" s="301">
        <v>8.6056749999999997</v>
      </c>
      <c r="BK51" s="301">
        <v>8.2537380000000002</v>
      </c>
      <c r="BL51" s="301">
        <v>7.9340330000000003</v>
      </c>
      <c r="BM51" s="301">
        <v>7.5284899999999997</v>
      </c>
      <c r="BN51" s="301">
        <v>6.3220929999999997</v>
      </c>
      <c r="BO51" s="301">
        <v>5.6462190000000003</v>
      </c>
      <c r="BP51" s="301">
        <v>5.0360769999999997</v>
      </c>
      <c r="BQ51" s="301">
        <v>4.5540149999999997</v>
      </c>
      <c r="BR51" s="301">
        <v>4.0181060000000004</v>
      </c>
      <c r="BS51" s="301">
        <v>3.4941740000000001</v>
      </c>
      <c r="BT51" s="301">
        <v>2.83447</v>
      </c>
      <c r="BU51" s="301">
        <v>2.4445730000000001</v>
      </c>
      <c r="BV51" s="301">
        <v>2.1721409999999999</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300"/>
      <c r="BF52" s="300"/>
      <c r="BG52" s="300"/>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304"/>
      <c r="BF53" s="304"/>
      <c r="BG53" s="304"/>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1097</v>
      </c>
      <c r="C54" s="68">
        <v>106.88385185</v>
      </c>
      <c r="D54" s="68">
        <v>107.03796296</v>
      </c>
      <c r="E54" s="68">
        <v>107.17118519</v>
      </c>
      <c r="F54" s="68">
        <v>107.2167037</v>
      </c>
      <c r="G54" s="68">
        <v>107.35825926</v>
      </c>
      <c r="H54" s="68">
        <v>107.52903704000001</v>
      </c>
      <c r="I54" s="68">
        <v>107.75777778</v>
      </c>
      <c r="J54" s="68">
        <v>107.96544444</v>
      </c>
      <c r="K54" s="68">
        <v>108.18077778</v>
      </c>
      <c r="L54" s="68">
        <v>108.41607406999999</v>
      </c>
      <c r="M54" s="68">
        <v>108.63751852</v>
      </c>
      <c r="N54" s="68">
        <v>108.85740740999999</v>
      </c>
      <c r="O54" s="68">
        <v>109.04137037</v>
      </c>
      <c r="P54" s="68">
        <v>109.28392593</v>
      </c>
      <c r="Q54" s="68">
        <v>109.5507037</v>
      </c>
      <c r="R54" s="68">
        <v>109.92837037</v>
      </c>
      <c r="S54" s="68">
        <v>110.17859258999999</v>
      </c>
      <c r="T54" s="68">
        <v>110.38803704</v>
      </c>
      <c r="U54" s="68">
        <v>110.505</v>
      </c>
      <c r="V54" s="68">
        <v>110.67166666999999</v>
      </c>
      <c r="W54" s="68">
        <v>110.83633333</v>
      </c>
      <c r="X54" s="68">
        <v>111.01855556</v>
      </c>
      <c r="Y54" s="68">
        <v>111.16455556</v>
      </c>
      <c r="Z54" s="68">
        <v>111.29388889000001</v>
      </c>
      <c r="AA54" s="68">
        <v>111.33307407</v>
      </c>
      <c r="AB54" s="68">
        <v>111.48418519000001</v>
      </c>
      <c r="AC54" s="68">
        <v>111.67374074</v>
      </c>
      <c r="AD54" s="68">
        <v>111.99196296</v>
      </c>
      <c r="AE54" s="68">
        <v>112.19074074</v>
      </c>
      <c r="AF54" s="68">
        <v>112.3602963</v>
      </c>
      <c r="AG54" s="68">
        <v>112.4667037</v>
      </c>
      <c r="AH54" s="68">
        <v>112.60325926</v>
      </c>
      <c r="AI54" s="68">
        <v>112.73603704</v>
      </c>
      <c r="AJ54" s="68">
        <v>112.85940741</v>
      </c>
      <c r="AK54" s="68">
        <v>112.98885185</v>
      </c>
      <c r="AL54" s="68">
        <v>113.11874074000001</v>
      </c>
      <c r="AM54" s="68">
        <v>113.38462963000001</v>
      </c>
      <c r="AN54" s="68">
        <v>113.41374073999999</v>
      </c>
      <c r="AO54" s="68">
        <v>113.34162963</v>
      </c>
      <c r="AP54" s="68">
        <v>112.81140741</v>
      </c>
      <c r="AQ54" s="68">
        <v>112.80451852</v>
      </c>
      <c r="AR54" s="68">
        <v>112.96407407</v>
      </c>
      <c r="AS54" s="68">
        <v>113.57140741000001</v>
      </c>
      <c r="AT54" s="68">
        <v>113.85285184999999</v>
      </c>
      <c r="AU54" s="68">
        <v>114.08974074</v>
      </c>
      <c r="AV54" s="68">
        <v>114.13066667</v>
      </c>
      <c r="AW54" s="68">
        <v>114.392</v>
      </c>
      <c r="AX54" s="68">
        <v>114.72233333</v>
      </c>
      <c r="AY54" s="68">
        <v>115.12166667</v>
      </c>
      <c r="AZ54" s="68">
        <v>115.59</v>
      </c>
      <c r="BA54" s="68">
        <v>116.12733333</v>
      </c>
      <c r="BB54" s="68">
        <v>116.64293333000001</v>
      </c>
      <c r="BC54" s="68">
        <v>117.01956667</v>
      </c>
      <c r="BD54" s="68">
        <v>117.31319999999999</v>
      </c>
      <c r="BE54" s="301">
        <v>117.42789999999999</v>
      </c>
      <c r="BF54" s="301">
        <v>117.6275</v>
      </c>
      <c r="BG54" s="301">
        <v>117.816</v>
      </c>
      <c r="BH54" s="301">
        <v>117.9796</v>
      </c>
      <c r="BI54" s="301">
        <v>118.1566</v>
      </c>
      <c r="BJ54" s="301">
        <v>118.333</v>
      </c>
      <c r="BK54" s="301">
        <v>118.4926</v>
      </c>
      <c r="BL54" s="301">
        <v>118.6802</v>
      </c>
      <c r="BM54" s="301">
        <v>118.8796</v>
      </c>
      <c r="BN54" s="301">
        <v>119.1052</v>
      </c>
      <c r="BO54" s="301">
        <v>119.3171</v>
      </c>
      <c r="BP54" s="301">
        <v>119.5299</v>
      </c>
      <c r="BQ54" s="301">
        <v>119.73990000000001</v>
      </c>
      <c r="BR54" s="301">
        <v>119.9571</v>
      </c>
      <c r="BS54" s="301">
        <v>120.1778</v>
      </c>
      <c r="BT54" s="301">
        <v>120.4295</v>
      </c>
      <c r="BU54" s="301">
        <v>120.63679999999999</v>
      </c>
      <c r="BV54" s="301">
        <v>120.827</v>
      </c>
    </row>
    <row r="55" spans="1:74" ht="11.1" customHeight="1" x14ac:dyDescent="0.2">
      <c r="A55" s="37" t="s">
        <v>26</v>
      </c>
      <c r="B55" s="39" t="s">
        <v>9</v>
      </c>
      <c r="C55" s="68">
        <v>1.9831101508</v>
      </c>
      <c r="D55" s="68">
        <v>2.0623118573000001</v>
      </c>
      <c r="E55" s="68">
        <v>2.0430675176999999</v>
      </c>
      <c r="F55" s="68">
        <v>1.7087599817000001</v>
      </c>
      <c r="G55" s="68">
        <v>1.6574595323000001</v>
      </c>
      <c r="H55" s="68">
        <v>1.6710166492</v>
      </c>
      <c r="I55" s="68">
        <v>1.8569767649</v>
      </c>
      <c r="J55" s="68">
        <v>1.9187200282000001</v>
      </c>
      <c r="K55" s="68">
        <v>1.9641376017000001</v>
      </c>
      <c r="L55" s="68">
        <v>1.9680312059</v>
      </c>
      <c r="M55" s="68">
        <v>1.9998942867</v>
      </c>
      <c r="N55" s="68">
        <v>2.0344399865999998</v>
      </c>
      <c r="O55" s="68">
        <v>2.0185635914</v>
      </c>
      <c r="P55" s="68">
        <v>2.0982863470000002</v>
      </c>
      <c r="Q55" s="68">
        <v>2.2202969151</v>
      </c>
      <c r="R55" s="68">
        <v>2.5291457141999998</v>
      </c>
      <c r="S55" s="68">
        <v>2.6270296788</v>
      </c>
      <c r="T55" s="68">
        <v>2.6588167055</v>
      </c>
      <c r="U55" s="68">
        <v>2.5494421644999998</v>
      </c>
      <c r="V55" s="68">
        <v>2.5065633140000001</v>
      </c>
      <c r="W55" s="68">
        <v>2.4547388270999999</v>
      </c>
      <c r="X55" s="68">
        <v>2.4004572234000001</v>
      </c>
      <c r="Y55" s="68">
        <v>2.3261181510000002</v>
      </c>
      <c r="Z55" s="68">
        <v>2.2382321419000002</v>
      </c>
      <c r="AA55" s="68">
        <v>2.1016827795999999</v>
      </c>
      <c r="AB55" s="68">
        <v>2.0133420726</v>
      </c>
      <c r="AC55" s="68">
        <v>1.9379492465999999</v>
      </c>
      <c r="AD55" s="68">
        <v>1.8772156684000001</v>
      </c>
      <c r="AE55" s="68">
        <v>1.8262605292</v>
      </c>
      <c r="AF55" s="68">
        <v>1.7866603232</v>
      </c>
      <c r="AG55" s="68">
        <v>1.7752171428000001</v>
      </c>
      <c r="AH55" s="68">
        <v>1.7453361378000001</v>
      </c>
      <c r="AI55" s="68">
        <v>1.7139719861</v>
      </c>
      <c r="AJ55" s="68">
        <v>1.6581479039</v>
      </c>
      <c r="AK55" s="68">
        <v>1.6410773085000001</v>
      </c>
      <c r="AL55" s="68">
        <v>1.6396694105</v>
      </c>
      <c r="AM55" s="68">
        <v>1.8427188619999999</v>
      </c>
      <c r="AN55" s="68">
        <v>1.7307885888000001</v>
      </c>
      <c r="AO55" s="68">
        <v>1.4935372253000001</v>
      </c>
      <c r="AP55" s="68">
        <v>0.7316993316</v>
      </c>
      <c r="AQ55" s="68">
        <v>0.54708416553000005</v>
      </c>
      <c r="AR55" s="68">
        <v>0.53735865574999997</v>
      </c>
      <c r="AS55" s="68">
        <v>0.98224956126999996</v>
      </c>
      <c r="AT55" s="68">
        <v>1.1097303940000001</v>
      </c>
      <c r="AU55" s="68">
        <v>1.2007728311999999</v>
      </c>
      <c r="AV55" s="68">
        <v>1.1264096529000001</v>
      </c>
      <c r="AW55" s="68">
        <v>1.2418465406999999</v>
      </c>
      <c r="AX55" s="68">
        <v>1.4176188509000001</v>
      </c>
      <c r="AY55" s="68">
        <v>1.5319863395</v>
      </c>
      <c r="AZ55" s="68">
        <v>1.9188673656999999</v>
      </c>
      <c r="BA55" s="68">
        <v>2.4577939393000001</v>
      </c>
      <c r="BB55" s="68">
        <v>3.3963993659999998</v>
      </c>
      <c r="BC55" s="68">
        <v>3.7365951325000002</v>
      </c>
      <c r="BD55" s="68">
        <v>3.8500080326999999</v>
      </c>
      <c r="BE55" s="301">
        <v>3.395635</v>
      </c>
      <c r="BF55" s="301">
        <v>3.3153549999999998</v>
      </c>
      <c r="BG55" s="301">
        <v>3.2661159999999998</v>
      </c>
      <c r="BH55" s="301">
        <v>3.372385</v>
      </c>
      <c r="BI55" s="301">
        <v>3.2909480000000002</v>
      </c>
      <c r="BJ55" s="301">
        <v>3.147332</v>
      </c>
      <c r="BK55" s="301">
        <v>2.9281100000000002</v>
      </c>
      <c r="BL55" s="301">
        <v>2.6734049999999998</v>
      </c>
      <c r="BM55" s="301">
        <v>2.3700040000000002</v>
      </c>
      <c r="BN55" s="301">
        <v>2.1109209999999998</v>
      </c>
      <c r="BO55" s="301">
        <v>1.9633910000000001</v>
      </c>
      <c r="BP55" s="301">
        <v>1.8895630000000001</v>
      </c>
      <c r="BQ55" s="301">
        <v>1.9689220000000001</v>
      </c>
      <c r="BR55" s="301">
        <v>1.980524</v>
      </c>
      <c r="BS55" s="301">
        <v>2.0046469999999998</v>
      </c>
      <c r="BT55" s="301">
        <v>2.0765899999999999</v>
      </c>
      <c r="BU55" s="301">
        <v>2.0990760000000002</v>
      </c>
      <c r="BV55" s="301">
        <v>2.1075699999999999</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306"/>
      <c r="BF56" s="306"/>
      <c r="BG56" s="306"/>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304"/>
      <c r="BF57" s="304"/>
      <c r="BG57" s="304"/>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1112</v>
      </c>
      <c r="C58" s="232">
        <v>13824.9</v>
      </c>
      <c r="D58" s="232">
        <v>13875.1</v>
      </c>
      <c r="E58" s="232">
        <v>13942.1</v>
      </c>
      <c r="F58" s="232">
        <v>13967</v>
      </c>
      <c r="G58" s="232">
        <v>14059.6</v>
      </c>
      <c r="H58" s="232">
        <v>14063.7</v>
      </c>
      <c r="I58" s="232">
        <v>14103.1</v>
      </c>
      <c r="J58" s="232">
        <v>14122.8</v>
      </c>
      <c r="K58" s="232">
        <v>14150.3</v>
      </c>
      <c r="L58" s="232">
        <v>14187.8</v>
      </c>
      <c r="M58" s="232">
        <v>14202.8</v>
      </c>
      <c r="N58" s="232">
        <v>14227</v>
      </c>
      <c r="O58" s="232">
        <v>14342.7</v>
      </c>
      <c r="P58" s="232">
        <v>14379.4</v>
      </c>
      <c r="Q58" s="232">
        <v>14437.8</v>
      </c>
      <c r="R58" s="232">
        <v>14471.5</v>
      </c>
      <c r="S58" s="232">
        <v>14512.2</v>
      </c>
      <c r="T58" s="232">
        <v>14557.1</v>
      </c>
      <c r="U58" s="232">
        <v>14609.9</v>
      </c>
      <c r="V58" s="232">
        <v>14649.7</v>
      </c>
      <c r="W58" s="232">
        <v>14638.2</v>
      </c>
      <c r="X58" s="232">
        <v>14670.6</v>
      </c>
      <c r="Y58" s="232">
        <v>14688.9</v>
      </c>
      <c r="Z58" s="232">
        <v>14837.3</v>
      </c>
      <c r="AA58" s="232">
        <v>14840.9</v>
      </c>
      <c r="AB58" s="232">
        <v>14864.1</v>
      </c>
      <c r="AC58" s="232">
        <v>14855.7</v>
      </c>
      <c r="AD58" s="232">
        <v>14817.2</v>
      </c>
      <c r="AE58" s="232">
        <v>14809.6</v>
      </c>
      <c r="AF58" s="232">
        <v>14826.8</v>
      </c>
      <c r="AG58" s="232">
        <v>14840.3</v>
      </c>
      <c r="AH58" s="232">
        <v>14912.4</v>
      </c>
      <c r="AI58" s="232">
        <v>14933.6</v>
      </c>
      <c r="AJ58" s="232">
        <v>14936.2</v>
      </c>
      <c r="AK58" s="232">
        <v>14997.2</v>
      </c>
      <c r="AL58" s="232">
        <v>14960.2</v>
      </c>
      <c r="AM58" s="232">
        <v>15070.2</v>
      </c>
      <c r="AN58" s="232">
        <v>15162.6</v>
      </c>
      <c r="AO58" s="232">
        <v>14949.3</v>
      </c>
      <c r="AP58" s="232">
        <v>17287.099999999999</v>
      </c>
      <c r="AQ58" s="232">
        <v>16453.5</v>
      </c>
      <c r="AR58" s="232">
        <v>16149.8</v>
      </c>
      <c r="AS58" s="232">
        <v>16203.6</v>
      </c>
      <c r="AT58" s="232">
        <v>15635.9</v>
      </c>
      <c r="AU58" s="232">
        <v>15714.8</v>
      </c>
      <c r="AV58" s="232">
        <v>15646.7</v>
      </c>
      <c r="AW58" s="232">
        <v>15464.2</v>
      </c>
      <c r="AX58" s="232">
        <v>15512</v>
      </c>
      <c r="AY58" s="232">
        <v>17246.400000000001</v>
      </c>
      <c r="AZ58" s="232">
        <v>15856.8</v>
      </c>
      <c r="BA58" s="232">
        <v>19459</v>
      </c>
      <c r="BB58" s="232">
        <v>16521.099999999999</v>
      </c>
      <c r="BC58" s="232">
        <v>16157.520815</v>
      </c>
      <c r="BD58" s="232">
        <v>15926.819593</v>
      </c>
      <c r="BE58" s="305">
        <v>15904.62</v>
      </c>
      <c r="BF58" s="305">
        <v>15808.95</v>
      </c>
      <c r="BG58" s="305">
        <v>15742.33</v>
      </c>
      <c r="BH58" s="305">
        <v>15698.18</v>
      </c>
      <c r="BI58" s="305">
        <v>15694.64</v>
      </c>
      <c r="BJ58" s="305">
        <v>15725.1</v>
      </c>
      <c r="BK58" s="305">
        <v>15846.07</v>
      </c>
      <c r="BL58" s="305">
        <v>15902.16</v>
      </c>
      <c r="BM58" s="305">
        <v>15949.89</v>
      </c>
      <c r="BN58" s="305">
        <v>15982.27</v>
      </c>
      <c r="BO58" s="305">
        <v>16018.49</v>
      </c>
      <c r="BP58" s="305">
        <v>16051.57</v>
      </c>
      <c r="BQ58" s="305">
        <v>16083.68</v>
      </c>
      <c r="BR58" s="305">
        <v>16108.86</v>
      </c>
      <c r="BS58" s="305">
        <v>16129.28</v>
      </c>
      <c r="BT58" s="305">
        <v>16132.82</v>
      </c>
      <c r="BU58" s="305">
        <v>16152.81</v>
      </c>
      <c r="BV58" s="305">
        <v>16177.13</v>
      </c>
    </row>
    <row r="59" spans="1:74" ht="11.1" customHeight="1" x14ac:dyDescent="0.2">
      <c r="A59" s="37" t="s">
        <v>27</v>
      </c>
      <c r="B59" s="39" t="s">
        <v>9</v>
      </c>
      <c r="C59" s="68">
        <v>1.8018880428999999</v>
      </c>
      <c r="D59" s="68">
        <v>2.0550615267999999</v>
      </c>
      <c r="E59" s="68">
        <v>2.4657151676</v>
      </c>
      <c r="F59" s="68">
        <v>2.7937648115</v>
      </c>
      <c r="G59" s="68">
        <v>3.5240409394999999</v>
      </c>
      <c r="H59" s="68">
        <v>3.5062153628999999</v>
      </c>
      <c r="I59" s="68">
        <v>3.4710198092</v>
      </c>
      <c r="J59" s="68">
        <v>3.5426258835</v>
      </c>
      <c r="K59" s="68">
        <v>3.4393777687</v>
      </c>
      <c r="L59" s="68">
        <v>3.4963708647999998</v>
      </c>
      <c r="M59" s="68">
        <v>3.3976164995999998</v>
      </c>
      <c r="N59" s="68">
        <v>3.3946467633999999</v>
      </c>
      <c r="O59" s="68">
        <v>3.7454158799999999</v>
      </c>
      <c r="P59" s="68">
        <v>3.6345683995</v>
      </c>
      <c r="Q59" s="68">
        <v>3.5554184807000002</v>
      </c>
      <c r="R59" s="68">
        <v>3.6120856304000002</v>
      </c>
      <c r="S59" s="68">
        <v>3.2191527497000001</v>
      </c>
      <c r="T59" s="68">
        <v>3.5083228452999999</v>
      </c>
      <c r="U59" s="68">
        <v>3.5935361728999999</v>
      </c>
      <c r="V59" s="68">
        <v>3.7308465743000001</v>
      </c>
      <c r="W59" s="68">
        <v>3.4479834349999998</v>
      </c>
      <c r="X59" s="68">
        <v>3.4029236385999999</v>
      </c>
      <c r="Y59" s="68">
        <v>3.4225645647</v>
      </c>
      <c r="Z59" s="68">
        <v>4.2897307936000004</v>
      </c>
      <c r="AA59" s="68">
        <v>3.4735440329</v>
      </c>
      <c r="AB59" s="68">
        <v>3.3707943307999999</v>
      </c>
      <c r="AC59" s="68">
        <v>2.8944853093999998</v>
      </c>
      <c r="AD59" s="68">
        <v>2.3888332238999999</v>
      </c>
      <c r="AE59" s="68">
        <v>2.0493102355000001</v>
      </c>
      <c r="AF59" s="68">
        <v>1.8527041787</v>
      </c>
      <c r="AG59" s="68">
        <v>1.5770128475</v>
      </c>
      <c r="AH59" s="68">
        <v>1.7932107825000001</v>
      </c>
      <c r="AI59" s="68">
        <v>2.0180076785000001</v>
      </c>
      <c r="AJ59" s="68">
        <v>1.8104235682000001</v>
      </c>
      <c r="AK59" s="68">
        <v>2.0988637679000002</v>
      </c>
      <c r="AL59" s="68">
        <v>0.82831782063000003</v>
      </c>
      <c r="AM59" s="68">
        <v>1.5450545452</v>
      </c>
      <c r="AN59" s="68">
        <v>2.0081942397999999</v>
      </c>
      <c r="AO59" s="68">
        <v>0.63006118863000005</v>
      </c>
      <c r="AP59" s="68">
        <v>16.669141268000001</v>
      </c>
      <c r="AQ59" s="68">
        <v>11.100232282</v>
      </c>
      <c r="AR59" s="68">
        <v>8.9230312677000008</v>
      </c>
      <c r="AS59" s="68">
        <v>9.1864719715999996</v>
      </c>
      <c r="AT59" s="68">
        <v>4.8516670690000003</v>
      </c>
      <c r="AU59" s="68">
        <v>5.2311565865</v>
      </c>
      <c r="AV59" s="68">
        <v>4.7568993451999999</v>
      </c>
      <c r="AW59" s="68">
        <v>3.1139145974</v>
      </c>
      <c r="AX59" s="68">
        <v>3.6884533628999998</v>
      </c>
      <c r="AY59" s="68">
        <v>14.44041884</v>
      </c>
      <c r="AZ59" s="68">
        <v>4.5783704641999998</v>
      </c>
      <c r="BA59" s="68">
        <v>30.166629875999998</v>
      </c>
      <c r="BB59" s="68">
        <v>-4.4310497422999999</v>
      </c>
      <c r="BC59" s="68">
        <v>-1.7988828224</v>
      </c>
      <c r="BD59" s="68">
        <v>-1.3807007357000001</v>
      </c>
      <c r="BE59" s="301">
        <v>-1.84514</v>
      </c>
      <c r="BF59" s="301">
        <v>1.1067180000000001</v>
      </c>
      <c r="BG59" s="301">
        <v>0.1751906</v>
      </c>
      <c r="BH59" s="301">
        <v>0.32903710000000003</v>
      </c>
      <c r="BI59" s="301">
        <v>1.4901310000000001</v>
      </c>
      <c r="BJ59" s="301">
        <v>1.3737539999999999</v>
      </c>
      <c r="BK59" s="301">
        <v>-8.1195749999999993</v>
      </c>
      <c r="BL59" s="301">
        <v>0.28607500000000002</v>
      </c>
      <c r="BM59" s="301">
        <v>-18.033359999999998</v>
      </c>
      <c r="BN59" s="301">
        <v>-3.261469</v>
      </c>
      <c r="BO59" s="301">
        <v>-0.86048199999999997</v>
      </c>
      <c r="BP59" s="301">
        <v>0.78326859999999998</v>
      </c>
      <c r="BQ59" s="301">
        <v>1.125813</v>
      </c>
      <c r="BR59" s="301">
        <v>1.897116</v>
      </c>
      <c r="BS59" s="301">
        <v>2.4580199999999999</v>
      </c>
      <c r="BT59" s="301">
        <v>2.7687089999999999</v>
      </c>
      <c r="BU59" s="301">
        <v>2.9192939999999998</v>
      </c>
      <c r="BV59" s="301">
        <v>2.8745790000000002</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300"/>
      <c r="BF60" s="300"/>
      <c r="BG60" s="300"/>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300"/>
      <c r="BF61" s="300"/>
      <c r="BG61" s="300"/>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1097</v>
      </c>
      <c r="C62" s="68">
        <v>99.565899999999999</v>
      </c>
      <c r="D62" s="68">
        <v>99.436300000000003</v>
      </c>
      <c r="E62" s="68">
        <v>99.185900000000004</v>
      </c>
      <c r="F62" s="68">
        <v>100.3278</v>
      </c>
      <c r="G62" s="68">
        <v>100.1789</v>
      </c>
      <c r="H62" s="68">
        <v>100.1078</v>
      </c>
      <c r="I62" s="68">
        <v>99.913600000000002</v>
      </c>
      <c r="J62" s="68">
        <v>99.613299999999995</v>
      </c>
      <c r="K62" s="68">
        <v>99.670400000000001</v>
      </c>
      <c r="L62" s="68">
        <v>100.71510000000001</v>
      </c>
      <c r="M62" s="68">
        <v>100.76519999999999</v>
      </c>
      <c r="N62" s="68">
        <v>100.5196</v>
      </c>
      <c r="O62" s="68">
        <v>100.1512</v>
      </c>
      <c r="P62" s="68">
        <v>101.0804</v>
      </c>
      <c r="Q62" s="68">
        <v>101.23869999999999</v>
      </c>
      <c r="R62" s="68">
        <v>101.9111</v>
      </c>
      <c r="S62" s="68">
        <v>101.12220000000001</v>
      </c>
      <c r="T62" s="68">
        <v>101.7276</v>
      </c>
      <c r="U62" s="68">
        <v>101.9494</v>
      </c>
      <c r="V62" s="68">
        <v>102.1579</v>
      </c>
      <c r="W62" s="68">
        <v>102.1361</v>
      </c>
      <c r="X62" s="68">
        <v>101.65860000000001</v>
      </c>
      <c r="Y62" s="68">
        <v>101.2411</v>
      </c>
      <c r="Z62" s="68">
        <v>101.48820000000001</v>
      </c>
      <c r="AA62" s="68">
        <v>100.7316</v>
      </c>
      <c r="AB62" s="68">
        <v>100.1606</v>
      </c>
      <c r="AC62" s="68">
        <v>100.0939</v>
      </c>
      <c r="AD62" s="68">
        <v>99.314499999999995</v>
      </c>
      <c r="AE62" s="68">
        <v>99.422899999999998</v>
      </c>
      <c r="AF62" s="68">
        <v>99.611500000000007</v>
      </c>
      <c r="AG62" s="68">
        <v>99.213899999999995</v>
      </c>
      <c r="AH62" s="68">
        <v>99.759799999999998</v>
      </c>
      <c r="AI62" s="68">
        <v>99.134100000000004</v>
      </c>
      <c r="AJ62" s="68">
        <v>98.439899999999994</v>
      </c>
      <c r="AK62" s="68">
        <v>99.255799999999994</v>
      </c>
      <c r="AL62" s="68">
        <v>99.244900000000001</v>
      </c>
      <c r="AM62" s="68">
        <v>99.006699999999995</v>
      </c>
      <c r="AN62" s="68">
        <v>99.024100000000004</v>
      </c>
      <c r="AO62" s="68">
        <v>94.707099999999997</v>
      </c>
      <c r="AP62" s="68">
        <v>79.674899999999994</v>
      </c>
      <c r="AQ62" s="68">
        <v>83.438100000000006</v>
      </c>
      <c r="AR62" s="68">
        <v>89.587000000000003</v>
      </c>
      <c r="AS62" s="68">
        <v>93.277699999999996</v>
      </c>
      <c r="AT62" s="68">
        <v>94.628900000000002</v>
      </c>
      <c r="AU62" s="68">
        <v>94.595100000000002</v>
      </c>
      <c r="AV62" s="68">
        <v>95.980099999999993</v>
      </c>
      <c r="AW62" s="68">
        <v>96.650899999999993</v>
      </c>
      <c r="AX62" s="68">
        <v>97.323300000000003</v>
      </c>
      <c r="AY62" s="68">
        <v>98.688800000000001</v>
      </c>
      <c r="AZ62" s="68">
        <v>95.004599999999996</v>
      </c>
      <c r="BA62" s="68">
        <v>97.947299999999998</v>
      </c>
      <c r="BB62" s="68">
        <v>97.847700000000003</v>
      </c>
      <c r="BC62" s="68">
        <v>98.721000000000004</v>
      </c>
      <c r="BD62" s="68">
        <v>99.652061974999995</v>
      </c>
      <c r="BE62" s="301">
        <v>100.3653</v>
      </c>
      <c r="BF62" s="301">
        <v>101.1357</v>
      </c>
      <c r="BG62" s="301">
        <v>101.95529999999999</v>
      </c>
      <c r="BH62" s="301">
        <v>103.1063</v>
      </c>
      <c r="BI62" s="301">
        <v>103.8126</v>
      </c>
      <c r="BJ62" s="301">
        <v>104.35639999999999</v>
      </c>
      <c r="BK62" s="301">
        <v>104.595</v>
      </c>
      <c r="BL62" s="301">
        <v>104.9208</v>
      </c>
      <c r="BM62" s="301">
        <v>105.191</v>
      </c>
      <c r="BN62" s="301">
        <v>105.3848</v>
      </c>
      <c r="BO62" s="301">
        <v>105.55970000000001</v>
      </c>
      <c r="BP62" s="301">
        <v>105.6947</v>
      </c>
      <c r="BQ62" s="301">
        <v>105.7512</v>
      </c>
      <c r="BR62" s="301">
        <v>105.83580000000001</v>
      </c>
      <c r="BS62" s="301">
        <v>105.9096</v>
      </c>
      <c r="BT62" s="301">
        <v>105.9562</v>
      </c>
      <c r="BU62" s="301">
        <v>106.0209</v>
      </c>
      <c r="BV62" s="301">
        <v>106.0872</v>
      </c>
    </row>
    <row r="63" spans="1:74" ht="11.1" customHeight="1" x14ac:dyDescent="0.2">
      <c r="A63" s="37" t="s">
        <v>28</v>
      </c>
      <c r="B63" s="39" t="s">
        <v>9</v>
      </c>
      <c r="C63" s="68">
        <v>-0.20467053757000001</v>
      </c>
      <c r="D63" s="68">
        <v>-7.0391871548999996E-3</v>
      </c>
      <c r="E63" s="68">
        <v>-0.19139410783999999</v>
      </c>
      <c r="F63" s="68">
        <v>1.1421969700000001</v>
      </c>
      <c r="G63" s="68">
        <v>1.0319124367000001</v>
      </c>
      <c r="H63" s="68">
        <v>0.76722069221</v>
      </c>
      <c r="I63" s="68">
        <v>0.39085813959999999</v>
      </c>
      <c r="J63" s="68">
        <v>0.56474303384000002</v>
      </c>
      <c r="K63" s="68">
        <v>0.42863620334000002</v>
      </c>
      <c r="L63" s="68">
        <v>1.3687255423</v>
      </c>
      <c r="M63" s="68">
        <v>1.5095696744</v>
      </c>
      <c r="N63" s="68">
        <v>1.2354357663</v>
      </c>
      <c r="O63" s="68">
        <v>0.58785186494999997</v>
      </c>
      <c r="P63" s="68">
        <v>1.6534203303999999</v>
      </c>
      <c r="Q63" s="68">
        <v>2.0696490125999998</v>
      </c>
      <c r="R63" s="68">
        <v>1.5781269</v>
      </c>
      <c r="S63" s="68">
        <v>0.94161544996000002</v>
      </c>
      <c r="T63" s="68">
        <v>1.6180557359000001</v>
      </c>
      <c r="U63" s="68">
        <v>2.0375604522000001</v>
      </c>
      <c r="V63" s="68">
        <v>2.5544781671000001</v>
      </c>
      <c r="W63" s="68">
        <v>2.4738538222000002</v>
      </c>
      <c r="X63" s="68">
        <v>0.93680093649999996</v>
      </c>
      <c r="Y63" s="68">
        <v>0.47228606701999998</v>
      </c>
      <c r="Z63" s="68">
        <v>0.96359316988999999</v>
      </c>
      <c r="AA63" s="68">
        <v>0.57952376006999995</v>
      </c>
      <c r="AB63" s="68">
        <v>-0.90996869818000004</v>
      </c>
      <c r="AC63" s="68">
        <v>-1.1307928687</v>
      </c>
      <c r="AD63" s="68">
        <v>-2.5479069502999998</v>
      </c>
      <c r="AE63" s="68">
        <v>-1.6804420790000001</v>
      </c>
      <c r="AF63" s="68">
        <v>-2.0801631021999998</v>
      </c>
      <c r="AG63" s="68">
        <v>-2.6831938197</v>
      </c>
      <c r="AH63" s="68">
        <v>-2.3474444952</v>
      </c>
      <c r="AI63" s="68">
        <v>-2.9392154194</v>
      </c>
      <c r="AJ63" s="68">
        <v>-3.1661856449000001</v>
      </c>
      <c r="AK63" s="68">
        <v>-1.9609624944999999</v>
      </c>
      <c r="AL63" s="68">
        <v>-2.2104047564</v>
      </c>
      <c r="AM63" s="68">
        <v>-1.7123722844</v>
      </c>
      <c r="AN63" s="68">
        <v>-1.1346777076000001</v>
      </c>
      <c r="AO63" s="68">
        <v>-5.38174654</v>
      </c>
      <c r="AP63" s="68">
        <v>-19.775158713</v>
      </c>
      <c r="AQ63" s="68">
        <v>-16.077583736000001</v>
      </c>
      <c r="AR63" s="68">
        <v>-10.063597075000001</v>
      </c>
      <c r="AS63" s="68">
        <v>-5.9832342041000004</v>
      </c>
      <c r="AT63" s="68">
        <v>-5.1432540962999997</v>
      </c>
      <c r="AU63" s="68">
        <v>-4.5786464999999996</v>
      </c>
      <c r="AV63" s="68">
        <v>-2.4987835217000001</v>
      </c>
      <c r="AW63" s="68">
        <v>-2.6244310155999999</v>
      </c>
      <c r="AX63" s="68">
        <v>-1.9362204002000001</v>
      </c>
      <c r="AY63" s="68">
        <v>-0.32108938081999999</v>
      </c>
      <c r="AZ63" s="68">
        <v>-4.0591128826</v>
      </c>
      <c r="BA63" s="68">
        <v>3.4212852046000002</v>
      </c>
      <c r="BB63" s="68">
        <v>22.808688809</v>
      </c>
      <c r="BC63" s="68">
        <v>18.316452556000002</v>
      </c>
      <c r="BD63" s="68">
        <v>11.234958169</v>
      </c>
      <c r="BE63" s="301">
        <v>7.5983900000000002</v>
      </c>
      <c r="BF63" s="301">
        <v>6.8761299999999999</v>
      </c>
      <c r="BG63" s="301">
        <v>7.7807310000000003</v>
      </c>
      <c r="BH63" s="301">
        <v>7.4246489999999996</v>
      </c>
      <c r="BI63" s="301">
        <v>7.4098249999999997</v>
      </c>
      <c r="BJ63" s="301">
        <v>7.226483</v>
      </c>
      <c r="BK63" s="301">
        <v>5.9847159999999997</v>
      </c>
      <c r="BL63" s="301">
        <v>10.437609999999999</v>
      </c>
      <c r="BM63" s="301">
        <v>7.3955529999999996</v>
      </c>
      <c r="BN63" s="301">
        <v>7.7028699999999999</v>
      </c>
      <c r="BO63" s="301">
        <v>6.92727</v>
      </c>
      <c r="BP63" s="301">
        <v>6.0637840000000001</v>
      </c>
      <c r="BQ63" s="301">
        <v>5.3663369999999997</v>
      </c>
      <c r="BR63" s="301">
        <v>4.6472920000000002</v>
      </c>
      <c r="BS63" s="301">
        <v>3.8784519999999998</v>
      </c>
      <c r="BT63" s="301">
        <v>2.7640410000000002</v>
      </c>
      <c r="BU63" s="301">
        <v>2.1271990000000001</v>
      </c>
      <c r="BV63" s="301">
        <v>1.6585479999999999</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300"/>
      <c r="BF64" s="300"/>
      <c r="BG64" s="300"/>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300"/>
      <c r="BF65" s="300"/>
      <c r="BG65" s="300"/>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300"/>
      <c r="BF66" s="300"/>
      <c r="BG66" s="300"/>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766.34405830000003</v>
      </c>
      <c r="D67" s="232">
        <v>547.14649234000001</v>
      </c>
      <c r="E67" s="232">
        <v>542.59974849000002</v>
      </c>
      <c r="F67" s="232">
        <v>247.85471077</v>
      </c>
      <c r="G67" s="232">
        <v>153.72918944</v>
      </c>
      <c r="H67" s="232">
        <v>24.735026408</v>
      </c>
      <c r="I67" s="232">
        <v>5.2177031768999997</v>
      </c>
      <c r="J67" s="232">
        <v>15.170801924999999</v>
      </c>
      <c r="K67" s="232">
        <v>44.520418438999997</v>
      </c>
      <c r="L67" s="232">
        <v>192.92291026000001</v>
      </c>
      <c r="M67" s="232">
        <v>490.10286117999999</v>
      </c>
      <c r="N67" s="232">
        <v>797.85775702000001</v>
      </c>
      <c r="O67" s="232">
        <v>896.21677407000004</v>
      </c>
      <c r="P67" s="232">
        <v>624.98241752000001</v>
      </c>
      <c r="Q67" s="232">
        <v>608.70571652000001</v>
      </c>
      <c r="R67" s="232">
        <v>410.25245597999998</v>
      </c>
      <c r="S67" s="232">
        <v>85.355780237999994</v>
      </c>
      <c r="T67" s="232">
        <v>26.391641336999999</v>
      </c>
      <c r="U67" s="232">
        <v>3.5467618997999999</v>
      </c>
      <c r="V67" s="232">
        <v>6.9678345652000004</v>
      </c>
      <c r="W67" s="232">
        <v>37.67465756</v>
      </c>
      <c r="X67" s="232">
        <v>253.56903839</v>
      </c>
      <c r="Y67" s="232">
        <v>593.61506187999998</v>
      </c>
      <c r="Z67" s="232">
        <v>731.61383309999997</v>
      </c>
      <c r="AA67" s="232">
        <v>858.81894880000004</v>
      </c>
      <c r="AB67" s="232">
        <v>719.19350697000004</v>
      </c>
      <c r="AC67" s="232">
        <v>631.6336599</v>
      </c>
      <c r="AD67" s="232">
        <v>287.66813610000003</v>
      </c>
      <c r="AE67" s="232">
        <v>158.40616925</v>
      </c>
      <c r="AF67" s="232">
        <v>34.210834841999997</v>
      </c>
      <c r="AG67" s="232">
        <v>5.2795240984999996</v>
      </c>
      <c r="AH67" s="232">
        <v>10.237092676</v>
      </c>
      <c r="AI67" s="232">
        <v>41.166515789000002</v>
      </c>
      <c r="AJ67" s="232">
        <v>253.93828515000001</v>
      </c>
      <c r="AK67" s="232">
        <v>589.07677403000002</v>
      </c>
      <c r="AL67" s="232">
        <v>715.20099197000002</v>
      </c>
      <c r="AM67" s="232">
        <v>738.94579467999995</v>
      </c>
      <c r="AN67" s="232">
        <v>651.79655941999999</v>
      </c>
      <c r="AO67" s="232">
        <v>483.31058875999997</v>
      </c>
      <c r="AP67" s="232">
        <v>358.55063154999999</v>
      </c>
      <c r="AQ67" s="232">
        <v>156.32158656999999</v>
      </c>
      <c r="AR67" s="232">
        <v>25.616466422999999</v>
      </c>
      <c r="AS67" s="232">
        <v>4.6555699785</v>
      </c>
      <c r="AT67" s="232">
        <v>7.2612092798000001</v>
      </c>
      <c r="AU67" s="232">
        <v>58.340840534000002</v>
      </c>
      <c r="AV67" s="232">
        <v>247.08596763</v>
      </c>
      <c r="AW67" s="232">
        <v>421.4860549</v>
      </c>
      <c r="AX67" s="232">
        <v>749.13451086999999</v>
      </c>
      <c r="AY67" s="232">
        <v>801.98550121000005</v>
      </c>
      <c r="AZ67" s="232">
        <v>791.40811054000005</v>
      </c>
      <c r="BA67" s="232">
        <v>505.36996663999997</v>
      </c>
      <c r="BB67" s="232">
        <v>307.02318258999998</v>
      </c>
      <c r="BC67" s="232">
        <v>149.49872574</v>
      </c>
      <c r="BD67" s="232">
        <v>25.554452811000001</v>
      </c>
      <c r="BE67" s="305">
        <v>6.7390703564000001</v>
      </c>
      <c r="BF67" s="305">
        <v>10.221859345</v>
      </c>
      <c r="BG67" s="305">
        <v>55.274959670000001</v>
      </c>
      <c r="BH67" s="305">
        <v>246.64943858000001</v>
      </c>
      <c r="BI67" s="305">
        <v>493.61664278000001</v>
      </c>
      <c r="BJ67" s="305">
        <v>782.55278181000006</v>
      </c>
      <c r="BK67" s="305">
        <v>852.03971200000001</v>
      </c>
      <c r="BL67" s="305">
        <v>687.47120002999998</v>
      </c>
      <c r="BM67" s="305">
        <v>558.47366967999994</v>
      </c>
      <c r="BN67" s="305">
        <v>313.48541944999999</v>
      </c>
      <c r="BO67" s="305">
        <v>140.05223133999999</v>
      </c>
      <c r="BP67" s="305">
        <v>30.917070723999998</v>
      </c>
      <c r="BQ67" s="305">
        <v>7.3345492773999998</v>
      </c>
      <c r="BR67" s="305">
        <v>11.450525416</v>
      </c>
      <c r="BS67" s="305">
        <v>59.364936892000003</v>
      </c>
      <c r="BT67" s="305">
        <v>246.30170351999999</v>
      </c>
      <c r="BU67" s="305">
        <v>493.08276760000001</v>
      </c>
      <c r="BV67" s="305">
        <v>781.79800307000005</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300"/>
      <c r="BF68" s="300"/>
      <c r="BG68" s="300"/>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16.663398043000001</v>
      </c>
      <c r="D69" s="261">
        <v>21.734421224999998</v>
      </c>
      <c r="E69" s="261">
        <v>31.936219227999999</v>
      </c>
      <c r="F69" s="261">
        <v>55.949732261000001</v>
      </c>
      <c r="G69" s="261">
        <v>105.74713985</v>
      </c>
      <c r="H69" s="261">
        <v>241.38490902000001</v>
      </c>
      <c r="I69" s="261">
        <v>363.07440480000002</v>
      </c>
      <c r="J69" s="261">
        <v>292.18316357999998</v>
      </c>
      <c r="K69" s="261">
        <v>184.32927323000001</v>
      </c>
      <c r="L69" s="261">
        <v>77.770407211000006</v>
      </c>
      <c r="M69" s="261">
        <v>27.419002407000001</v>
      </c>
      <c r="N69" s="261">
        <v>10.121351928999999</v>
      </c>
      <c r="O69" s="261">
        <v>7.5242143866999998</v>
      </c>
      <c r="P69" s="261">
        <v>22.926674317</v>
      </c>
      <c r="Q69" s="261">
        <v>21.139617416</v>
      </c>
      <c r="R69" s="261">
        <v>32.692069423</v>
      </c>
      <c r="S69" s="261">
        <v>174.31194328000001</v>
      </c>
      <c r="T69" s="261">
        <v>270.08549593999999</v>
      </c>
      <c r="U69" s="261">
        <v>376.09332688000001</v>
      </c>
      <c r="V69" s="261">
        <v>351.08323102000003</v>
      </c>
      <c r="W69" s="261">
        <v>231.15563184999999</v>
      </c>
      <c r="X69" s="261">
        <v>69.537980613000002</v>
      </c>
      <c r="Y69" s="261">
        <v>17.803894908</v>
      </c>
      <c r="Z69" s="261">
        <v>10.70696251</v>
      </c>
      <c r="AA69" s="261">
        <v>9.0132951237000007</v>
      </c>
      <c r="AB69" s="261">
        <v>18.097129357</v>
      </c>
      <c r="AC69" s="261">
        <v>18.401717163000001</v>
      </c>
      <c r="AD69" s="261">
        <v>41.991569257000002</v>
      </c>
      <c r="AE69" s="261">
        <v>129.50581568999999</v>
      </c>
      <c r="AF69" s="261">
        <v>227.21194686000001</v>
      </c>
      <c r="AG69" s="261">
        <v>373.24651857999999</v>
      </c>
      <c r="AH69" s="261">
        <v>336.40995509999999</v>
      </c>
      <c r="AI69" s="261">
        <v>243.06013453</v>
      </c>
      <c r="AJ69" s="261">
        <v>75.326695584000007</v>
      </c>
      <c r="AK69" s="261">
        <v>16.114570581999999</v>
      </c>
      <c r="AL69" s="261">
        <v>13.80530626</v>
      </c>
      <c r="AM69" s="261">
        <v>15.172503183</v>
      </c>
      <c r="AN69" s="261">
        <v>12.656262704</v>
      </c>
      <c r="AO69" s="261">
        <v>42.676548054999998</v>
      </c>
      <c r="AP69" s="261">
        <v>42.535443766999997</v>
      </c>
      <c r="AQ69" s="261">
        <v>105.89422614</v>
      </c>
      <c r="AR69" s="261">
        <v>247.35664750000001</v>
      </c>
      <c r="AS69" s="261">
        <v>397.19032224</v>
      </c>
      <c r="AT69" s="261">
        <v>356.72965256999998</v>
      </c>
      <c r="AU69" s="261">
        <v>181.29736231999999</v>
      </c>
      <c r="AV69" s="261">
        <v>82.756506436999999</v>
      </c>
      <c r="AW69" s="261">
        <v>32.178774662000002</v>
      </c>
      <c r="AX69" s="261">
        <v>6.8868855555000001</v>
      </c>
      <c r="AY69" s="261">
        <v>9.8365082715999996</v>
      </c>
      <c r="AZ69" s="261">
        <v>12.073551793</v>
      </c>
      <c r="BA69" s="261">
        <v>28.144001656</v>
      </c>
      <c r="BB69" s="261">
        <v>36.803609397999999</v>
      </c>
      <c r="BC69" s="261">
        <v>102.37418995</v>
      </c>
      <c r="BD69" s="261">
        <v>273.02161706999999</v>
      </c>
      <c r="BE69" s="307">
        <v>352.26305282999999</v>
      </c>
      <c r="BF69" s="307">
        <v>327.35882256999997</v>
      </c>
      <c r="BG69" s="307">
        <v>179.48922274</v>
      </c>
      <c r="BH69" s="307">
        <v>64.152879475999995</v>
      </c>
      <c r="BI69" s="307">
        <v>20.685810948</v>
      </c>
      <c r="BJ69" s="307">
        <v>10.23160601</v>
      </c>
      <c r="BK69" s="307">
        <v>10.887468334999999</v>
      </c>
      <c r="BL69" s="307">
        <v>11.898746736</v>
      </c>
      <c r="BM69" s="307">
        <v>23.209007649</v>
      </c>
      <c r="BN69" s="307">
        <v>40.555739250999999</v>
      </c>
      <c r="BO69" s="307">
        <v>121.18818037</v>
      </c>
      <c r="BP69" s="307">
        <v>240.08190411000001</v>
      </c>
      <c r="BQ69" s="307">
        <v>349.80913265999999</v>
      </c>
      <c r="BR69" s="307">
        <v>324.25276209999998</v>
      </c>
      <c r="BS69" s="307">
        <v>177.85259074999999</v>
      </c>
      <c r="BT69" s="307">
        <v>64.392857695000004</v>
      </c>
      <c r="BU69" s="307">
        <v>20.775072995999999</v>
      </c>
      <c r="BV69" s="307">
        <v>10.270434442999999</v>
      </c>
    </row>
    <row r="70" spans="1:74" s="389" customFormat="1" ht="12" customHeight="1" x14ac:dyDescent="0.25">
      <c r="A70" s="388"/>
      <c r="B70" s="754" t="s">
        <v>816</v>
      </c>
      <c r="C70" s="755"/>
      <c r="D70" s="755"/>
      <c r="E70" s="755"/>
      <c r="F70" s="755"/>
      <c r="G70" s="755"/>
      <c r="H70" s="755"/>
      <c r="I70" s="755"/>
      <c r="J70" s="755"/>
      <c r="K70" s="755"/>
      <c r="L70" s="755"/>
      <c r="M70" s="755"/>
      <c r="N70" s="755"/>
      <c r="O70" s="755"/>
      <c r="P70" s="755"/>
      <c r="Q70" s="756"/>
      <c r="AY70" s="448"/>
      <c r="AZ70" s="448"/>
      <c r="BA70" s="448"/>
      <c r="BB70" s="448"/>
      <c r="BC70" s="448"/>
      <c r="BD70" s="542"/>
      <c r="BE70" s="542"/>
      <c r="BF70" s="542"/>
      <c r="BG70" s="448"/>
      <c r="BH70" s="448"/>
      <c r="BI70" s="448"/>
      <c r="BJ70" s="448"/>
    </row>
    <row r="71" spans="1:74" s="389" customFormat="1" ht="12" customHeight="1" x14ac:dyDescent="0.25">
      <c r="A71" s="388"/>
      <c r="B71" s="754" t="s">
        <v>817</v>
      </c>
      <c r="C71" s="757"/>
      <c r="D71" s="757"/>
      <c r="E71" s="757"/>
      <c r="F71" s="757"/>
      <c r="G71" s="757"/>
      <c r="H71" s="757"/>
      <c r="I71" s="757"/>
      <c r="J71" s="757"/>
      <c r="K71" s="757"/>
      <c r="L71" s="757"/>
      <c r="M71" s="757"/>
      <c r="N71" s="757"/>
      <c r="O71" s="757"/>
      <c r="P71" s="757"/>
      <c r="Q71" s="756"/>
      <c r="AY71" s="448"/>
      <c r="AZ71" s="448"/>
      <c r="BA71" s="448"/>
      <c r="BB71" s="448"/>
      <c r="BC71" s="448"/>
      <c r="BD71" s="542"/>
      <c r="BE71" s="542"/>
      <c r="BF71" s="542"/>
      <c r="BG71" s="448"/>
      <c r="BH71" s="448"/>
      <c r="BI71" s="448"/>
      <c r="BJ71" s="448"/>
    </row>
    <row r="72" spans="1:74" s="389" customFormat="1" ht="12" customHeight="1" x14ac:dyDescent="0.25">
      <c r="A72" s="388"/>
      <c r="B72" s="754" t="s">
        <v>818</v>
      </c>
      <c r="C72" s="757"/>
      <c r="D72" s="757"/>
      <c r="E72" s="757"/>
      <c r="F72" s="757"/>
      <c r="G72" s="757"/>
      <c r="H72" s="757"/>
      <c r="I72" s="757"/>
      <c r="J72" s="757"/>
      <c r="K72" s="757"/>
      <c r="L72" s="757"/>
      <c r="M72" s="757"/>
      <c r="N72" s="757"/>
      <c r="O72" s="757"/>
      <c r="P72" s="757"/>
      <c r="Q72" s="756"/>
      <c r="AY72" s="448"/>
      <c r="AZ72" s="448"/>
      <c r="BA72" s="448"/>
      <c r="BB72" s="448"/>
      <c r="BC72" s="448"/>
      <c r="BD72" s="542"/>
      <c r="BE72" s="542"/>
      <c r="BF72" s="542"/>
      <c r="BG72" s="448"/>
      <c r="BH72" s="448"/>
      <c r="BI72" s="448"/>
      <c r="BJ72" s="448"/>
    </row>
    <row r="73" spans="1:74" s="389" customFormat="1" ht="12" customHeight="1" x14ac:dyDescent="0.25">
      <c r="A73" s="388"/>
      <c r="B73" s="754" t="s">
        <v>829</v>
      </c>
      <c r="C73" s="756"/>
      <c r="D73" s="756"/>
      <c r="E73" s="756"/>
      <c r="F73" s="756"/>
      <c r="G73" s="756"/>
      <c r="H73" s="756"/>
      <c r="I73" s="756"/>
      <c r="J73" s="756"/>
      <c r="K73" s="756"/>
      <c r="L73" s="756"/>
      <c r="M73" s="756"/>
      <c r="N73" s="756"/>
      <c r="O73" s="756"/>
      <c r="P73" s="756"/>
      <c r="Q73" s="756"/>
      <c r="AY73" s="448"/>
      <c r="AZ73" s="448"/>
      <c r="BA73" s="448"/>
      <c r="BB73" s="448"/>
      <c r="BC73" s="448"/>
      <c r="BD73" s="542"/>
      <c r="BE73" s="542"/>
      <c r="BF73" s="542"/>
      <c r="BG73" s="448"/>
      <c r="BH73" s="448"/>
      <c r="BI73" s="448"/>
      <c r="BJ73" s="448"/>
    </row>
    <row r="74" spans="1:74" s="389" customFormat="1" ht="12" customHeight="1" x14ac:dyDescent="0.25">
      <c r="A74" s="388"/>
      <c r="B74" s="754" t="s">
        <v>832</v>
      </c>
      <c r="C74" s="757"/>
      <c r="D74" s="757"/>
      <c r="E74" s="757"/>
      <c r="F74" s="757"/>
      <c r="G74" s="757"/>
      <c r="H74" s="757"/>
      <c r="I74" s="757"/>
      <c r="J74" s="757"/>
      <c r="K74" s="757"/>
      <c r="L74" s="757"/>
      <c r="M74" s="757"/>
      <c r="N74" s="757"/>
      <c r="O74" s="757"/>
      <c r="P74" s="757"/>
      <c r="Q74" s="756"/>
      <c r="AY74" s="448"/>
      <c r="AZ74" s="448"/>
      <c r="BA74" s="448"/>
      <c r="BB74" s="448"/>
      <c r="BC74" s="448"/>
      <c r="BD74" s="542"/>
      <c r="BE74" s="542"/>
      <c r="BF74" s="542"/>
      <c r="BG74" s="448"/>
      <c r="BH74" s="448"/>
      <c r="BI74" s="448"/>
      <c r="BJ74" s="448"/>
    </row>
    <row r="75" spans="1:74" s="389" customFormat="1" ht="12" customHeight="1" x14ac:dyDescent="0.25">
      <c r="A75" s="388"/>
      <c r="B75" s="760" t="s">
        <v>833</v>
      </c>
      <c r="C75" s="756"/>
      <c r="D75" s="756"/>
      <c r="E75" s="756"/>
      <c r="F75" s="756"/>
      <c r="G75" s="756"/>
      <c r="H75" s="756"/>
      <c r="I75" s="756"/>
      <c r="J75" s="756"/>
      <c r="K75" s="756"/>
      <c r="L75" s="756"/>
      <c r="M75" s="756"/>
      <c r="N75" s="756"/>
      <c r="O75" s="756"/>
      <c r="P75" s="756"/>
      <c r="Q75" s="756"/>
      <c r="AY75" s="448"/>
      <c r="AZ75" s="448"/>
      <c r="BA75" s="448"/>
      <c r="BB75" s="448"/>
      <c r="BC75" s="448"/>
      <c r="BD75" s="542"/>
      <c r="BE75" s="542"/>
      <c r="BF75" s="542"/>
      <c r="BG75" s="448"/>
      <c r="BH75" s="448"/>
      <c r="BI75" s="448"/>
      <c r="BJ75" s="448"/>
    </row>
    <row r="76" spans="1:74" s="389" customFormat="1" ht="12" customHeight="1" x14ac:dyDescent="0.25">
      <c r="A76" s="388"/>
      <c r="B76" s="761" t="s">
        <v>834</v>
      </c>
      <c r="C76" s="762"/>
      <c r="D76" s="762"/>
      <c r="E76" s="762"/>
      <c r="F76" s="762"/>
      <c r="G76" s="762"/>
      <c r="H76" s="762"/>
      <c r="I76" s="762"/>
      <c r="J76" s="762"/>
      <c r="K76" s="762"/>
      <c r="L76" s="762"/>
      <c r="M76" s="762"/>
      <c r="N76" s="762"/>
      <c r="O76" s="762"/>
      <c r="P76" s="762"/>
      <c r="Q76" s="759"/>
      <c r="AY76" s="448"/>
      <c r="AZ76" s="448"/>
      <c r="BA76" s="448"/>
      <c r="BB76" s="448"/>
      <c r="BC76" s="448"/>
      <c r="BD76" s="542"/>
      <c r="BE76" s="542"/>
      <c r="BF76" s="542"/>
      <c r="BG76" s="448"/>
      <c r="BH76" s="448"/>
      <c r="BI76" s="448"/>
      <c r="BJ76" s="448"/>
    </row>
    <row r="77" spans="1:74" s="389" customFormat="1" ht="12" customHeight="1" x14ac:dyDescent="0.25">
      <c r="A77" s="388"/>
      <c r="B77" s="752" t="s">
        <v>815</v>
      </c>
      <c r="C77" s="744"/>
      <c r="D77" s="744"/>
      <c r="E77" s="744"/>
      <c r="F77" s="744"/>
      <c r="G77" s="744"/>
      <c r="H77" s="744"/>
      <c r="I77" s="744"/>
      <c r="J77" s="744"/>
      <c r="K77" s="744"/>
      <c r="L77" s="744"/>
      <c r="M77" s="744"/>
      <c r="N77" s="744"/>
      <c r="O77" s="744"/>
      <c r="P77" s="744"/>
      <c r="Q77" s="744"/>
      <c r="AY77" s="448"/>
      <c r="AZ77" s="448"/>
      <c r="BA77" s="448"/>
      <c r="BB77" s="448"/>
      <c r="BC77" s="448"/>
      <c r="BD77" s="542"/>
      <c r="BE77" s="542"/>
      <c r="BF77" s="542"/>
      <c r="BG77" s="448"/>
      <c r="BH77" s="448"/>
      <c r="BI77" s="448"/>
      <c r="BJ77" s="448"/>
    </row>
    <row r="78" spans="1:74" s="389" customFormat="1" ht="12" customHeight="1" x14ac:dyDescent="0.25">
      <c r="A78" s="388"/>
      <c r="B78" s="768" t="str">
        <f>"Notes: "&amp;"EIA completed modeling and analysis for this report on " &amp;Dates!D2&amp;"."</f>
        <v>Notes: EIA completed modeling and analysis for this report on Thursday July 1, 2021.</v>
      </c>
      <c r="C78" s="769"/>
      <c r="D78" s="769"/>
      <c r="E78" s="769"/>
      <c r="F78" s="769"/>
      <c r="G78" s="769"/>
      <c r="H78" s="769"/>
      <c r="I78" s="769"/>
      <c r="J78" s="769"/>
      <c r="K78" s="769"/>
      <c r="L78" s="769"/>
      <c r="M78" s="769"/>
      <c r="N78" s="769"/>
      <c r="O78" s="769"/>
      <c r="P78" s="769"/>
      <c r="Q78" s="769"/>
      <c r="AY78" s="448"/>
      <c r="AZ78" s="448"/>
      <c r="BA78" s="448"/>
      <c r="BB78" s="448"/>
      <c r="BC78" s="448"/>
      <c r="BD78" s="542"/>
      <c r="BE78" s="542"/>
      <c r="BF78" s="542"/>
      <c r="BG78" s="448"/>
      <c r="BH78" s="448"/>
      <c r="BI78" s="448"/>
      <c r="BJ78" s="448"/>
    </row>
    <row r="79" spans="1:74" s="389" customFormat="1" ht="12" customHeight="1" x14ac:dyDescent="0.25">
      <c r="A79" s="388"/>
      <c r="B79" s="770" t="s">
        <v>353</v>
      </c>
      <c r="C79" s="769"/>
      <c r="D79" s="769"/>
      <c r="E79" s="769"/>
      <c r="F79" s="769"/>
      <c r="G79" s="769"/>
      <c r="H79" s="769"/>
      <c r="I79" s="769"/>
      <c r="J79" s="769"/>
      <c r="K79" s="769"/>
      <c r="L79" s="769"/>
      <c r="M79" s="769"/>
      <c r="N79" s="769"/>
      <c r="O79" s="769"/>
      <c r="P79" s="769"/>
      <c r="Q79" s="769"/>
      <c r="AY79" s="448"/>
      <c r="AZ79" s="448"/>
      <c r="BA79" s="448"/>
      <c r="BB79" s="448"/>
      <c r="BC79" s="448"/>
      <c r="BD79" s="542"/>
      <c r="BE79" s="542"/>
      <c r="BF79" s="542"/>
      <c r="BG79" s="448"/>
      <c r="BH79" s="448"/>
      <c r="BI79" s="448"/>
      <c r="BJ79" s="448"/>
    </row>
    <row r="80" spans="1:74" s="389" customFormat="1" ht="12" customHeight="1" x14ac:dyDescent="0.25">
      <c r="A80" s="388"/>
      <c r="B80" s="753" t="s">
        <v>129</v>
      </c>
      <c r="C80" s="744"/>
      <c r="D80" s="744"/>
      <c r="E80" s="744"/>
      <c r="F80" s="744"/>
      <c r="G80" s="744"/>
      <c r="H80" s="744"/>
      <c r="I80" s="744"/>
      <c r="J80" s="744"/>
      <c r="K80" s="744"/>
      <c r="L80" s="744"/>
      <c r="M80" s="744"/>
      <c r="N80" s="744"/>
      <c r="O80" s="744"/>
      <c r="P80" s="744"/>
      <c r="Q80" s="744"/>
      <c r="AY80" s="448"/>
      <c r="AZ80" s="448"/>
      <c r="BA80" s="448"/>
      <c r="BB80" s="448"/>
      <c r="BC80" s="448"/>
      <c r="BD80" s="542"/>
      <c r="BE80" s="542"/>
      <c r="BF80" s="542"/>
      <c r="BG80" s="448"/>
      <c r="BH80" s="448"/>
      <c r="BI80" s="448"/>
      <c r="BJ80" s="448"/>
    </row>
    <row r="81" spans="1:74" s="389" customFormat="1" ht="12" customHeight="1" x14ac:dyDescent="0.25">
      <c r="A81" s="388"/>
      <c r="B81" s="763" t="s">
        <v>835</v>
      </c>
      <c r="C81" s="762"/>
      <c r="D81" s="762"/>
      <c r="E81" s="762"/>
      <c r="F81" s="762"/>
      <c r="G81" s="762"/>
      <c r="H81" s="762"/>
      <c r="I81" s="762"/>
      <c r="J81" s="762"/>
      <c r="K81" s="762"/>
      <c r="L81" s="762"/>
      <c r="M81" s="762"/>
      <c r="N81" s="762"/>
      <c r="O81" s="762"/>
      <c r="P81" s="762"/>
      <c r="Q81" s="759"/>
      <c r="AY81" s="448"/>
      <c r="AZ81" s="448"/>
      <c r="BA81" s="448"/>
      <c r="BB81" s="448"/>
      <c r="BC81" s="448"/>
      <c r="BD81" s="542"/>
      <c r="BE81" s="542"/>
      <c r="BF81" s="542"/>
      <c r="BG81" s="448"/>
      <c r="BH81" s="448"/>
      <c r="BI81" s="448"/>
      <c r="BJ81" s="448"/>
    </row>
    <row r="82" spans="1:74" s="389" customFormat="1" ht="12" customHeight="1" x14ac:dyDescent="0.25">
      <c r="A82" s="388"/>
      <c r="B82" s="764" t="s">
        <v>836</v>
      </c>
      <c r="C82" s="759"/>
      <c r="D82" s="759"/>
      <c r="E82" s="759"/>
      <c r="F82" s="759"/>
      <c r="G82" s="759"/>
      <c r="H82" s="759"/>
      <c r="I82" s="759"/>
      <c r="J82" s="759"/>
      <c r="K82" s="759"/>
      <c r="L82" s="759"/>
      <c r="M82" s="759"/>
      <c r="N82" s="759"/>
      <c r="O82" s="759"/>
      <c r="P82" s="759"/>
      <c r="Q82" s="759"/>
      <c r="AY82" s="448"/>
      <c r="AZ82" s="448"/>
      <c r="BA82" s="448"/>
      <c r="BB82" s="448"/>
      <c r="BC82" s="448"/>
      <c r="BD82" s="542"/>
      <c r="BE82" s="542"/>
      <c r="BF82" s="542"/>
      <c r="BG82" s="448"/>
      <c r="BH82" s="448"/>
      <c r="BI82" s="448"/>
      <c r="BJ82" s="448"/>
    </row>
    <row r="83" spans="1:74" s="389" customFormat="1" ht="12" customHeight="1" x14ac:dyDescent="0.25">
      <c r="A83" s="388"/>
      <c r="B83" s="764" t="s">
        <v>837</v>
      </c>
      <c r="C83" s="759"/>
      <c r="D83" s="759"/>
      <c r="E83" s="759"/>
      <c r="F83" s="759"/>
      <c r="G83" s="759"/>
      <c r="H83" s="759"/>
      <c r="I83" s="759"/>
      <c r="J83" s="759"/>
      <c r="K83" s="759"/>
      <c r="L83" s="759"/>
      <c r="M83" s="759"/>
      <c r="N83" s="759"/>
      <c r="O83" s="759"/>
      <c r="P83" s="759"/>
      <c r="Q83" s="759"/>
      <c r="AY83" s="448"/>
      <c r="AZ83" s="448"/>
      <c r="BA83" s="448"/>
      <c r="BB83" s="448"/>
      <c r="BC83" s="448"/>
      <c r="BD83" s="542"/>
      <c r="BE83" s="542"/>
      <c r="BF83" s="542"/>
      <c r="BG83" s="448"/>
      <c r="BH83" s="448"/>
      <c r="BI83" s="448"/>
      <c r="BJ83" s="448"/>
    </row>
    <row r="84" spans="1:74" s="389" customFormat="1" ht="12" customHeight="1" x14ac:dyDescent="0.25">
      <c r="A84" s="388"/>
      <c r="B84" s="765" t="s">
        <v>838</v>
      </c>
      <c r="C84" s="766"/>
      <c r="D84" s="766"/>
      <c r="E84" s="766"/>
      <c r="F84" s="766"/>
      <c r="G84" s="766"/>
      <c r="H84" s="766"/>
      <c r="I84" s="766"/>
      <c r="J84" s="766"/>
      <c r="K84" s="766"/>
      <c r="L84" s="766"/>
      <c r="M84" s="766"/>
      <c r="N84" s="766"/>
      <c r="O84" s="766"/>
      <c r="P84" s="766"/>
      <c r="Q84" s="759"/>
      <c r="AY84" s="448"/>
      <c r="AZ84" s="448"/>
      <c r="BA84" s="448"/>
      <c r="BB84" s="448"/>
      <c r="BC84" s="448"/>
      <c r="BD84" s="542"/>
      <c r="BE84" s="542"/>
      <c r="BF84" s="542"/>
      <c r="BG84" s="448"/>
      <c r="BH84" s="448"/>
      <c r="BI84" s="448"/>
      <c r="BJ84" s="448"/>
    </row>
    <row r="85" spans="1:74" s="390" customFormat="1" ht="12" customHeight="1" x14ac:dyDescent="0.25">
      <c r="A85" s="388"/>
      <c r="B85" s="767" t="s">
        <v>1383</v>
      </c>
      <c r="C85" s="759"/>
      <c r="D85" s="759"/>
      <c r="E85" s="759"/>
      <c r="F85" s="759"/>
      <c r="G85" s="759"/>
      <c r="H85" s="759"/>
      <c r="I85" s="759"/>
      <c r="J85" s="759"/>
      <c r="K85" s="759"/>
      <c r="L85" s="759"/>
      <c r="M85" s="759"/>
      <c r="N85" s="759"/>
      <c r="O85" s="759"/>
      <c r="P85" s="759"/>
      <c r="Q85" s="759"/>
      <c r="AY85" s="449"/>
      <c r="AZ85" s="449"/>
      <c r="BA85" s="449"/>
      <c r="BB85" s="449"/>
      <c r="BC85" s="449"/>
      <c r="BD85" s="677"/>
      <c r="BE85" s="677"/>
      <c r="BF85" s="677"/>
      <c r="BG85" s="449"/>
      <c r="BH85" s="449"/>
      <c r="BI85" s="449"/>
      <c r="BJ85" s="449"/>
    </row>
    <row r="86" spans="1:74" s="390" customFormat="1" ht="12" customHeight="1" x14ac:dyDescent="0.25">
      <c r="A86" s="388"/>
      <c r="B86" s="758" t="s">
        <v>1382</v>
      </c>
      <c r="C86" s="759"/>
      <c r="D86" s="759"/>
      <c r="E86" s="759"/>
      <c r="F86" s="759"/>
      <c r="G86" s="759"/>
      <c r="H86" s="759"/>
      <c r="I86" s="759"/>
      <c r="J86" s="759"/>
      <c r="K86" s="759"/>
      <c r="L86" s="759"/>
      <c r="M86" s="759"/>
      <c r="N86" s="759"/>
      <c r="O86" s="759"/>
      <c r="P86" s="759"/>
      <c r="Q86" s="759"/>
      <c r="AY86" s="449"/>
      <c r="AZ86" s="449"/>
      <c r="BA86" s="449"/>
      <c r="BB86" s="449"/>
      <c r="BC86" s="449"/>
      <c r="BD86" s="677"/>
      <c r="BE86" s="677"/>
      <c r="BF86" s="677"/>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1"/>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B86:Q86"/>
    <mergeCell ref="B72:Q72"/>
    <mergeCell ref="B73:Q73"/>
    <mergeCell ref="B74:Q74"/>
    <mergeCell ref="B75:Q75"/>
    <mergeCell ref="B76:Q76"/>
    <mergeCell ref="B81:Q81"/>
    <mergeCell ref="B82:Q82"/>
    <mergeCell ref="B83:Q83"/>
    <mergeCell ref="B84:Q84"/>
    <mergeCell ref="B85:Q85"/>
    <mergeCell ref="B78:Q78"/>
    <mergeCell ref="B79:Q79"/>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F10" sqref="BF10"/>
    </sheetView>
  </sheetViews>
  <sheetFormatPr defaultColWidth="9.5546875" defaultRowHeight="10.199999999999999" x14ac:dyDescent="0.2"/>
  <cols>
    <col min="1" max="1" width="8.5546875" style="13" customWidth="1"/>
    <col min="2" max="2" width="40.21875" style="13" customWidth="1"/>
    <col min="3" max="3" width="8.5546875" style="13" bestFit="1" customWidth="1"/>
    <col min="4" max="50" width="6.5546875" style="13" customWidth="1"/>
    <col min="51" max="55" width="6.5546875" style="373" customWidth="1"/>
    <col min="56" max="58" width="6.5546875" style="579" customWidth="1"/>
    <col min="59" max="62" width="6.5546875" style="373" customWidth="1"/>
    <col min="63" max="74" width="6.5546875" style="13" customWidth="1"/>
    <col min="75" max="16384" width="9.5546875" style="13"/>
  </cols>
  <sheetData>
    <row r="1" spans="1:74" ht="13.35" customHeight="1" x14ac:dyDescent="0.25">
      <c r="A1" s="741" t="s">
        <v>798</v>
      </c>
      <c r="B1" s="773" t="s">
        <v>987</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c r="AM1" s="254"/>
    </row>
    <row r="2" spans="1:74" ht="13.2" x14ac:dyDescent="0.25">
      <c r="A2" s="742"/>
      <c r="B2" s="486" t="str">
        <f>"U.S. Energy Information Administration  |  Short-Term Energy Outlook  - "&amp;Dates!D1</f>
        <v>U.S. Energy Information Administration  |  Short-Term Energy Outlook  - July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10">
        <v>71.38</v>
      </c>
      <c r="BE6" s="299">
        <v>72</v>
      </c>
      <c r="BF6" s="299">
        <v>71.5</v>
      </c>
      <c r="BG6" s="299">
        <v>69</v>
      </c>
      <c r="BH6" s="299">
        <v>68.5</v>
      </c>
      <c r="BI6" s="299">
        <v>68.5</v>
      </c>
      <c r="BJ6" s="299">
        <v>66.5</v>
      </c>
      <c r="BK6" s="299">
        <v>65.5</v>
      </c>
      <c r="BL6" s="299">
        <v>65.5</v>
      </c>
      <c r="BM6" s="299">
        <v>64.5</v>
      </c>
      <c r="BN6" s="299">
        <v>64.5</v>
      </c>
      <c r="BO6" s="299">
        <v>63.5</v>
      </c>
      <c r="BP6" s="299">
        <v>63.5</v>
      </c>
      <c r="BQ6" s="299">
        <v>62.5</v>
      </c>
      <c r="BR6" s="299">
        <v>62.5</v>
      </c>
      <c r="BS6" s="299">
        <v>61</v>
      </c>
      <c r="BT6" s="299">
        <v>61</v>
      </c>
      <c r="BU6" s="299">
        <v>61</v>
      </c>
      <c r="BV6" s="299">
        <v>61</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68.53</v>
      </c>
      <c r="BD7" s="210">
        <v>73.13</v>
      </c>
      <c r="BE7" s="299">
        <v>74</v>
      </c>
      <c r="BF7" s="299">
        <v>74</v>
      </c>
      <c r="BG7" s="299">
        <v>72</v>
      </c>
      <c r="BH7" s="299">
        <v>72</v>
      </c>
      <c r="BI7" s="299">
        <v>72</v>
      </c>
      <c r="BJ7" s="299">
        <v>70</v>
      </c>
      <c r="BK7" s="299">
        <v>69</v>
      </c>
      <c r="BL7" s="299">
        <v>69</v>
      </c>
      <c r="BM7" s="299">
        <v>68</v>
      </c>
      <c r="BN7" s="299">
        <v>68</v>
      </c>
      <c r="BO7" s="299">
        <v>67</v>
      </c>
      <c r="BP7" s="299">
        <v>67</v>
      </c>
      <c r="BQ7" s="299">
        <v>66</v>
      </c>
      <c r="BR7" s="299">
        <v>66</v>
      </c>
      <c r="BS7" s="299">
        <v>65</v>
      </c>
      <c r="BT7" s="299">
        <v>65</v>
      </c>
      <c r="BU7" s="299">
        <v>65</v>
      </c>
      <c r="BV7" s="299">
        <v>65</v>
      </c>
    </row>
    <row r="8" spans="1:74" ht="11.1" customHeight="1" x14ac:dyDescent="0.2">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53.87</v>
      </c>
      <c r="AN8" s="210">
        <v>47.39</v>
      </c>
      <c r="AO8" s="210">
        <v>28.5</v>
      </c>
      <c r="AP8" s="210">
        <v>16.739999999999998</v>
      </c>
      <c r="AQ8" s="210">
        <v>22.56</v>
      </c>
      <c r="AR8" s="210">
        <v>36.14</v>
      </c>
      <c r="AS8" s="210">
        <v>39.33</v>
      </c>
      <c r="AT8" s="210">
        <v>41.72</v>
      </c>
      <c r="AU8" s="210">
        <v>38.729999999999997</v>
      </c>
      <c r="AV8" s="210">
        <v>37.81</v>
      </c>
      <c r="AW8" s="210">
        <v>39.15</v>
      </c>
      <c r="AX8" s="210">
        <v>45.34</v>
      </c>
      <c r="AY8" s="210">
        <v>49.52</v>
      </c>
      <c r="AZ8" s="210">
        <v>55.67</v>
      </c>
      <c r="BA8" s="210">
        <v>59.68</v>
      </c>
      <c r="BB8" s="210">
        <v>58.81</v>
      </c>
      <c r="BC8" s="210">
        <v>63.17</v>
      </c>
      <c r="BD8" s="210">
        <v>69.38</v>
      </c>
      <c r="BE8" s="299">
        <v>70</v>
      </c>
      <c r="BF8" s="299">
        <v>69.5</v>
      </c>
      <c r="BG8" s="299">
        <v>67</v>
      </c>
      <c r="BH8" s="299">
        <v>66.5</v>
      </c>
      <c r="BI8" s="299">
        <v>66.5</v>
      </c>
      <c r="BJ8" s="299">
        <v>64.5</v>
      </c>
      <c r="BK8" s="299">
        <v>63.25</v>
      </c>
      <c r="BL8" s="299">
        <v>63.25</v>
      </c>
      <c r="BM8" s="299">
        <v>62.25</v>
      </c>
      <c r="BN8" s="299">
        <v>62.25</v>
      </c>
      <c r="BO8" s="299">
        <v>61.25</v>
      </c>
      <c r="BP8" s="299">
        <v>61.25</v>
      </c>
      <c r="BQ8" s="299">
        <v>60</v>
      </c>
      <c r="BR8" s="299">
        <v>60</v>
      </c>
      <c r="BS8" s="299">
        <v>58.5</v>
      </c>
      <c r="BT8" s="299">
        <v>58.5</v>
      </c>
      <c r="BU8" s="299">
        <v>58.5</v>
      </c>
      <c r="BV8" s="299">
        <v>58.5</v>
      </c>
    </row>
    <row r="9" spans="1:74" ht="11.1" customHeight="1" x14ac:dyDescent="0.2">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57.92</v>
      </c>
      <c r="AN9" s="210">
        <v>51.37</v>
      </c>
      <c r="AO9" s="210">
        <v>32.549999999999997</v>
      </c>
      <c r="AP9" s="210">
        <v>19.32</v>
      </c>
      <c r="AQ9" s="210">
        <v>23.55</v>
      </c>
      <c r="AR9" s="210">
        <v>36.799999999999997</v>
      </c>
      <c r="AS9" s="210">
        <v>40.08</v>
      </c>
      <c r="AT9" s="210">
        <v>42.42</v>
      </c>
      <c r="AU9" s="210">
        <v>39.81</v>
      </c>
      <c r="AV9" s="210">
        <v>39.21</v>
      </c>
      <c r="AW9" s="210">
        <v>40.68</v>
      </c>
      <c r="AX9" s="210">
        <v>46.2</v>
      </c>
      <c r="AY9" s="210">
        <v>51.36</v>
      </c>
      <c r="AZ9" s="210">
        <v>58.39</v>
      </c>
      <c r="BA9" s="210">
        <v>61.96</v>
      </c>
      <c r="BB9" s="210">
        <v>61.81</v>
      </c>
      <c r="BC9" s="210">
        <v>64.17</v>
      </c>
      <c r="BD9" s="210">
        <v>70.38</v>
      </c>
      <c r="BE9" s="299">
        <v>71</v>
      </c>
      <c r="BF9" s="299">
        <v>70.5</v>
      </c>
      <c r="BG9" s="299">
        <v>68</v>
      </c>
      <c r="BH9" s="299">
        <v>67.5</v>
      </c>
      <c r="BI9" s="299">
        <v>67.5</v>
      </c>
      <c r="BJ9" s="299">
        <v>65.5</v>
      </c>
      <c r="BK9" s="299">
        <v>64.25</v>
      </c>
      <c r="BL9" s="299">
        <v>64.25</v>
      </c>
      <c r="BM9" s="299">
        <v>63.25</v>
      </c>
      <c r="BN9" s="299">
        <v>63.25</v>
      </c>
      <c r="BO9" s="299">
        <v>62.25</v>
      </c>
      <c r="BP9" s="299">
        <v>62.25</v>
      </c>
      <c r="BQ9" s="299">
        <v>61</v>
      </c>
      <c r="BR9" s="299">
        <v>61</v>
      </c>
      <c r="BS9" s="299">
        <v>59.5</v>
      </c>
      <c r="BT9" s="299">
        <v>59.5</v>
      </c>
      <c r="BU9" s="299">
        <v>59.5</v>
      </c>
      <c r="BV9" s="299">
        <v>59.5</v>
      </c>
    </row>
    <row r="10" spans="1:74" ht="11.1" customHeight="1" x14ac:dyDescent="0.2">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371"/>
      <c r="BF10" s="371"/>
      <c r="BG10" s="371"/>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371"/>
      <c r="BF11" s="371"/>
      <c r="BG11" s="371"/>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205.5</v>
      </c>
      <c r="BC12" s="232">
        <v>218.8493</v>
      </c>
      <c r="BD12" s="232">
        <v>225.94499999999999</v>
      </c>
      <c r="BE12" s="305">
        <v>225.792</v>
      </c>
      <c r="BF12" s="305">
        <v>223.5992</v>
      </c>
      <c r="BG12" s="305">
        <v>214.20480000000001</v>
      </c>
      <c r="BH12" s="305">
        <v>206.34469999999999</v>
      </c>
      <c r="BI12" s="305">
        <v>202.43709999999999</v>
      </c>
      <c r="BJ12" s="305">
        <v>194.7773</v>
      </c>
      <c r="BK12" s="305">
        <v>186.2671</v>
      </c>
      <c r="BL12" s="305">
        <v>190.56540000000001</v>
      </c>
      <c r="BM12" s="305">
        <v>193.29949999999999</v>
      </c>
      <c r="BN12" s="305">
        <v>201.0446</v>
      </c>
      <c r="BO12" s="305">
        <v>202.32939999999999</v>
      </c>
      <c r="BP12" s="305">
        <v>202.36420000000001</v>
      </c>
      <c r="BQ12" s="305">
        <v>199.99209999999999</v>
      </c>
      <c r="BR12" s="305">
        <v>203.1156</v>
      </c>
      <c r="BS12" s="305">
        <v>195.49510000000001</v>
      </c>
      <c r="BT12" s="305">
        <v>189.45840000000001</v>
      </c>
      <c r="BU12" s="305">
        <v>187.20330000000001</v>
      </c>
      <c r="BV12" s="305">
        <v>179.8749</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191.1</v>
      </c>
      <c r="BC13" s="232">
        <v>201.32</v>
      </c>
      <c r="BD13" s="232">
        <v>213.8937</v>
      </c>
      <c r="BE13" s="305">
        <v>216.13310000000001</v>
      </c>
      <c r="BF13" s="305">
        <v>220.76390000000001</v>
      </c>
      <c r="BG13" s="305">
        <v>215.9041</v>
      </c>
      <c r="BH13" s="305">
        <v>216.63800000000001</v>
      </c>
      <c r="BI13" s="305">
        <v>217.21860000000001</v>
      </c>
      <c r="BJ13" s="305">
        <v>206.03639999999999</v>
      </c>
      <c r="BK13" s="305">
        <v>204.25409999999999</v>
      </c>
      <c r="BL13" s="305">
        <v>206.6576</v>
      </c>
      <c r="BM13" s="305">
        <v>205.30760000000001</v>
      </c>
      <c r="BN13" s="305">
        <v>204.83279999999999</v>
      </c>
      <c r="BO13" s="305">
        <v>204.92920000000001</v>
      </c>
      <c r="BP13" s="305">
        <v>202.31440000000001</v>
      </c>
      <c r="BQ13" s="305">
        <v>199.9228</v>
      </c>
      <c r="BR13" s="305">
        <v>203.3835</v>
      </c>
      <c r="BS13" s="305">
        <v>199.62909999999999</v>
      </c>
      <c r="BT13" s="305">
        <v>204.1678</v>
      </c>
      <c r="BU13" s="305">
        <v>201.82560000000001</v>
      </c>
      <c r="BV13" s="305">
        <v>190.7662</v>
      </c>
    </row>
    <row r="14" spans="1:74" ht="11.1" customHeight="1" x14ac:dyDescent="0.2">
      <c r="A14" s="52" t="s">
        <v>526</v>
      </c>
      <c r="B14" s="576" t="s">
        <v>1371</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170.8</v>
      </c>
      <c r="BC14" s="232">
        <v>186.55189999999999</v>
      </c>
      <c r="BD14" s="232">
        <v>199.13040000000001</v>
      </c>
      <c r="BE14" s="305">
        <v>205.14089999999999</v>
      </c>
      <c r="BF14" s="305">
        <v>211.94820000000001</v>
      </c>
      <c r="BG14" s="305">
        <v>210.79599999999999</v>
      </c>
      <c r="BH14" s="305">
        <v>210.499</v>
      </c>
      <c r="BI14" s="305">
        <v>212.5455</v>
      </c>
      <c r="BJ14" s="305">
        <v>206.19839999999999</v>
      </c>
      <c r="BK14" s="305">
        <v>205.42840000000001</v>
      </c>
      <c r="BL14" s="305">
        <v>202.4624</v>
      </c>
      <c r="BM14" s="305">
        <v>197.90639999999999</v>
      </c>
      <c r="BN14" s="305">
        <v>193.98330000000001</v>
      </c>
      <c r="BO14" s="305">
        <v>195.1823</v>
      </c>
      <c r="BP14" s="305">
        <v>192.31460000000001</v>
      </c>
      <c r="BQ14" s="305">
        <v>189.5376</v>
      </c>
      <c r="BR14" s="305">
        <v>191.22409999999999</v>
      </c>
      <c r="BS14" s="305">
        <v>189.32050000000001</v>
      </c>
      <c r="BT14" s="305">
        <v>193.4709</v>
      </c>
      <c r="BU14" s="305">
        <v>193.22669999999999</v>
      </c>
      <c r="BV14" s="305">
        <v>187.58709999999999</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371"/>
      <c r="BF15" s="371"/>
      <c r="BG15" s="371"/>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176.3</v>
      </c>
      <c r="BB16" s="232">
        <v>172.6</v>
      </c>
      <c r="BC16" s="232">
        <v>179.5204</v>
      </c>
      <c r="BD16" s="232">
        <v>191.4479</v>
      </c>
      <c r="BE16" s="305">
        <v>195.78749999999999</v>
      </c>
      <c r="BF16" s="305">
        <v>201.1737</v>
      </c>
      <c r="BG16" s="305">
        <v>201.4391</v>
      </c>
      <c r="BH16" s="305">
        <v>202.0196</v>
      </c>
      <c r="BI16" s="305">
        <v>204.73320000000001</v>
      </c>
      <c r="BJ16" s="305">
        <v>200.14769999999999</v>
      </c>
      <c r="BK16" s="305">
        <v>199.48670000000001</v>
      </c>
      <c r="BL16" s="305">
        <v>201.95689999999999</v>
      </c>
      <c r="BM16" s="305">
        <v>200.76300000000001</v>
      </c>
      <c r="BN16" s="305">
        <v>200.471</v>
      </c>
      <c r="BO16" s="305">
        <v>201.86660000000001</v>
      </c>
      <c r="BP16" s="305">
        <v>200.6694</v>
      </c>
      <c r="BQ16" s="305">
        <v>197.3948</v>
      </c>
      <c r="BR16" s="305">
        <v>199.63560000000001</v>
      </c>
      <c r="BS16" s="305">
        <v>197.958</v>
      </c>
      <c r="BT16" s="305">
        <v>200.72970000000001</v>
      </c>
      <c r="BU16" s="305">
        <v>199.2954</v>
      </c>
      <c r="BV16" s="305">
        <v>192.35509999999999</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175.6</v>
      </c>
      <c r="BC17" s="232">
        <v>161.8809</v>
      </c>
      <c r="BD17" s="232">
        <v>165.5685</v>
      </c>
      <c r="BE17" s="305">
        <v>165.24100000000001</v>
      </c>
      <c r="BF17" s="305">
        <v>168.84219999999999</v>
      </c>
      <c r="BG17" s="305">
        <v>164.08879999999999</v>
      </c>
      <c r="BH17" s="305">
        <v>159.86189999999999</v>
      </c>
      <c r="BI17" s="305">
        <v>161.51830000000001</v>
      </c>
      <c r="BJ17" s="305">
        <v>158.7679</v>
      </c>
      <c r="BK17" s="305">
        <v>146.6901</v>
      </c>
      <c r="BL17" s="305">
        <v>155.91159999999999</v>
      </c>
      <c r="BM17" s="305">
        <v>154.50380000000001</v>
      </c>
      <c r="BN17" s="305">
        <v>152.22</v>
      </c>
      <c r="BO17" s="305">
        <v>150.78919999999999</v>
      </c>
      <c r="BP17" s="305">
        <v>149.72839999999999</v>
      </c>
      <c r="BQ17" s="305">
        <v>144.45189999999999</v>
      </c>
      <c r="BR17" s="305">
        <v>146.8449</v>
      </c>
      <c r="BS17" s="305">
        <v>143.15880000000001</v>
      </c>
      <c r="BT17" s="305">
        <v>140.0968</v>
      </c>
      <c r="BU17" s="305">
        <v>142.2132</v>
      </c>
      <c r="BV17" s="305">
        <v>142.5129</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300"/>
      <c r="BF18" s="300"/>
      <c r="BG18" s="300"/>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232">
        <v>306.375</v>
      </c>
      <c r="BE19" s="305">
        <v>311.19909999999999</v>
      </c>
      <c r="BF19" s="305">
        <v>306.09410000000003</v>
      </c>
      <c r="BG19" s="305">
        <v>292.98559999999998</v>
      </c>
      <c r="BH19" s="305">
        <v>284.51710000000003</v>
      </c>
      <c r="BI19" s="305">
        <v>283.01549999999997</v>
      </c>
      <c r="BJ19" s="305">
        <v>275.78379999999999</v>
      </c>
      <c r="BK19" s="305">
        <v>264.04719999999998</v>
      </c>
      <c r="BL19" s="305">
        <v>265.88290000000001</v>
      </c>
      <c r="BM19" s="305">
        <v>269.05720000000002</v>
      </c>
      <c r="BN19" s="305">
        <v>278.48329999999999</v>
      </c>
      <c r="BO19" s="305">
        <v>283.01350000000002</v>
      </c>
      <c r="BP19" s="305">
        <v>284.77730000000003</v>
      </c>
      <c r="BQ19" s="305">
        <v>280.89280000000002</v>
      </c>
      <c r="BR19" s="305">
        <v>282.74520000000001</v>
      </c>
      <c r="BS19" s="305">
        <v>273.64710000000002</v>
      </c>
      <c r="BT19" s="305">
        <v>270.53629999999998</v>
      </c>
      <c r="BU19" s="305">
        <v>271.03460000000001</v>
      </c>
      <c r="BV19" s="305">
        <v>261.95190000000002</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232">
        <v>315.67500000000001</v>
      </c>
      <c r="BE20" s="305">
        <v>321.77780000000001</v>
      </c>
      <c r="BF20" s="305">
        <v>317.45330000000001</v>
      </c>
      <c r="BG20" s="305">
        <v>304.93599999999998</v>
      </c>
      <c r="BH20" s="305">
        <v>296.99020000000002</v>
      </c>
      <c r="BI20" s="305">
        <v>295.85419999999999</v>
      </c>
      <c r="BJ20" s="305">
        <v>288.93599999999998</v>
      </c>
      <c r="BK20" s="305">
        <v>277.2022</v>
      </c>
      <c r="BL20" s="305">
        <v>279.13279999999997</v>
      </c>
      <c r="BM20" s="305">
        <v>282.16210000000001</v>
      </c>
      <c r="BN20" s="305">
        <v>291.67200000000003</v>
      </c>
      <c r="BO20" s="305">
        <v>296.28140000000002</v>
      </c>
      <c r="BP20" s="305">
        <v>297.96269999999998</v>
      </c>
      <c r="BQ20" s="305">
        <v>294.3039</v>
      </c>
      <c r="BR20" s="305">
        <v>296.23090000000002</v>
      </c>
      <c r="BS20" s="305">
        <v>287.2525</v>
      </c>
      <c r="BT20" s="305">
        <v>284.3424</v>
      </c>
      <c r="BU20" s="305">
        <v>284.9907</v>
      </c>
      <c r="BV20" s="305">
        <v>276.08580000000001</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232">
        <v>328.67500000000001</v>
      </c>
      <c r="BE21" s="305">
        <v>324.40600000000001</v>
      </c>
      <c r="BF21" s="305">
        <v>325.88659999999999</v>
      </c>
      <c r="BG21" s="305">
        <v>323.98169999999999</v>
      </c>
      <c r="BH21" s="305">
        <v>323.03059999999999</v>
      </c>
      <c r="BI21" s="305">
        <v>325.48020000000002</v>
      </c>
      <c r="BJ21" s="305">
        <v>321.71699999999998</v>
      </c>
      <c r="BK21" s="305">
        <v>320.27190000000002</v>
      </c>
      <c r="BL21" s="305">
        <v>310.89859999999999</v>
      </c>
      <c r="BM21" s="305">
        <v>310.1318</v>
      </c>
      <c r="BN21" s="305">
        <v>304.69889999999998</v>
      </c>
      <c r="BO21" s="305">
        <v>307.61520000000002</v>
      </c>
      <c r="BP21" s="305">
        <v>307.94510000000002</v>
      </c>
      <c r="BQ21" s="305">
        <v>307.80009999999999</v>
      </c>
      <c r="BR21" s="305">
        <v>307.6413</v>
      </c>
      <c r="BS21" s="305">
        <v>306.87049999999999</v>
      </c>
      <c r="BT21" s="305">
        <v>307.0831</v>
      </c>
      <c r="BU21" s="305">
        <v>309.7407</v>
      </c>
      <c r="BV21" s="305">
        <v>303.63029999999998</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282.5</v>
      </c>
      <c r="BD22" s="232">
        <v>295.65280000000001</v>
      </c>
      <c r="BE22" s="305">
        <v>302.13</v>
      </c>
      <c r="BF22" s="305">
        <v>312.08780000000002</v>
      </c>
      <c r="BG22" s="305">
        <v>318.36779999999999</v>
      </c>
      <c r="BH22" s="305">
        <v>326.74970000000002</v>
      </c>
      <c r="BI22" s="305">
        <v>334.80610000000001</v>
      </c>
      <c r="BJ22" s="305">
        <v>335.51600000000002</v>
      </c>
      <c r="BK22" s="305">
        <v>331.54309999999998</v>
      </c>
      <c r="BL22" s="305">
        <v>324.8186</v>
      </c>
      <c r="BM22" s="305">
        <v>316.197</v>
      </c>
      <c r="BN22" s="305">
        <v>306.1524</v>
      </c>
      <c r="BO22" s="305">
        <v>301.9975</v>
      </c>
      <c r="BP22" s="305">
        <v>296.10980000000001</v>
      </c>
      <c r="BQ22" s="305">
        <v>288.90769999999998</v>
      </c>
      <c r="BR22" s="305">
        <v>286.71260000000001</v>
      </c>
      <c r="BS22" s="305">
        <v>283.89299999999997</v>
      </c>
      <c r="BT22" s="305">
        <v>288.53129999999999</v>
      </c>
      <c r="BU22" s="305">
        <v>288.55759999999998</v>
      </c>
      <c r="BV22" s="305">
        <v>284.59960000000001</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372"/>
      <c r="BF23" s="372"/>
      <c r="BG23" s="372"/>
      <c r="BH23" s="372"/>
      <c r="BI23" s="372"/>
      <c r="BJ23" s="372"/>
      <c r="BK23" s="713"/>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10">
        <v>3.38714</v>
      </c>
      <c r="BE24" s="299">
        <v>3.4079199999999998</v>
      </c>
      <c r="BF24" s="299">
        <v>3.3767499999999999</v>
      </c>
      <c r="BG24" s="299">
        <v>3.2624599999999999</v>
      </c>
      <c r="BH24" s="299">
        <v>3.2208999999999999</v>
      </c>
      <c r="BI24" s="299">
        <v>3.2416800000000001</v>
      </c>
      <c r="BJ24" s="299">
        <v>3.3559700000000001</v>
      </c>
      <c r="BK24" s="299">
        <v>3.3767499999999999</v>
      </c>
      <c r="BL24" s="299">
        <v>3.3767499999999999</v>
      </c>
      <c r="BM24" s="299">
        <v>3.117</v>
      </c>
      <c r="BN24" s="299">
        <v>3.0131000000000001</v>
      </c>
      <c r="BO24" s="299">
        <v>2.9819300000000002</v>
      </c>
      <c r="BP24" s="299">
        <v>3.0338799999999999</v>
      </c>
      <c r="BQ24" s="299">
        <v>3.0650499999999998</v>
      </c>
      <c r="BR24" s="299">
        <v>3.0650499999999998</v>
      </c>
      <c r="BS24" s="299">
        <v>3.04427</v>
      </c>
      <c r="BT24" s="299">
        <v>3.0546600000000002</v>
      </c>
      <c r="BU24" s="299">
        <v>3.1066099999999999</v>
      </c>
      <c r="BV24" s="299">
        <v>3.15856</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10">
        <v>3.26</v>
      </c>
      <c r="BE25" s="299">
        <v>3.28</v>
      </c>
      <c r="BF25" s="299">
        <v>3.25</v>
      </c>
      <c r="BG25" s="299">
        <v>3.14</v>
      </c>
      <c r="BH25" s="299">
        <v>3.1</v>
      </c>
      <c r="BI25" s="299">
        <v>3.12</v>
      </c>
      <c r="BJ25" s="299">
        <v>3.23</v>
      </c>
      <c r="BK25" s="299">
        <v>3.25</v>
      </c>
      <c r="BL25" s="299">
        <v>3.25</v>
      </c>
      <c r="BM25" s="299">
        <v>3</v>
      </c>
      <c r="BN25" s="299">
        <v>2.9</v>
      </c>
      <c r="BO25" s="299">
        <v>2.87</v>
      </c>
      <c r="BP25" s="299">
        <v>2.92</v>
      </c>
      <c r="BQ25" s="299">
        <v>2.95</v>
      </c>
      <c r="BR25" s="299">
        <v>2.95</v>
      </c>
      <c r="BS25" s="299">
        <v>2.93</v>
      </c>
      <c r="BT25" s="299">
        <v>2.94</v>
      </c>
      <c r="BU25" s="299">
        <v>2.99</v>
      </c>
      <c r="BV25" s="299">
        <v>3.04</v>
      </c>
    </row>
    <row r="26" spans="1:74" ht="11.1" customHeight="1" x14ac:dyDescent="0.2">
      <c r="A26" s="52"/>
      <c r="B26" s="53" t="s">
        <v>1014</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302"/>
      <c r="BF26" s="302"/>
      <c r="BG26" s="30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3.54</v>
      </c>
      <c r="AG27" s="210">
        <v>3.34</v>
      </c>
      <c r="AH27" s="210">
        <v>3.2</v>
      </c>
      <c r="AI27" s="210">
        <v>3.34</v>
      </c>
      <c r="AJ27" s="210">
        <v>3.42</v>
      </c>
      <c r="AK27" s="210">
        <v>3.86</v>
      </c>
      <c r="AL27" s="210">
        <v>3.88</v>
      </c>
      <c r="AM27" s="210">
        <v>3.66</v>
      </c>
      <c r="AN27" s="210">
        <v>3.54</v>
      </c>
      <c r="AO27" s="210">
        <v>3.34</v>
      </c>
      <c r="AP27" s="210">
        <v>2.96</v>
      </c>
      <c r="AQ27" s="210">
        <v>2.86</v>
      </c>
      <c r="AR27" s="210">
        <v>2.72</v>
      </c>
      <c r="AS27" s="210">
        <v>2.5499999999999998</v>
      </c>
      <c r="AT27" s="210">
        <v>2.92</v>
      </c>
      <c r="AU27" s="210">
        <v>3.16</v>
      </c>
      <c r="AV27" s="210">
        <v>3.25</v>
      </c>
      <c r="AW27" s="210">
        <v>3.93</v>
      </c>
      <c r="AX27" s="210">
        <v>4.07</v>
      </c>
      <c r="AY27" s="210">
        <v>4.04</v>
      </c>
      <c r="AZ27" s="210">
        <v>9.34</v>
      </c>
      <c r="BA27" s="210">
        <v>4.37</v>
      </c>
      <c r="BB27" s="210">
        <v>3.97</v>
      </c>
      <c r="BC27" s="210">
        <v>3.8575689999999998</v>
      </c>
      <c r="BD27" s="210">
        <v>4.0715450000000004</v>
      </c>
      <c r="BE27" s="299">
        <v>4.3252259999999998</v>
      </c>
      <c r="BF27" s="299">
        <v>4.2967040000000001</v>
      </c>
      <c r="BG27" s="299">
        <v>4.243277</v>
      </c>
      <c r="BH27" s="299">
        <v>4.3191379999999997</v>
      </c>
      <c r="BI27" s="299">
        <v>4.340052</v>
      </c>
      <c r="BJ27" s="299">
        <v>4.7149890000000001</v>
      </c>
      <c r="BK27" s="299">
        <v>4.7355869999999998</v>
      </c>
      <c r="BL27" s="299">
        <v>4.8149980000000001</v>
      </c>
      <c r="BM27" s="299">
        <v>4.4713329999999996</v>
      </c>
      <c r="BN27" s="299">
        <v>4.1365509999999999</v>
      </c>
      <c r="BO27" s="299">
        <v>3.9463590000000002</v>
      </c>
      <c r="BP27" s="299">
        <v>3.8326250000000002</v>
      </c>
      <c r="BQ27" s="299">
        <v>3.899813</v>
      </c>
      <c r="BR27" s="299">
        <v>3.90334</v>
      </c>
      <c r="BS27" s="299">
        <v>3.8645930000000002</v>
      </c>
      <c r="BT27" s="299">
        <v>3.9649779999999999</v>
      </c>
      <c r="BU27" s="299">
        <v>4.0970940000000002</v>
      </c>
      <c r="BV27" s="299">
        <v>4.4850349999999999</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7.55</v>
      </c>
      <c r="AC28" s="210">
        <v>7.41</v>
      </c>
      <c r="AD28" s="210">
        <v>7.73</v>
      </c>
      <c r="AE28" s="210">
        <v>8.06</v>
      </c>
      <c r="AF28" s="210">
        <v>8.23</v>
      </c>
      <c r="AG28" s="210">
        <v>8.4700000000000006</v>
      </c>
      <c r="AH28" s="210">
        <v>8.42</v>
      </c>
      <c r="AI28" s="210">
        <v>8.34</v>
      </c>
      <c r="AJ28" s="210">
        <v>7.64</v>
      </c>
      <c r="AK28" s="210">
        <v>6.98</v>
      </c>
      <c r="AL28" s="210">
        <v>7.19</v>
      </c>
      <c r="AM28" s="210">
        <v>7.25</v>
      </c>
      <c r="AN28" s="210">
        <v>6.87</v>
      </c>
      <c r="AO28" s="210">
        <v>7.32</v>
      </c>
      <c r="AP28" s="210">
        <v>7.28</v>
      </c>
      <c r="AQ28" s="210">
        <v>7.74</v>
      </c>
      <c r="AR28" s="210">
        <v>8.19</v>
      </c>
      <c r="AS28" s="210">
        <v>8.5</v>
      </c>
      <c r="AT28" s="210">
        <v>8.51</v>
      </c>
      <c r="AU28" s="210">
        <v>8.4700000000000006</v>
      </c>
      <c r="AV28" s="210">
        <v>7.62</v>
      </c>
      <c r="AW28" s="210">
        <v>7.66</v>
      </c>
      <c r="AX28" s="210">
        <v>7.42</v>
      </c>
      <c r="AY28" s="210">
        <v>7.43</v>
      </c>
      <c r="AZ28" s="210">
        <v>7.38</v>
      </c>
      <c r="BA28" s="210">
        <v>8.02</v>
      </c>
      <c r="BB28" s="210">
        <v>8.35</v>
      </c>
      <c r="BC28" s="210">
        <v>8.5888969999999993</v>
      </c>
      <c r="BD28" s="210">
        <v>8.9617070000000005</v>
      </c>
      <c r="BE28" s="299">
        <v>9.1503829999999997</v>
      </c>
      <c r="BF28" s="299">
        <v>9.238429</v>
      </c>
      <c r="BG28" s="299">
        <v>9.0584279999999993</v>
      </c>
      <c r="BH28" s="299">
        <v>8.5345739999999992</v>
      </c>
      <c r="BI28" s="299">
        <v>8.1488010000000006</v>
      </c>
      <c r="BJ28" s="299">
        <v>8.0141659999999995</v>
      </c>
      <c r="BK28" s="299">
        <v>7.8906010000000002</v>
      </c>
      <c r="BL28" s="299">
        <v>7.8705220000000002</v>
      </c>
      <c r="BM28" s="299">
        <v>7.9678319999999996</v>
      </c>
      <c r="BN28" s="299">
        <v>8.0126939999999998</v>
      </c>
      <c r="BO28" s="299">
        <v>8.2782699999999991</v>
      </c>
      <c r="BP28" s="299">
        <v>8.6377699999999997</v>
      </c>
      <c r="BQ28" s="299">
        <v>8.671754</v>
      </c>
      <c r="BR28" s="299">
        <v>8.6298770000000005</v>
      </c>
      <c r="BS28" s="299">
        <v>8.4123099999999997</v>
      </c>
      <c r="BT28" s="299">
        <v>7.8797230000000003</v>
      </c>
      <c r="BU28" s="299">
        <v>7.6068100000000003</v>
      </c>
      <c r="BV28" s="299">
        <v>7.5211180000000004</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15.55</v>
      </c>
      <c r="AG29" s="210">
        <v>17.739999999999998</v>
      </c>
      <c r="AH29" s="210">
        <v>18.38</v>
      </c>
      <c r="AI29" s="210">
        <v>17.61</v>
      </c>
      <c r="AJ29" s="210">
        <v>12.5</v>
      </c>
      <c r="AK29" s="210">
        <v>9.33</v>
      </c>
      <c r="AL29" s="210">
        <v>9.3000000000000007</v>
      </c>
      <c r="AM29" s="210">
        <v>9.51</v>
      </c>
      <c r="AN29" s="210">
        <v>9.1199999999999992</v>
      </c>
      <c r="AO29" s="210">
        <v>9.85</v>
      </c>
      <c r="AP29" s="210">
        <v>10.66</v>
      </c>
      <c r="AQ29" s="210">
        <v>11.85</v>
      </c>
      <c r="AR29" s="210">
        <v>15.37</v>
      </c>
      <c r="AS29" s="210">
        <v>17.63</v>
      </c>
      <c r="AT29" s="210">
        <v>18.420000000000002</v>
      </c>
      <c r="AU29" s="210">
        <v>16.989999999999998</v>
      </c>
      <c r="AV29" s="210">
        <v>12.36</v>
      </c>
      <c r="AW29" s="210">
        <v>11.07</v>
      </c>
      <c r="AX29" s="210">
        <v>9.81</v>
      </c>
      <c r="AY29" s="210">
        <v>9.73</v>
      </c>
      <c r="AZ29" s="210">
        <v>9.3699999999999992</v>
      </c>
      <c r="BA29" s="210">
        <v>10.54</v>
      </c>
      <c r="BB29" s="210">
        <v>12.21</v>
      </c>
      <c r="BC29" s="210">
        <v>13.973269999999999</v>
      </c>
      <c r="BD29" s="210">
        <v>16.452570000000001</v>
      </c>
      <c r="BE29" s="299">
        <v>17.80255</v>
      </c>
      <c r="BF29" s="299">
        <v>18.37378</v>
      </c>
      <c r="BG29" s="299">
        <v>17.325230000000001</v>
      </c>
      <c r="BH29" s="299">
        <v>13.814970000000001</v>
      </c>
      <c r="BI29" s="299">
        <v>11.000819999999999</v>
      </c>
      <c r="BJ29" s="299">
        <v>10.041689999999999</v>
      </c>
      <c r="BK29" s="299">
        <v>9.7347680000000008</v>
      </c>
      <c r="BL29" s="299">
        <v>9.7392819999999993</v>
      </c>
      <c r="BM29" s="299">
        <v>10.260300000000001</v>
      </c>
      <c r="BN29" s="299">
        <v>11.144080000000001</v>
      </c>
      <c r="BO29" s="299">
        <v>13.28593</v>
      </c>
      <c r="BP29" s="299">
        <v>15.84375</v>
      </c>
      <c r="BQ29" s="299">
        <v>17.270759999999999</v>
      </c>
      <c r="BR29" s="299">
        <v>17.90823</v>
      </c>
      <c r="BS29" s="299">
        <v>16.891110000000001</v>
      </c>
      <c r="BT29" s="299">
        <v>13.38993</v>
      </c>
      <c r="BU29" s="299">
        <v>10.604039999999999</v>
      </c>
      <c r="BV29" s="299">
        <v>9.7026819999999994</v>
      </c>
    </row>
    <row r="30" spans="1:74" ht="11.1" customHeight="1" x14ac:dyDescent="0.2">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372"/>
      <c r="BF30" s="372"/>
      <c r="BG30" s="372"/>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372"/>
      <c r="BF31" s="372"/>
      <c r="BG31" s="372"/>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1.9</v>
      </c>
      <c r="AZ32" s="210">
        <v>1.93</v>
      </c>
      <c r="BA32" s="210">
        <v>1.8885542290999999</v>
      </c>
      <c r="BB32" s="210">
        <v>1.887245845</v>
      </c>
      <c r="BC32" s="210">
        <v>1.894101</v>
      </c>
      <c r="BD32" s="210">
        <v>1.8798699999999999</v>
      </c>
      <c r="BE32" s="299">
        <v>1.8852120000000001</v>
      </c>
      <c r="BF32" s="299">
        <v>1.878609</v>
      </c>
      <c r="BG32" s="299">
        <v>1.8931690000000001</v>
      </c>
      <c r="BH32" s="299">
        <v>1.8446229999999999</v>
      </c>
      <c r="BI32" s="299">
        <v>1.858862</v>
      </c>
      <c r="BJ32" s="299">
        <v>1.8557699999999999</v>
      </c>
      <c r="BK32" s="299">
        <v>1.859146</v>
      </c>
      <c r="BL32" s="299">
        <v>1.8795109999999999</v>
      </c>
      <c r="BM32" s="299">
        <v>1.884646</v>
      </c>
      <c r="BN32" s="299">
        <v>1.899338</v>
      </c>
      <c r="BO32" s="299">
        <v>1.8694930000000001</v>
      </c>
      <c r="BP32" s="299">
        <v>1.8312980000000001</v>
      </c>
      <c r="BQ32" s="299">
        <v>1.8400069999999999</v>
      </c>
      <c r="BR32" s="299">
        <v>1.8304469999999999</v>
      </c>
      <c r="BS32" s="299">
        <v>1.8476429999999999</v>
      </c>
      <c r="BT32" s="299">
        <v>1.8030109999999999</v>
      </c>
      <c r="BU32" s="299">
        <v>1.82395</v>
      </c>
      <c r="BV32" s="299">
        <v>1.8204929999999999</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3.19</v>
      </c>
      <c r="AZ33" s="210">
        <v>15.52</v>
      </c>
      <c r="BA33" s="210">
        <v>3.2942877981000001</v>
      </c>
      <c r="BB33" s="210">
        <v>3.0373819087</v>
      </c>
      <c r="BC33" s="210">
        <v>3.1275019999999998</v>
      </c>
      <c r="BD33" s="210">
        <v>3.3257780000000001</v>
      </c>
      <c r="BE33" s="299">
        <v>3.4411350000000001</v>
      </c>
      <c r="BF33" s="299">
        <v>3.4602379999999999</v>
      </c>
      <c r="BG33" s="299">
        <v>3.3030240000000002</v>
      </c>
      <c r="BH33" s="299">
        <v>3.3047240000000002</v>
      </c>
      <c r="BI33" s="299">
        <v>3.443829</v>
      </c>
      <c r="BJ33" s="299">
        <v>3.719973</v>
      </c>
      <c r="BK33" s="299">
        <v>3.9166560000000001</v>
      </c>
      <c r="BL33" s="299">
        <v>3.8309359999999999</v>
      </c>
      <c r="BM33" s="299">
        <v>3.3894449999999998</v>
      </c>
      <c r="BN33" s="299">
        <v>3.1614930000000001</v>
      </c>
      <c r="BO33" s="299">
        <v>3.0368379999999999</v>
      </c>
      <c r="BP33" s="299">
        <v>2.9942220000000002</v>
      </c>
      <c r="BQ33" s="299">
        <v>3.0703960000000001</v>
      </c>
      <c r="BR33" s="299">
        <v>3.1021399999999999</v>
      </c>
      <c r="BS33" s="299">
        <v>3.0462980000000002</v>
      </c>
      <c r="BT33" s="299">
        <v>3.10724</v>
      </c>
      <c r="BU33" s="299">
        <v>3.2754279999999998</v>
      </c>
      <c r="BV33" s="299">
        <v>3.4904220000000001</v>
      </c>
    </row>
    <row r="34" spans="1:74" ht="11.1" customHeight="1" x14ac:dyDescent="0.2">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11.37</v>
      </c>
      <c r="BA34" s="210">
        <v>12.41</v>
      </c>
      <c r="BB34" s="210">
        <v>12.94093</v>
      </c>
      <c r="BC34" s="210">
        <v>12.51098</v>
      </c>
      <c r="BD34" s="210">
        <v>13.16624</v>
      </c>
      <c r="BE34" s="299">
        <v>13.2112</v>
      </c>
      <c r="BF34" s="299">
        <v>13.158189999999999</v>
      </c>
      <c r="BG34" s="299">
        <v>13.07409</v>
      </c>
      <c r="BH34" s="299">
        <v>12.91708</v>
      </c>
      <c r="BI34" s="299">
        <v>12.89893</v>
      </c>
      <c r="BJ34" s="299">
        <v>13.262600000000001</v>
      </c>
      <c r="BK34" s="299">
        <v>13.158480000000001</v>
      </c>
      <c r="BL34" s="299">
        <v>12.71945</v>
      </c>
      <c r="BM34" s="299">
        <v>12.98776</v>
      </c>
      <c r="BN34" s="299">
        <v>13.53185</v>
      </c>
      <c r="BO34" s="299">
        <v>13.080069999999999</v>
      </c>
      <c r="BP34" s="299">
        <v>13.327360000000001</v>
      </c>
      <c r="BQ34" s="299">
        <v>12.80377</v>
      </c>
      <c r="BR34" s="299">
        <v>12.32597</v>
      </c>
      <c r="BS34" s="299">
        <v>12.06176</v>
      </c>
      <c r="BT34" s="299">
        <v>11.92634</v>
      </c>
      <c r="BU34" s="299">
        <v>11.88035</v>
      </c>
      <c r="BV34" s="299">
        <v>12.20445</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13.69</v>
      </c>
      <c r="BA35" s="210">
        <v>14.74</v>
      </c>
      <c r="BB35" s="210">
        <v>14.846719999999999</v>
      </c>
      <c r="BC35" s="210">
        <v>15.292590000000001</v>
      </c>
      <c r="BD35" s="210">
        <v>16.338200000000001</v>
      </c>
      <c r="BE35" s="299">
        <v>16.79767</v>
      </c>
      <c r="BF35" s="299">
        <v>16.803999999999998</v>
      </c>
      <c r="BG35" s="299">
        <v>16.489989999999999</v>
      </c>
      <c r="BH35" s="299">
        <v>16.545010000000001</v>
      </c>
      <c r="BI35" s="299">
        <v>16.994350000000001</v>
      </c>
      <c r="BJ35" s="299">
        <v>16.22296</v>
      </c>
      <c r="BK35" s="299">
        <v>15.929180000000001</v>
      </c>
      <c r="BL35" s="299">
        <v>16.066490000000002</v>
      </c>
      <c r="BM35" s="299">
        <v>16.214490000000001</v>
      </c>
      <c r="BN35" s="299">
        <v>15.963990000000001</v>
      </c>
      <c r="BO35" s="299">
        <v>15.77539</v>
      </c>
      <c r="BP35" s="299">
        <v>15.818020000000001</v>
      </c>
      <c r="BQ35" s="299">
        <v>15.78049</v>
      </c>
      <c r="BR35" s="299">
        <v>15.60008</v>
      </c>
      <c r="BS35" s="299">
        <v>15.30058</v>
      </c>
      <c r="BT35" s="299">
        <v>15.5808</v>
      </c>
      <c r="BU35" s="299">
        <v>15.91282</v>
      </c>
      <c r="BV35" s="299">
        <v>15.108499999999999</v>
      </c>
    </row>
    <row r="36" spans="1:74" ht="11.1" customHeight="1" x14ac:dyDescent="0.2">
      <c r="A36" s="52"/>
      <c r="B36" s="55" t="s">
        <v>1015</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302"/>
      <c r="BF36" s="302"/>
      <c r="BG36" s="30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7.01</v>
      </c>
      <c r="BB37" s="437">
        <v>6.77</v>
      </c>
      <c r="BC37" s="437">
        <v>6.8605799999999997</v>
      </c>
      <c r="BD37" s="437">
        <v>7.3549470000000001</v>
      </c>
      <c r="BE37" s="438">
        <v>7.3439860000000001</v>
      </c>
      <c r="BF37" s="438">
        <v>7.086195</v>
      </c>
      <c r="BG37" s="438">
        <v>7.1576829999999996</v>
      </c>
      <c r="BH37" s="438">
        <v>6.7830560000000002</v>
      </c>
      <c r="BI37" s="438">
        <v>6.5686929999999997</v>
      </c>
      <c r="BJ37" s="438">
        <v>6.4700230000000003</v>
      </c>
      <c r="BK37" s="438">
        <v>6.4170889999999998</v>
      </c>
      <c r="BL37" s="438">
        <v>7.4059609999999996</v>
      </c>
      <c r="BM37" s="438">
        <v>7.0864390000000004</v>
      </c>
      <c r="BN37" s="438">
        <v>6.7702419999999996</v>
      </c>
      <c r="BO37" s="438">
        <v>6.877999</v>
      </c>
      <c r="BP37" s="438">
        <v>7.236955</v>
      </c>
      <c r="BQ37" s="438">
        <v>7.3401870000000002</v>
      </c>
      <c r="BR37" s="438">
        <v>7.117343</v>
      </c>
      <c r="BS37" s="438">
        <v>7.1850719999999999</v>
      </c>
      <c r="BT37" s="438">
        <v>6.7931949999999999</v>
      </c>
      <c r="BU37" s="438">
        <v>6.5441269999999996</v>
      </c>
      <c r="BV37" s="438">
        <v>6.4651540000000001</v>
      </c>
    </row>
    <row r="38" spans="1:74" ht="11.1" customHeight="1" x14ac:dyDescent="0.2">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11.13</v>
      </c>
      <c r="BB38" s="437">
        <v>10.99</v>
      </c>
      <c r="BC38" s="437">
        <v>10.81358</v>
      </c>
      <c r="BD38" s="437">
        <v>11.411720000000001</v>
      </c>
      <c r="BE38" s="438">
        <v>11.40021</v>
      </c>
      <c r="BF38" s="438">
        <v>11.47376</v>
      </c>
      <c r="BG38" s="438">
        <v>11.564159999999999</v>
      </c>
      <c r="BH38" s="438">
        <v>11.247400000000001</v>
      </c>
      <c r="BI38" s="438">
        <v>11.004479999999999</v>
      </c>
      <c r="BJ38" s="438">
        <v>10.86768</v>
      </c>
      <c r="BK38" s="438">
        <v>10.632400000000001</v>
      </c>
      <c r="BL38" s="438">
        <v>12.16667</v>
      </c>
      <c r="BM38" s="438">
        <v>11.467560000000001</v>
      </c>
      <c r="BN38" s="438">
        <v>11.27984</v>
      </c>
      <c r="BO38" s="438">
        <v>11.02717</v>
      </c>
      <c r="BP38" s="438">
        <v>11.597479999999999</v>
      </c>
      <c r="BQ38" s="438">
        <v>11.54575</v>
      </c>
      <c r="BR38" s="438">
        <v>11.592750000000001</v>
      </c>
      <c r="BS38" s="438">
        <v>11.66168</v>
      </c>
      <c r="BT38" s="438">
        <v>11.33555</v>
      </c>
      <c r="BU38" s="438">
        <v>11.06596</v>
      </c>
      <c r="BV38" s="438">
        <v>10.95701</v>
      </c>
    </row>
    <row r="39" spans="1:74" ht="11.1" customHeight="1" x14ac:dyDescent="0.2">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13.29</v>
      </c>
      <c r="BB39" s="439">
        <v>13.76</v>
      </c>
      <c r="BC39" s="439">
        <v>13.420590000000001</v>
      </c>
      <c r="BD39" s="439">
        <v>13.645759999999999</v>
      </c>
      <c r="BE39" s="440">
        <v>13.75812</v>
      </c>
      <c r="BF39" s="440">
        <v>13.790839999999999</v>
      </c>
      <c r="BG39" s="440">
        <v>13.97775</v>
      </c>
      <c r="BH39" s="440">
        <v>14.15386</v>
      </c>
      <c r="BI39" s="440">
        <v>13.843310000000001</v>
      </c>
      <c r="BJ39" s="440">
        <v>13.26665</v>
      </c>
      <c r="BK39" s="440">
        <v>13.171849999999999</v>
      </c>
      <c r="BL39" s="440">
        <v>13.951560000000001</v>
      </c>
      <c r="BM39" s="440">
        <v>13.75592</v>
      </c>
      <c r="BN39" s="440">
        <v>14.22889</v>
      </c>
      <c r="BO39" s="440">
        <v>13.703110000000001</v>
      </c>
      <c r="BP39" s="440">
        <v>13.841519999999999</v>
      </c>
      <c r="BQ39" s="440">
        <v>13.892770000000001</v>
      </c>
      <c r="BR39" s="440">
        <v>13.904529999999999</v>
      </c>
      <c r="BS39" s="440">
        <v>14.075939999999999</v>
      </c>
      <c r="BT39" s="440">
        <v>14.17342</v>
      </c>
      <c r="BU39" s="440">
        <v>13.915699999999999</v>
      </c>
      <c r="BV39" s="440">
        <v>13.343680000000001</v>
      </c>
    </row>
    <row r="40" spans="1:74" s="392" customFormat="1" ht="12" customHeight="1" x14ac:dyDescent="0.25">
      <c r="A40" s="391"/>
      <c r="B40" s="777" t="s">
        <v>839</v>
      </c>
      <c r="C40" s="762"/>
      <c r="D40" s="762"/>
      <c r="E40" s="762"/>
      <c r="F40" s="762"/>
      <c r="G40" s="762"/>
      <c r="H40" s="762"/>
      <c r="I40" s="762"/>
      <c r="J40" s="762"/>
      <c r="K40" s="762"/>
      <c r="L40" s="762"/>
      <c r="M40" s="762"/>
      <c r="N40" s="762"/>
      <c r="O40" s="762"/>
      <c r="P40" s="762"/>
      <c r="Q40" s="759"/>
      <c r="AY40" s="451"/>
      <c r="AZ40" s="451"/>
      <c r="BA40" s="451"/>
      <c r="BB40" s="451"/>
      <c r="BC40" s="451"/>
      <c r="BD40" s="581"/>
      <c r="BE40" s="581"/>
      <c r="BF40" s="581"/>
      <c r="BG40" s="451"/>
      <c r="BH40" s="451"/>
      <c r="BI40" s="451"/>
      <c r="BJ40" s="451"/>
    </row>
    <row r="41" spans="1:74" s="392" customFormat="1" ht="12" customHeight="1" x14ac:dyDescent="0.25">
      <c r="A41" s="391"/>
      <c r="B41" s="777" t="s">
        <v>840</v>
      </c>
      <c r="C41" s="762"/>
      <c r="D41" s="762"/>
      <c r="E41" s="762"/>
      <c r="F41" s="762"/>
      <c r="G41" s="762"/>
      <c r="H41" s="762"/>
      <c r="I41" s="762"/>
      <c r="J41" s="762"/>
      <c r="K41" s="762"/>
      <c r="L41" s="762"/>
      <c r="M41" s="762"/>
      <c r="N41" s="762"/>
      <c r="O41" s="762"/>
      <c r="P41" s="762"/>
      <c r="Q41" s="759"/>
      <c r="AY41" s="451"/>
      <c r="AZ41" s="451"/>
      <c r="BA41" s="451"/>
      <c r="BB41" s="451"/>
      <c r="BC41" s="451"/>
      <c r="BD41" s="581"/>
      <c r="BE41" s="581"/>
      <c r="BF41" s="581"/>
      <c r="BG41" s="451"/>
      <c r="BH41" s="451"/>
      <c r="BI41" s="451"/>
      <c r="BJ41" s="451"/>
    </row>
    <row r="42" spans="1:74" s="392" customFormat="1" ht="12" customHeight="1" x14ac:dyDescent="0.25">
      <c r="A42" s="391"/>
      <c r="B42" s="775" t="s">
        <v>994</v>
      </c>
      <c r="C42" s="762"/>
      <c r="D42" s="762"/>
      <c r="E42" s="762"/>
      <c r="F42" s="762"/>
      <c r="G42" s="762"/>
      <c r="H42" s="762"/>
      <c r="I42" s="762"/>
      <c r="J42" s="762"/>
      <c r="K42" s="762"/>
      <c r="L42" s="762"/>
      <c r="M42" s="762"/>
      <c r="N42" s="762"/>
      <c r="O42" s="762"/>
      <c r="P42" s="762"/>
      <c r="Q42" s="759"/>
      <c r="AY42" s="451"/>
      <c r="AZ42" s="451"/>
      <c r="BA42" s="451"/>
      <c r="BB42" s="451"/>
      <c r="BC42" s="451"/>
      <c r="BD42" s="581"/>
      <c r="BE42" s="581"/>
      <c r="BF42" s="581"/>
      <c r="BG42" s="451"/>
      <c r="BH42" s="451"/>
      <c r="BI42" s="451"/>
      <c r="BJ42" s="451"/>
    </row>
    <row r="43" spans="1:74" s="392" customFormat="1" ht="12" customHeight="1" x14ac:dyDescent="0.25">
      <c r="A43" s="391"/>
      <c r="B43" s="752" t="s">
        <v>815</v>
      </c>
      <c r="C43" s="744"/>
      <c r="D43" s="744"/>
      <c r="E43" s="744"/>
      <c r="F43" s="744"/>
      <c r="G43" s="744"/>
      <c r="H43" s="744"/>
      <c r="I43" s="744"/>
      <c r="J43" s="744"/>
      <c r="K43" s="744"/>
      <c r="L43" s="744"/>
      <c r="M43" s="744"/>
      <c r="N43" s="744"/>
      <c r="O43" s="744"/>
      <c r="P43" s="744"/>
      <c r="Q43" s="744"/>
      <c r="AY43" s="451"/>
      <c r="AZ43" s="451"/>
      <c r="BA43" s="451"/>
      <c r="BB43" s="451"/>
      <c r="BC43" s="451"/>
      <c r="BD43" s="581"/>
      <c r="BE43" s="581"/>
      <c r="BF43" s="581"/>
      <c r="BG43" s="451"/>
      <c r="BH43" s="451"/>
      <c r="BI43" s="451"/>
      <c r="BJ43" s="451"/>
    </row>
    <row r="44" spans="1:74" s="392" customFormat="1" ht="12" customHeight="1" x14ac:dyDescent="0.25">
      <c r="A44" s="391"/>
      <c r="B44" s="778" t="str">
        <f>"Notes: "&amp;"EIA completed modeling and analysis for this report on " &amp;Dates!D2&amp;"."</f>
        <v>Notes: EIA completed modeling and analysis for this report on Thursday July 1, 2021.</v>
      </c>
      <c r="C44" s="769"/>
      <c r="D44" s="769"/>
      <c r="E44" s="769"/>
      <c r="F44" s="769"/>
      <c r="G44" s="769"/>
      <c r="H44" s="769"/>
      <c r="I44" s="769"/>
      <c r="J44" s="769"/>
      <c r="K44" s="769"/>
      <c r="L44" s="769"/>
      <c r="M44" s="769"/>
      <c r="N44" s="769"/>
      <c r="O44" s="769"/>
      <c r="P44" s="769"/>
      <c r="Q44" s="769"/>
      <c r="AY44" s="451"/>
      <c r="AZ44" s="451"/>
      <c r="BA44" s="451"/>
      <c r="BB44" s="451"/>
      <c r="BC44" s="451"/>
      <c r="BD44" s="581"/>
      <c r="BE44" s="581"/>
      <c r="BF44" s="581"/>
      <c r="BG44" s="451"/>
      <c r="BH44" s="451"/>
      <c r="BI44" s="451"/>
      <c r="BJ44" s="451"/>
    </row>
    <row r="45" spans="1:74" s="392" customFormat="1" ht="12" customHeight="1" x14ac:dyDescent="0.25">
      <c r="A45" s="391"/>
      <c r="B45" s="770" t="s">
        <v>353</v>
      </c>
      <c r="C45" s="769"/>
      <c r="D45" s="769"/>
      <c r="E45" s="769"/>
      <c r="F45" s="769"/>
      <c r="G45" s="769"/>
      <c r="H45" s="769"/>
      <c r="I45" s="769"/>
      <c r="J45" s="769"/>
      <c r="K45" s="769"/>
      <c r="L45" s="769"/>
      <c r="M45" s="769"/>
      <c r="N45" s="769"/>
      <c r="O45" s="769"/>
      <c r="P45" s="769"/>
      <c r="Q45" s="769"/>
      <c r="AY45" s="451"/>
      <c r="AZ45" s="451"/>
      <c r="BA45" s="451"/>
      <c r="BB45" s="451"/>
      <c r="BC45" s="451"/>
      <c r="BD45" s="581"/>
      <c r="BE45" s="581"/>
      <c r="BF45" s="581"/>
      <c r="BG45" s="451"/>
      <c r="BH45" s="451"/>
      <c r="BI45" s="451"/>
      <c r="BJ45" s="451"/>
    </row>
    <row r="46" spans="1:74" s="392" customFormat="1" ht="12" customHeight="1" x14ac:dyDescent="0.25">
      <c r="A46" s="391"/>
      <c r="B46" s="776" t="s">
        <v>1386</v>
      </c>
      <c r="C46" s="744"/>
      <c r="D46" s="744"/>
      <c r="E46" s="744"/>
      <c r="F46" s="744"/>
      <c r="G46" s="744"/>
      <c r="H46" s="744"/>
      <c r="I46" s="744"/>
      <c r="J46" s="744"/>
      <c r="K46" s="744"/>
      <c r="L46" s="744"/>
      <c r="M46" s="744"/>
      <c r="N46" s="744"/>
      <c r="O46" s="744"/>
      <c r="P46" s="744"/>
      <c r="Q46" s="744"/>
      <c r="AY46" s="451"/>
      <c r="AZ46" s="451"/>
      <c r="BA46" s="451"/>
      <c r="BB46" s="451"/>
      <c r="BC46" s="451"/>
      <c r="BD46" s="581"/>
      <c r="BE46" s="581"/>
      <c r="BF46" s="581"/>
      <c r="BG46" s="451"/>
      <c r="BH46" s="451"/>
      <c r="BI46" s="451"/>
      <c r="BJ46" s="451"/>
    </row>
    <row r="47" spans="1:74" s="392" customFormat="1" ht="12" customHeight="1" x14ac:dyDescent="0.25">
      <c r="A47" s="391"/>
      <c r="B47" s="763" t="s">
        <v>841</v>
      </c>
      <c r="C47" s="762"/>
      <c r="D47" s="762"/>
      <c r="E47" s="762"/>
      <c r="F47" s="762"/>
      <c r="G47" s="762"/>
      <c r="H47" s="762"/>
      <c r="I47" s="762"/>
      <c r="J47" s="762"/>
      <c r="K47" s="762"/>
      <c r="L47" s="762"/>
      <c r="M47" s="762"/>
      <c r="N47" s="762"/>
      <c r="O47" s="762"/>
      <c r="P47" s="762"/>
      <c r="Q47" s="759"/>
      <c r="AY47" s="451"/>
      <c r="AZ47" s="451"/>
      <c r="BA47" s="451"/>
      <c r="BB47" s="451"/>
      <c r="BC47" s="451"/>
      <c r="BD47" s="581"/>
      <c r="BE47" s="581"/>
      <c r="BF47" s="581"/>
      <c r="BG47" s="451"/>
      <c r="BH47" s="451"/>
      <c r="BI47" s="451"/>
      <c r="BJ47" s="451"/>
    </row>
    <row r="48" spans="1:74" s="392" customFormat="1" ht="12" customHeight="1" x14ac:dyDescent="0.25">
      <c r="A48" s="391"/>
      <c r="B48" s="772" t="s">
        <v>842</v>
      </c>
      <c r="C48" s="759"/>
      <c r="D48" s="759"/>
      <c r="E48" s="759"/>
      <c r="F48" s="759"/>
      <c r="G48" s="759"/>
      <c r="H48" s="759"/>
      <c r="I48" s="759"/>
      <c r="J48" s="759"/>
      <c r="K48" s="759"/>
      <c r="L48" s="759"/>
      <c r="M48" s="759"/>
      <c r="N48" s="759"/>
      <c r="O48" s="759"/>
      <c r="P48" s="759"/>
      <c r="Q48" s="759"/>
      <c r="AY48" s="451"/>
      <c r="AZ48" s="451"/>
      <c r="BA48" s="451"/>
      <c r="BB48" s="451"/>
      <c r="BC48" s="451"/>
      <c r="BD48" s="581"/>
      <c r="BE48" s="581"/>
      <c r="BF48" s="581"/>
      <c r="BG48" s="451"/>
      <c r="BH48" s="451"/>
      <c r="BI48" s="451"/>
      <c r="BJ48" s="451"/>
    </row>
    <row r="49" spans="1:74" s="392" customFormat="1" ht="12" customHeight="1" x14ac:dyDescent="0.25">
      <c r="A49" s="391"/>
      <c r="B49" s="774" t="s">
        <v>680</v>
      </c>
      <c r="C49" s="759"/>
      <c r="D49" s="759"/>
      <c r="E49" s="759"/>
      <c r="F49" s="759"/>
      <c r="G49" s="759"/>
      <c r="H49" s="759"/>
      <c r="I49" s="759"/>
      <c r="J49" s="759"/>
      <c r="K49" s="759"/>
      <c r="L49" s="759"/>
      <c r="M49" s="759"/>
      <c r="N49" s="759"/>
      <c r="O49" s="759"/>
      <c r="P49" s="759"/>
      <c r="Q49" s="759"/>
      <c r="AY49" s="451"/>
      <c r="AZ49" s="451"/>
      <c r="BA49" s="451"/>
      <c r="BB49" s="451"/>
      <c r="BC49" s="451"/>
      <c r="BD49" s="581"/>
      <c r="BE49" s="581"/>
      <c r="BF49" s="581"/>
      <c r="BG49" s="451"/>
      <c r="BH49" s="451"/>
      <c r="BI49" s="451"/>
      <c r="BJ49" s="451"/>
    </row>
    <row r="50" spans="1:74" s="392" customFormat="1" ht="12" customHeight="1" x14ac:dyDescent="0.25">
      <c r="A50" s="391"/>
      <c r="B50" s="765" t="s">
        <v>838</v>
      </c>
      <c r="C50" s="766"/>
      <c r="D50" s="766"/>
      <c r="E50" s="766"/>
      <c r="F50" s="766"/>
      <c r="G50" s="766"/>
      <c r="H50" s="766"/>
      <c r="I50" s="766"/>
      <c r="J50" s="766"/>
      <c r="K50" s="766"/>
      <c r="L50" s="766"/>
      <c r="M50" s="766"/>
      <c r="N50" s="766"/>
      <c r="O50" s="766"/>
      <c r="P50" s="766"/>
      <c r="Q50" s="759"/>
      <c r="AY50" s="451"/>
      <c r="AZ50" s="451"/>
      <c r="BA50" s="451"/>
      <c r="BB50" s="451"/>
      <c r="BC50" s="451"/>
      <c r="BD50" s="581"/>
      <c r="BE50" s="581"/>
      <c r="BF50" s="581"/>
      <c r="BG50" s="451"/>
      <c r="BH50" s="451"/>
      <c r="BI50" s="451"/>
      <c r="BJ50" s="451"/>
    </row>
    <row r="51" spans="1:74" s="394" customFormat="1" ht="12" customHeight="1" x14ac:dyDescent="0.25">
      <c r="A51" s="393"/>
      <c r="B51" s="771" t="s">
        <v>1384</v>
      </c>
      <c r="C51" s="759"/>
      <c r="D51" s="759"/>
      <c r="E51" s="759"/>
      <c r="F51" s="759"/>
      <c r="G51" s="759"/>
      <c r="H51" s="759"/>
      <c r="I51" s="759"/>
      <c r="J51" s="759"/>
      <c r="K51" s="759"/>
      <c r="L51" s="759"/>
      <c r="M51" s="759"/>
      <c r="N51" s="759"/>
      <c r="O51" s="759"/>
      <c r="P51" s="759"/>
      <c r="Q51" s="759"/>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V5" activePane="bottomRight" state="frozen"/>
      <selection activeCell="BF63" sqref="BF63"/>
      <selection pane="topRight" activeCell="BF63" sqref="BF63"/>
      <selection pane="bottomLeft" activeCell="BF63" sqref="BF63"/>
      <selection pane="bottomRight" activeCell="BF36" sqref="BF36"/>
    </sheetView>
  </sheetViews>
  <sheetFormatPr defaultColWidth="8.5546875" defaultRowHeight="10.199999999999999" x14ac:dyDescent="0.2"/>
  <cols>
    <col min="1" max="1" width="17.44140625" style="159" customWidth="1"/>
    <col min="2" max="2" width="25.4414062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2" x14ac:dyDescent="0.25">
      <c r="A1" s="741" t="s">
        <v>798</v>
      </c>
      <c r="B1" s="786" t="s">
        <v>1359</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July 2021</v>
      </c>
      <c r="C2" s="489"/>
      <c r="D2" s="489"/>
      <c r="E2" s="489"/>
      <c r="F2" s="489"/>
      <c r="G2" s="489"/>
      <c r="H2" s="489"/>
      <c r="I2" s="489"/>
      <c r="J2" s="718"/>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27.007744474999999</v>
      </c>
      <c r="D6" s="244">
        <v>27.471611208999999</v>
      </c>
      <c r="E6" s="244">
        <v>27.523724453</v>
      </c>
      <c r="F6" s="244">
        <v>26.925831299999999</v>
      </c>
      <c r="G6" s="244">
        <v>27.149349613999998</v>
      </c>
      <c r="H6" s="244">
        <v>27.112007463000001</v>
      </c>
      <c r="I6" s="244">
        <v>27.570951612000002</v>
      </c>
      <c r="J6" s="244">
        <v>27.476256402000001</v>
      </c>
      <c r="K6" s="244">
        <v>27.050548407000001</v>
      </c>
      <c r="L6" s="244">
        <v>28.040694649999999</v>
      </c>
      <c r="M6" s="244">
        <v>28.897080271</v>
      </c>
      <c r="N6" s="244">
        <v>28.478588779999999</v>
      </c>
      <c r="O6" s="244">
        <v>28.706402631</v>
      </c>
      <c r="P6" s="244">
        <v>29.151653263</v>
      </c>
      <c r="Q6" s="244">
        <v>29.470530907000001</v>
      </c>
      <c r="R6" s="244">
        <v>29.317594243999999</v>
      </c>
      <c r="S6" s="244">
        <v>29.156780973</v>
      </c>
      <c r="T6" s="244">
        <v>29.416062890999999</v>
      </c>
      <c r="U6" s="244">
        <v>30.205880272000002</v>
      </c>
      <c r="V6" s="244">
        <v>30.950779280999999</v>
      </c>
      <c r="W6" s="244">
        <v>30.317561934</v>
      </c>
      <c r="X6" s="244">
        <v>30.977355252999999</v>
      </c>
      <c r="Y6" s="244">
        <v>31.438912609999999</v>
      </c>
      <c r="Z6" s="244">
        <v>31.595971679000002</v>
      </c>
      <c r="AA6" s="244">
        <v>30.850470289</v>
      </c>
      <c r="AB6" s="244">
        <v>30.866540519000001</v>
      </c>
      <c r="AC6" s="244">
        <v>31.170882110000001</v>
      </c>
      <c r="AD6" s="244">
        <v>31.490473551000001</v>
      </c>
      <c r="AE6" s="244">
        <v>31.218690638000002</v>
      </c>
      <c r="AF6" s="244">
        <v>31.059279118999999</v>
      </c>
      <c r="AG6" s="244">
        <v>31.017004269000001</v>
      </c>
      <c r="AH6" s="244">
        <v>31.590165282000001</v>
      </c>
      <c r="AI6" s="244">
        <v>31.668942900000001</v>
      </c>
      <c r="AJ6" s="244">
        <v>32.102086550000003</v>
      </c>
      <c r="AK6" s="244">
        <v>32.917359156000003</v>
      </c>
      <c r="AL6" s="244">
        <v>33.111696672999997</v>
      </c>
      <c r="AM6" s="244">
        <v>33.067830553999997</v>
      </c>
      <c r="AN6" s="244">
        <v>32.865856805</v>
      </c>
      <c r="AO6" s="244">
        <v>32.889901950999999</v>
      </c>
      <c r="AP6" s="244">
        <v>30.748369046000001</v>
      </c>
      <c r="AQ6" s="244">
        <v>28.124846451</v>
      </c>
      <c r="AR6" s="244">
        <v>29.442148854999999</v>
      </c>
      <c r="AS6" s="244">
        <v>30.377644274000001</v>
      </c>
      <c r="AT6" s="244">
        <v>29.687449746999999</v>
      </c>
      <c r="AU6" s="244">
        <v>29.826353995000002</v>
      </c>
      <c r="AV6" s="244">
        <v>29.873068010000001</v>
      </c>
      <c r="AW6" s="244">
        <v>31.074251226000001</v>
      </c>
      <c r="AX6" s="244">
        <v>31.109738095000001</v>
      </c>
      <c r="AY6" s="244">
        <v>31.056300443000001</v>
      </c>
      <c r="AZ6" s="244">
        <v>28.200765530000002</v>
      </c>
      <c r="BA6" s="244">
        <v>31.073785097999998</v>
      </c>
      <c r="BB6" s="244">
        <v>30.585015820999999</v>
      </c>
      <c r="BC6" s="244">
        <v>30.670515437999999</v>
      </c>
      <c r="BD6" s="244">
        <v>31.545016671999999</v>
      </c>
      <c r="BE6" s="368">
        <v>31.617917791</v>
      </c>
      <c r="BF6" s="368">
        <v>31.352421346</v>
      </c>
      <c r="BG6" s="368">
        <v>31.425636903000001</v>
      </c>
      <c r="BH6" s="368">
        <v>31.643413769999999</v>
      </c>
      <c r="BI6" s="368">
        <v>32.015660896999997</v>
      </c>
      <c r="BJ6" s="368">
        <v>32.156822517000002</v>
      </c>
      <c r="BK6" s="368">
        <v>32.168707976</v>
      </c>
      <c r="BL6" s="368">
        <v>32.184788627000003</v>
      </c>
      <c r="BM6" s="368">
        <v>32.312600996999997</v>
      </c>
      <c r="BN6" s="368">
        <v>32.415767418999998</v>
      </c>
      <c r="BO6" s="368">
        <v>32.460100023999999</v>
      </c>
      <c r="BP6" s="368">
        <v>32.63148107</v>
      </c>
      <c r="BQ6" s="368">
        <v>32.690294835000003</v>
      </c>
      <c r="BR6" s="368">
        <v>32.930605016000001</v>
      </c>
      <c r="BS6" s="368">
        <v>32.901262011</v>
      </c>
      <c r="BT6" s="368">
        <v>33.125932732999999</v>
      </c>
      <c r="BU6" s="368">
        <v>33.462307144</v>
      </c>
      <c r="BV6" s="368">
        <v>33.505085823000002</v>
      </c>
    </row>
    <row r="7" spans="1:74" ht="11.1" customHeight="1" x14ac:dyDescent="0.2">
      <c r="A7" s="159" t="s">
        <v>292</v>
      </c>
      <c r="B7" s="170" t="s">
        <v>246</v>
      </c>
      <c r="C7" s="244">
        <v>14.774953418999999</v>
      </c>
      <c r="D7" s="244">
        <v>15.180088286</v>
      </c>
      <c r="E7" s="244">
        <v>15.389416710000001</v>
      </c>
      <c r="F7" s="244">
        <v>15.285701</v>
      </c>
      <c r="G7" s="244">
        <v>15.504149387</v>
      </c>
      <c r="H7" s="244">
        <v>15.525382333</v>
      </c>
      <c r="I7" s="244">
        <v>15.589733677</v>
      </c>
      <c r="J7" s="244">
        <v>15.58919729</v>
      </c>
      <c r="K7" s="244">
        <v>15.648023999999999</v>
      </c>
      <c r="L7" s="244">
        <v>16.192056354999998</v>
      </c>
      <c r="M7" s="244">
        <v>16.835779333000001</v>
      </c>
      <c r="N7" s="244">
        <v>16.538826387</v>
      </c>
      <c r="O7" s="244">
        <v>16.378559097</v>
      </c>
      <c r="P7" s="244">
        <v>16.805528143</v>
      </c>
      <c r="Q7" s="244">
        <v>17.227982129000001</v>
      </c>
      <c r="R7" s="244">
        <v>17.305200667000001</v>
      </c>
      <c r="S7" s="244">
        <v>17.365525870999999</v>
      </c>
      <c r="T7" s="244">
        <v>17.547035000000001</v>
      </c>
      <c r="U7" s="244">
        <v>17.980108161</v>
      </c>
      <c r="V7" s="244">
        <v>18.665169419000001</v>
      </c>
      <c r="W7" s="244">
        <v>18.668482999999998</v>
      </c>
      <c r="X7" s="244">
        <v>18.662313129000001</v>
      </c>
      <c r="Y7" s="244">
        <v>19.068547667000001</v>
      </c>
      <c r="Z7" s="244">
        <v>19.168126903000001</v>
      </c>
      <c r="AA7" s="244">
        <v>18.864000677</v>
      </c>
      <c r="AB7" s="244">
        <v>18.727576143</v>
      </c>
      <c r="AC7" s="244">
        <v>18.996404065</v>
      </c>
      <c r="AD7" s="244">
        <v>19.321885333000001</v>
      </c>
      <c r="AE7" s="244">
        <v>19.408766258</v>
      </c>
      <c r="AF7" s="244">
        <v>19.328355999999999</v>
      </c>
      <c r="AG7" s="244">
        <v>18.957561677000001</v>
      </c>
      <c r="AH7" s="244">
        <v>19.625606419</v>
      </c>
      <c r="AI7" s="244">
        <v>19.764462333000001</v>
      </c>
      <c r="AJ7" s="244">
        <v>19.989585354999999</v>
      </c>
      <c r="AK7" s="244">
        <v>20.328145332999998</v>
      </c>
      <c r="AL7" s="244">
        <v>20.299549194000001</v>
      </c>
      <c r="AM7" s="244">
        <v>20.417558452000002</v>
      </c>
      <c r="AN7" s="244">
        <v>19.997953896999999</v>
      </c>
      <c r="AO7" s="244">
        <v>20.233451839000001</v>
      </c>
      <c r="AP7" s="244">
        <v>18.574151666999999</v>
      </c>
      <c r="AQ7" s="244">
        <v>16.551138968</v>
      </c>
      <c r="AR7" s="244">
        <v>17.660822332999999</v>
      </c>
      <c r="AS7" s="244">
        <v>18.510435999999999</v>
      </c>
      <c r="AT7" s="244">
        <v>18.052625323000001</v>
      </c>
      <c r="AU7" s="244">
        <v>18.348531999999999</v>
      </c>
      <c r="AV7" s="244">
        <v>17.910187580999999</v>
      </c>
      <c r="AW7" s="244">
        <v>18.695698666999998</v>
      </c>
      <c r="AX7" s="244">
        <v>18.323364935000001</v>
      </c>
      <c r="AY7" s="244">
        <v>18.401410128999999</v>
      </c>
      <c r="AZ7" s="244">
        <v>15.864384714</v>
      </c>
      <c r="BA7" s="244">
        <v>18.443598065</v>
      </c>
      <c r="BB7" s="244">
        <v>18.838910432999999</v>
      </c>
      <c r="BC7" s="244">
        <v>19.042326575000001</v>
      </c>
      <c r="BD7" s="244">
        <v>19.084281288</v>
      </c>
      <c r="BE7" s="368">
        <v>19.012973500000001</v>
      </c>
      <c r="BF7" s="368">
        <v>18.902006700000001</v>
      </c>
      <c r="BG7" s="368">
        <v>18.897986499999998</v>
      </c>
      <c r="BH7" s="368">
        <v>18.874113300000001</v>
      </c>
      <c r="BI7" s="368">
        <v>19.1982268</v>
      </c>
      <c r="BJ7" s="368">
        <v>19.376702600000002</v>
      </c>
      <c r="BK7" s="368">
        <v>19.346926499999999</v>
      </c>
      <c r="BL7" s="368">
        <v>19.3874019</v>
      </c>
      <c r="BM7" s="368">
        <v>19.580213499999999</v>
      </c>
      <c r="BN7" s="368">
        <v>19.695690299999999</v>
      </c>
      <c r="BO7" s="368">
        <v>19.873717200000002</v>
      </c>
      <c r="BP7" s="368">
        <v>19.989507400000001</v>
      </c>
      <c r="BQ7" s="368">
        <v>20.049043900000001</v>
      </c>
      <c r="BR7" s="368">
        <v>20.371758499999999</v>
      </c>
      <c r="BS7" s="368">
        <v>20.405942</v>
      </c>
      <c r="BT7" s="368">
        <v>20.373820899999998</v>
      </c>
      <c r="BU7" s="368">
        <v>20.664140700000001</v>
      </c>
      <c r="BV7" s="368">
        <v>20.6983405</v>
      </c>
    </row>
    <row r="8" spans="1:74" ht="11.1" customHeight="1" x14ac:dyDescent="0.2">
      <c r="A8" s="159" t="s">
        <v>293</v>
      </c>
      <c r="B8" s="170" t="s">
        <v>267</v>
      </c>
      <c r="C8" s="244">
        <v>5.1051390000000003</v>
      </c>
      <c r="D8" s="244">
        <v>5.1251389999999999</v>
      </c>
      <c r="E8" s="244">
        <v>4.8931389999999997</v>
      </c>
      <c r="F8" s="244">
        <v>4.4901390000000001</v>
      </c>
      <c r="G8" s="244">
        <v>4.6351389999999997</v>
      </c>
      <c r="H8" s="244">
        <v>4.6851390000000004</v>
      </c>
      <c r="I8" s="244">
        <v>4.9651389999999997</v>
      </c>
      <c r="J8" s="244">
        <v>5.1221389999999998</v>
      </c>
      <c r="K8" s="244">
        <v>4.9361389999999998</v>
      </c>
      <c r="L8" s="244">
        <v>4.9601389999999999</v>
      </c>
      <c r="M8" s="244">
        <v>5.2881390000000001</v>
      </c>
      <c r="N8" s="244">
        <v>5.370139</v>
      </c>
      <c r="O8" s="244">
        <v>5.216164</v>
      </c>
      <c r="P8" s="244">
        <v>5.3771639999999996</v>
      </c>
      <c r="Q8" s="244">
        <v>5.4161640000000002</v>
      </c>
      <c r="R8" s="244">
        <v>5.0501639999999997</v>
      </c>
      <c r="S8" s="244">
        <v>5.2011640000000003</v>
      </c>
      <c r="T8" s="244">
        <v>5.1291640000000003</v>
      </c>
      <c r="U8" s="244">
        <v>5.3431639999999998</v>
      </c>
      <c r="V8" s="244">
        <v>5.6291640000000003</v>
      </c>
      <c r="W8" s="244">
        <v>5.2061640000000002</v>
      </c>
      <c r="X8" s="244">
        <v>5.5221640000000001</v>
      </c>
      <c r="Y8" s="244">
        <v>5.6191639999999996</v>
      </c>
      <c r="Z8" s="244">
        <v>5.6491639999999999</v>
      </c>
      <c r="AA8" s="244">
        <v>5.3837619999999999</v>
      </c>
      <c r="AB8" s="244">
        <v>5.4047619999999998</v>
      </c>
      <c r="AC8" s="244">
        <v>5.4897619999999998</v>
      </c>
      <c r="AD8" s="244">
        <v>5.5337620000000003</v>
      </c>
      <c r="AE8" s="244">
        <v>5.3587619999999996</v>
      </c>
      <c r="AF8" s="244">
        <v>5.495762</v>
      </c>
      <c r="AG8" s="244">
        <v>5.4917619999999996</v>
      </c>
      <c r="AH8" s="244">
        <v>5.5187619999999997</v>
      </c>
      <c r="AI8" s="244">
        <v>5.3757619999999999</v>
      </c>
      <c r="AJ8" s="244">
        <v>5.4467619999999997</v>
      </c>
      <c r="AK8" s="244">
        <v>5.6397620000000002</v>
      </c>
      <c r="AL8" s="244">
        <v>5.7847619999999997</v>
      </c>
      <c r="AM8" s="244">
        <v>5.5927619999999996</v>
      </c>
      <c r="AN8" s="244">
        <v>5.7187619999999999</v>
      </c>
      <c r="AO8" s="244">
        <v>5.6087619999999996</v>
      </c>
      <c r="AP8" s="244">
        <v>4.9967620000000004</v>
      </c>
      <c r="AQ8" s="244">
        <v>4.7107619999999999</v>
      </c>
      <c r="AR8" s="244">
        <v>5.0317619999999996</v>
      </c>
      <c r="AS8" s="244">
        <v>4.9847619999999999</v>
      </c>
      <c r="AT8" s="244">
        <v>4.8557620000000004</v>
      </c>
      <c r="AU8" s="244">
        <v>4.9777620000000002</v>
      </c>
      <c r="AV8" s="244">
        <v>5.2767619999999997</v>
      </c>
      <c r="AW8" s="244">
        <v>5.604762</v>
      </c>
      <c r="AX8" s="244">
        <v>5.7577619999999996</v>
      </c>
      <c r="AY8" s="244">
        <v>5.7327620000000001</v>
      </c>
      <c r="AZ8" s="244">
        <v>5.5187619999999997</v>
      </c>
      <c r="BA8" s="244">
        <v>5.6317620000000002</v>
      </c>
      <c r="BB8" s="244">
        <v>5.1433437729999998</v>
      </c>
      <c r="BC8" s="244">
        <v>5.0441624376999998</v>
      </c>
      <c r="BD8" s="244">
        <v>5.7039597940000002</v>
      </c>
      <c r="BE8" s="368">
        <v>5.6908176905000003</v>
      </c>
      <c r="BF8" s="368">
        <v>5.5416343984000003</v>
      </c>
      <c r="BG8" s="368">
        <v>5.7626849892000003</v>
      </c>
      <c r="BH8" s="368">
        <v>5.7590590127999999</v>
      </c>
      <c r="BI8" s="368">
        <v>5.7756605686000002</v>
      </c>
      <c r="BJ8" s="368">
        <v>5.7374065703000001</v>
      </c>
      <c r="BK8" s="368">
        <v>5.8177502136000001</v>
      </c>
      <c r="BL8" s="368">
        <v>5.7970123436999996</v>
      </c>
      <c r="BM8" s="368">
        <v>5.7567727209999999</v>
      </c>
      <c r="BN8" s="368">
        <v>5.7742502604999997</v>
      </c>
      <c r="BO8" s="368">
        <v>5.7475253041999999</v>
      </c>
      <c r="BP8" s="368">
        <v>5.7679380043000004</v>
      </c>
      <c r="BQ8" s="368">
        <v>5.7535702079000002</v>
      </c>
      <c r="BR8" s="368">
        <v>5.7870725139000001</v>
      </c>
      <c r="BS8" s="368">
        <v>5.8224637405999999</v>
      </c>
      <c r="BT8" s="368">
        <v>5.8168509854000003</v>
      </c>
      <c r="BU8" s="368">
        <v>5.8305974302000001</v>
      </c>
      <c r="BV8" s="368">
        <v>5.7899084098999998</v>
      </c>
    </row>
    <row r="9" spans="1:74" ht="11.1" customHeight="1" x14ac:dyDescent="0.2">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1.904827</v>
      </c>
      <c r="AZ9" s="244">
        <v>1.9308270000000001</v>
      </c>
      <c r="BA9" s="244">
        <v>1.955527</v>
      </c>
      <c r="BB9" s="244">
        <v>1.9525109984</v>
      </c>
      <c r="BC9" s="244">
        <v>1.9510080918999999</v>
      </c>
      <c r="BD9" s="244">
        <v>1.9512686700999999</v>
      </c>
      <c r="BE9" s="368">
        <v>1.9353798464</v>
      </c>
      <c r="BF9" s="368">
        <v>1.9310870127999999</v>
      </c>
      <c r="BG9" s="368">
        <v>1.9143993839</v>
      </c>
      <c r="BH9" s="368">
        <v>1.8997818101999999</v>
      </c>
      <c r="BI9" s="368">
        <v>1.9075950428999999</v>
      </c>
      <c r="BJ9" s="368">
        <v>1.8811310822</v>
      </c>
      <c r="BK9" s="368">
        <v>1.8537742832999999</v>
      </c>
      <c r="BL9" s="368">
        <v>1.8394710962</v>
      </c>
      <c r="BM9" s="368">
        <v>1.8245101709</v>
      </c>
      <c r="BN9" s="368">
        <v>1.8098114644000001</v>
      </c>
      <c r="BO9" s="368">
        <v>1.8010097789999999</v>
      </c>
      <c r="BP9" s="368">
        <v>1.792614038</v>
      </c>
      <c r="BQ9" s="368">
        <v>1.778328095</v>
      </c>
      <c r="BR9" s="368">
        <v>1.7756309047000001</v>
      </c>
      <c r="BS9" s="368">
        <v>1.7617325882999999</v>
      </c>
      <c r="BT9" s="368">
        <v>1.7475980123999999</v>
      </c>
      <c r="BU9" s="368">
        <v>1.7316659681</v>
      </c>
      <c r="BV9" s="368">
        <v>1.7318979425000001</v>
      </c>
    </row>
    <row r="10" spans="1:74" ht="11.1" customHeight="1" x14ac:dyDescent="0.2">
      <c r="A10" s="159" t="s">
        <v>295</v>
      </c>
      <c r="B10" s="170" t="s">
        <v>270</v>
      </c>
      <c r="C10" s="244">
        <v>4.7866480551999997</v>
      </c>
      <c r="D10" s="244">
        <v>4.8183799230000002</v>
      </c>
      <c r="E10" s="244">
        <v>4.8981647431999997</v>
      </c>
      <c r="F10" s="244">
        <v>4.8219872994999999</v>
      </c>
      <c r="G10" s="244">
        <v>4.6760572265000002</v>
      </c>
      <c r="H10" s="244">
        <v>4.5788821301000002</v>
      </c>
      <c r="I10" s="244">
        <v>4.7221749345999999</v>
      </c>
      <c r="J10" s="244">
        <v>4.5458161118999998</v>
      </c>
      <c r="K10" s="244">
        <v>4.4503814074000001</v>
      </c>
      <c r="L10" s="244">
        <v>4.7015952953999998</v>
      </c>
      <c r="M10" s="244">
        <v>4.6405579378999997</v>
      </c>
      <c r="N10" s="244">
        <v>4.4355193931999999</v>
      </c>
      <c r="O10" s="244">
        <v>4.9101455346999998</v>
      </c>
      <c r="P10" s="244">
        <v>4.8043271196999999</v>
      </c>
      <c r="Q10" s="244">
        <v>4.6988507774999997</v>
      </c>
      <c r="R10" s="244">
        <v>4.8021955772</v>
      </c>
      <c r="S10" s="244">
        <v>4.4644571015999999</v>
      </c>
      <c r="T10" s="244">
        <v>4.6329298906999998</v>
      </c>
      <c r="U10" s="244">
        <v>4.7777741103000002</v>
      </c>
      <c r="V10" s="244">
        <v>4.5864118615000002</v>
      </c>
      <c r="W10" s="244">
        <v>4.3638809343</v>
      </c>
      <c r="X10" s="244">
        <v>4.7896441240999996</v>
      </c>
      <c r="Y10" s="244">
        <v>4.8208669434000004</v>
      </c>
      <c r="Z10" s="244">
        <v>4.8510547753999997</v>
      </c>
      <c r="AA10" s="244">
        <v>4.7403806113</v>
      </c>
      <c r="AB10" s="244">
        <v>4.7910753762000002</v>
      </c>
      <c r="AC10" s="244">
        <v>4.7480890455000004</v>
      </c>
      <c r="AD10" s="244">
        <v>4.7181992178999996</v>
      </c>
      <c r="AE10" s="244">
        <v>4.5508353794999996</v>
      </c>
      <c r="AF10" s="244">
        <v>4.3308341192000004</v>
      </c>
      <c r="AG10" s="244">
        <v>4.6664535912999998</v>
      </c>
      <c r="AH10" s="244">
        <v>4.5162698624999997</v>
      </c>
      <c r="AI10" s="244">
        <v>4.5712915666000002</v>
      </c>
      <c r="AJ10" s="244">
        <v>4.7629121950000002</v>
      </c>
      <c r="AK10" s="244">
        <v>5.0091248222999996</v>
      </c>
      <c r="AL10" s="244">
        <v>5.0712584797</v>
      </c>
      <c r="AM10" s="244">
        <v>5.0609831022999998</v>
      </c>
      <c r="AN10" s="244">
        <v>5.1495139089000004</v>
      </c>
      <c r="AO10" s="244">
        <v>5.0315611127000004</v>
      </c>
      <c r="AP10" s="244">
        <v>5.1765283789999996</v>
      </c>
      <c r="AQ10" s="244">
        <v>4.9466184837</v>
      </c>
      <c r="AR10" s="244">
        <v>4.8491375212000003</v>
      </c>
      <c r="AS10" s="244">
        <v>4.9981192741999996</v>
      </c>
      <c r="AT10" s="244">
        <v>4.8530354242999998</v>
      </c>
      <c r="AU10" s="244">
        <v>4.5726329948000002</v>
      </c>
      <c r="AV10" s="244">
        <v>4.7936914297</v>
      </c>
      <c r="AW10" s="244">
        <v>4.8817635597000004</v>
      </c>
      <c r="AX10" s="244">
        <v>5.1113841600000001</v>
      </c>
      <c r="AY10" s="244">
        <v>5.0173013142</v>
      </c>
      <c r="AZ10" s="244">
        <v>4.8867918161999997</v>
      </c>
      <c r="BA10" s="244">
        <v>5.0428980333000002</v>
      </c>
      <c r="BB10" s="244">
        <v>4.6502506161000001</v>
      </c>
      <c r="BC10" s="244">
        <v>4.633018334</v>
      </c>
      <c r="BD10" s="244">
        <v>4.80550692</v>
      </c>
      <c r="BE10" s="368">
        <v>4.9787467538000003</v>
      </c>
      <c r="BF10" s="368">
        <v>4.9776932350000003</v>
      </c>
      <c r="BG10" s="368">
        <v>4.8505660303000004</v>
      </c>
      <c r="BH10" s="368">
        <v>5.1104596473999999</v>
      </c>
      <c r="BI10" s="368">
        <v>5.1341784855999997</v>
      </c>
      <c r="BJ10" s="368">
        <v>5.1615822641999998</v>
      </c>
      <c r="BK10" s="368">
        <v>5.1502569793999999</v>
      </c>
      <c r="BL10" s="368">
        <v>5.160903287</v>
      </c>
      <c r="BM10" s="368">
        <v>5.1511046049000004</v>
      </c>
      <c r="BN10" s="368">
        <v>5.1360153944000002</v>
      </c>
      <c r="BO10" s="368">
        <v>5.0378477405000002</v>
      </c>
      <c r="BP10" s="368">
        <v>5.0814216275000001</v>
      </c>
      <c r="BQ10" s="368">
        <v>5.1093526324000003</v>
      </c>
      <c r="BR10" s="368">
        <v>4.9961430974000001</v>
      </c>
      <c r="BS10" s="368">
        <v>4.9111236818000004</v>
      </c>
      <c r="BT10" s="368">
        <v>5.1876628353000003</v>
      </c>
      <c r="BU10" s="368">
        <v>5.2359030456999998</v>
      </c>
      <c r="BV10" s="368">
        <v>5.2849389708999999</v>
      </c>
    </row>
    <row r="11" spans="1:74" ht="11.1" customHeight="1" x14ac:dyDescent="0.2">
      <c r="A11" s="159" t="s">
        <v>302</v>
      </c>
      <c r="B11" s="170" t="s">
        <v>271</v>
      </c>
      <c r="C11" s="244">
        <v>70.314080403999995</v>
      </c>
      <c r="D11" s="244">
        <v>69.733156058999995</v>
      </c>
      <c r="E11" s="244">
        <v>69.378063620999995</v>
      </c>
      <c r="F11" s="244">
        <v>69.784948176</v>
      </c>
      <c r="G11" s="244">
        <v>70.519566780999995</v>
      </c>
      <c r="H11" s="244">
        <v>71.243649943999998</v>
      </c>
      <c r="I11" s="244">
        <v>71.453531394999999</v>
      </c>
      <c r="J11" s="244">
        <v>70.829591527000005</v>
      </c>
      <c r="K11" s="244">
        <v>71.334701152999997</v>
      </c>
      <c r="L11" s="244">
        <v>70.881506559000002</v>
      </c>
      <c r="M11" s="244">
        <v>70.622256550000003</v>
      </c>
      <c r="N11" s="244">
        <v>70.160373561</v>
      </c>
      <c r="O11" s="244">
        <v>70.357606996000001</v>
      </c>
      <c r="P11" s="244">
        <v>70.142605161000006</v>
      </c>
      <c r="Q11" s="244">
        <v>70.131718835000001</v>
      </c>
      <c r="R11" s="244">
        <v>70.385006842999999</v>
      </c>
      <c r="S11" s="244">
        <v>70.527403976000002</v>
      </c>
      <c r="T11" s="244">
        <v>71.031967746000007</v>
      </c>
      <c r="U11" s="244">
        <v>71.040238801000001</v>
      </c>
      <c r="V11" s="244">
        <v>70.864938170000002</v>
      </c>
      <c r="W11" s="244">
        <v>71.202940802000001</v>
      </c>
      <c r="X11" s="244">
        <v>71.473078540000003</v>
      </c>
      <c r="Y11" s="244">
        <v>71.094290467999997</v>
      </c>
      <c r="Z11" s="244">
        <v>70.438013976999997</v>
      </c>
      <c r="AA11" s="244">
        <v>69.585682524999996</v>
      </c>
      <c r="AB11" s="244">
        <v>69.310150171999993</v>
      </c>
      <c r="AC11" s="244">
        <v>69.075129277000002</v>
      </c>
      <c r="AD11" s="244">
        <v>68.985693810000001</v>
      </c>
      <c r="AE11" s="244">
        <v>69.019450565</v>
      </c>
      <c r="AF11" s="244">
        <v>69.525096748999999</v>
      </c>
      <c r="AG11" s="244">
        <v>68.906608766000005</v>
      </c>
      <c r="AH11" s="244">
        <v>69.555938333</v>
      </c>
      <c r="AI11" s="244">
        <v>67.783714212000007</v>
      </c>
      <c r="AJ11" s="244">
        <v>69.207956589000005</v>
      </c>
      <c r="AK11" s="244">
        <v>69.111465335000005</v>
      </c>
      <c r="AL11" s="244">
        <v>68.632802488999999</v>
      </c>
      <c r="AM11" s="244">
        <v>68.233231387000004</v>
      </c>
      <c r="AN11" s="244">
        <v>67.239175005000007</v>
      </c>
      <c r="AO11" s="244">
        <v>67.548129930000002</v>
      </c>
      <c r="AP11" s="244">
        <v>69.320067026000004</v>
      </c>
      <c r="AQ11" s="244">
        <v>60.642382052999999</v>
      </c>
      <c r="AR11" s="244">
        <v>59.165076648000003</v>
      </c>
      <c r="AS11" s="244">
        <v>59.998013448000002</v>
      </c>
      <c r="AT11" s="244">
        <v>61.666896938999997</v>
      </c>
      <c r="AU11" s="244">
        <v>61.520746107000001</v>
      </c>
      <c r="AV11" s="244">
        <v>61.779435173000003</v>
      </c>
      <c r="AW11" s="244">
        <v>62.275175789999999</v>
      </c>
      <c r="AX11" s="244">
        <v>62.233595352999998</v>
      </c>
      <c r="AY11" s="244">
        <v>62.823842362000001</v>
      </c>
      <c r="AZ11" s="244">
        <v>62.245552578999998</v>
      </c>
      <c r="BA11" s="244">
        <v>62.558672848999997</v>
      </c>
      <c r="BB11" s="244">
        <v>63.212766412999997</v>
      </c>
      <c r="BC11" s="244">
        <v>64.027308559999994</v>
      </c>
      <c r="BD11" s="244">
        <v>65.209282672000001</v>
      </c>
      <c r="BE11" s="368">
        <v>66.647035356999993</v>
      </c>
      <c r="BF11" s="368">
        <v>67.415136102999995</v>
      </c>
      <c r="BG11" s="368">
        <v>68.025118622999997</v>
      </c>
      <c r="BH11" s="368">
        <v>68.168630239999999</v>
      </c>
      <c r="BI11" s="368">
        <v>68.062877280999999</v>
      </c>
      <c r="BJ11" s="368">
        <v>67.796521142000003</v>
      </c>
      <c r="BK11" s="368">
        <v>67.664754508000001</v>
      </c>
      <c r="BL11" s="368">
        <v>67.754380604000005</v>
      </c>
      <c r="BM11" s="368">
        <v>67.884220923000001</v>
      </c>
      <c r="BN11" s="368">
        <v>68.607579650000005</v>
      </c>
      <c r="BO11" s="368">
        <v>69.140067830999996</v>
      </c>
      <c r="BP11" s="368">
        <v>69.529510205999998</v>
      </c>
      <c r="BQ11" s="368">
        <v>69.670881299000001</v>
      </c>
      <c r="BR11" s="368">
        <v>69.774047616999994</v>
      </c>
      <c r="BS11" s="368">
        <v>69.874339003000003</v>
      </c>
      <c r="BT11" s="368">
        <v>69.859288770999996</v>
      </c>
      <c r="BU11" s="368">
        <v>69.643283084000004</v>
      </c>
      <c r="BV11" s="368">
        <v>69.408003335000004</v>
      </c>
    </row>
    <row r="12" spans="1:74" ht="11.1" customHeight="1" x14ac:dyDescent="0.2">
      <c r="A12" s="159" t="s">
        <v>297</v>
      </c>
      <c r="B12" s="170" t="s">
        <v>883</v>
      </c>
      <c r="C12" s="244">
        <v>36.703603028000003</v>
      </c>
      <c r="D12" s="244">
        <v>36.500339959999998</v>
      </c>
      <c r="E12" s="244">
        <v>36.074070427999999</v>
      </c>
      <c r="F12" s="244">
        <v>36.238691715000002</v>
      </c>
      <c r="G12" s="244">
        <v>36.713660177999998</v>
      </c>
      <c r="H12" s="244">
        <v>37.120580357999998</v>
      </c>
      <c r="I12" s="244">
        <v>37.359951762000001</v>
      </c>
      <c r="J12" s="244">
        <v>37.157702710000002</v>
      </c>
      <c r="K12" s="244">
        <v>37.313271149000002</v>
      </c>
      <c r="L12" s="244">
        <v>37.074134256999997</v>
      </c>
      <c r="M12" s="244">
        <v>36.932674859000002</v>
      </c>
      <c r="N12" s="244">
        <v>36.835199056999997</v>
      </c>
      <c r="O12" s="244">
        <v>37.061881677000002</v>
      </c>
      <c r="P12" s="244">
        <v>36.916353135999998</v>
      </c>
      <c r="Q12" s="244">
        <v>36.680675543</v>
      </c>
      <c r="R12" s="244">
        <v>36.592714620000002</v>
      </c>
      <c r="S12" s="244">
        <v>36.440564115999997</v>
      </c>
      <c r="T12" s="244">
        <v>36.539465100000001</v>
      </c>
      <c r="U12" s="244">
        <v>36.551576457000003</v>
      </c>
      <c r="V12" s="244">
        <v>36.831958843000002</v>
      </c>
      <c r="W12" s="244">
        <v>36.923532825000002</v>
      </c>
      <c r="X12" s="244">
        <v>37.101120459999997</v>
      </c>
      <c r="Y12" s="244">
        <v>36.865921401000001</v>
      </c>
      <c r="Z12" s="244">
        <v>36.166352781999997</v>
      </c>
      <c r="AA12" s="244">
        <v>35.636192514999998</v>
      </c>
      <c r="AB12" s="244">
        <v>35.560393591999997</v>
      </c>
      <c r="AC12" s="244">
        <v>35.094197379000001</v>
      </c>
      <c r="AD12" s="244">
        <v>35.142936656000003</v>
      </c>
      <c r="AE12" s="244">
        <v>34.760134688999997</v>
      </c>
      <c r="AF12" s="244">
        <v>34.864925006</v>
      </c>
      <c r="AG12" s="244">
        <v>34.289305896999998</v>
      </c>
      <c r="AH12" s="244">
        <v>34.583010979000001</v>
      </c>
      <c r="AI12" s="244">
        <v>32.991847094999997</v>
      </c>
      <c r="AJ12" s="244">
        <v>34.441172158999997</v>
      </c>
      <c r="AK12" s="244">
        <v>34.378036477999999</v>
      </c>
      <c r="AL12" s="244">
        <v>34.339195834000002</v>
      </c>
      <c r="AM12" s="244">
        <v>33.920590759</v>
      </c>
      <c r="AN12" s="244">
        <v>33.178916786999999</v>
      </c>
      <c r="AO12" s="244">
        <v>33.375051646999999</v>
      </c>
      <c r="AP12" s="244">
        <v>35.481799784000003</v>
      </c>
      <c r="AQ12" s="244">
        <v>29.359594303000002</v>
      </c>
      <c r="AR12" s="244">
        <v>27.367302749</v>
      </c>
      <c r="AS12" s="244">
        <v>27.955374815999999</v>
      </c>
      <c r="AT12" s="244">
        <v>28.973465827999998</v>
      </c>
      <c r="AU12" s="244">
        <v>29.036159133999998</v>
      </c>
      <c r="AV12" s="244">
        <v>29.347835475</v>
      </c>
      <c r="AW12" s="244">
        <v>30.190279138000001</v>
      </c>
      <c r="AX12" s="244">
        <v>30.473693153999999</v>
      </c>
      <c r="AY12" s="244">
        <v>30.608020403000001</v>
      </c>
      <c r="AZ12" s="244">
        <v>30.140203145000001</v>
      </c>
      <c r="BA12" s="244">
        <v>30.280968404999999</v>
      </c>
      <c r="BB12" s="244">
        <v>30.293627334</v>
      </c>
      <c r="BC12" s="244">
        <v>30.725457156000001</v>
      </c>
      <c r="BD12" s="244">
        <v>31.407286843000001</v>
      </c>
      <c r="BE12" s="368">
        <v>32.637726989999997</v>
      </c>
      <c r="BF12" s="368">
        <v>33.217672587999999</v>
      </c>
      <c r="BG12" s="368">
        <v>33.683151678999998</v>
      </c>
      <c r="BH12" s="368">
        <v>33.943464132000003</v>
      </c>
      <c r="BI12" s="368">
        <v>34.106726582</v>
      </c>
      <c r="BJ12" s="368">
        <v>34.163166875000002</v>
      </c>
      <c r="BK12" s="368">
        <v>34.293144423000001</v>
      </c>
      <c r="BL12" s="368">
        <v>34.217403603999998</v>
      </c>
      <c r="BM12" s="368">
        <v>34.161837329999997</v>
      </c>
      <c r="BN12" s="368">
        <v>34.069892475000003</v>
      </c>
      <c r="BO12" s="368">
        <v>34.093959194</v>
      </c>
      <c r="BP12" s="368">
        <v>34.092773493999999</v>
      </c>
      <c r="BQ12" s="368">
        <v>34.123279734999997</v>
      </c>
      <c r="BR12" s="368">
        <v>34.138371163999999</v>
      </c>
      <c r="BS12" s="368">
        <v>34.109150192000001</v>
      </c>
      <c r="BT12" s="368">
        <v>34.101126075000003</v>
      </c>
      <c r="BU12" s="368">
        <v>34.160952236999997</v>
      </c>
      <c r="BV12" s="368">
        <v>34.224105520000002</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25.33</v>
      </c>
      <c r="AZ13" s="244">
        <v>24.87</v>
      </c>
      <c r="BA13" s="244">
        <v>25.03</v>
      </c>
      <c r="BB13" s="244">
        <v>25.015000000000001</v>
      </c>
      <c r="BC13" s="244">
        <v>25.457000000000001</v>
      </c>
      <c r="BD13" s="244">
        <v>26.125</v>
      </c>
      <c r="BE13" s="368">
        <v>27.29</v>
      </c>
      <c r="BF13" s="368">
        <v>27.85</v>
      </c>
      <c r="BG13" s="368">
        <v>28.35</v>
      </c>
      <c r="BH13" s="368">
        <v>28.615124999999999</v>
      </c>
      <c r="BI13" s="368">
        <v>28.713785000000001</v>
      </c>
      <c r="BJ13" s="368">
        <v>28.692443999999998</v>
      </c>
      <c r="BK13" s="368">
        <v>28.637533999999999</v>
      </c>
      <c r="BL13" s="368">
        <v>28.647193999999999</v>
      </c>
      <c r="BM13" s="368">
        <v>28.617854000000001</v>
      </c>
      <c r="BN13" s="368">
        <v>28.606514000000001</v>
      </c>
      <c r="BO13" s="368">
        <v>28.641535999999999</v>
      </c>
      <c r="BP13" s="368">
        <v>28.626908</v>
      </c>
      <c r="BQ13" s="368">
        <v>28.632294000000002</v>
      </c>
      <c r="BR13" s="368">
        <v>28.627692</v>
      </c>
      <c r="BS13" s="368">
        <v>28.633102999999998</v>
      </c>
      <c r="BT13" s="368">
        <v>28.638527</v>
      </c>
      <c r="BU13" s="368">
        <v>28.633963000000001</v>
      </c>
      <c r="BV13" s="368">
        <v>28.619409999999998</v>
      </c>
    </row>
    <row r="14" spans="1:74" ht="11.1" customHeight="1" x14ac:dyDescent="0.2">
      <c r="A14" s="159" t="s">
        <v>377</v>
      </c>
      <c r="B14" s="170" t="s">
        <v>1027</v>
      </c>
      <c r="C14" s="244">
        <v>5.3936030280000002</v>
      </c>
      <c r="D14" s="244">
        <v>5.3083399596999996</v>
      </c>
      <c r="E14" s="244">
        <v>5.2590704279000002</v>
      </c>
      <c r="F14" s="244">
        <v>5.3426917146999999</v>
      </c>
      <c r="G14" s="244">
        <v>5.3146601776000004</v>
      </c>
      <c r="H14" s="244">
        <v>5.2905803578999997</v>
      </c>
      <c r="I14" s="244">
        <v>5.3099517623999999</v>
      </c>
      <c r="J14" s="244">
        <v>5.2407027101999999</v>
      </c>
      <c r="K14" s="244">
        <v>5.2482711494999998</v>
      </c>
      <c r="L14" s="244">
        <v>5.2041342566999997</v>
      </c>
      <c r="M14" s="244">
        <v>5.3016748594000003</v>
      </c>
      <c r="N14" s="244">
        <v>5.3581990567000002</v>
      </c>
      <c r="O14" s="244">
        <v>5.3058816773000004</v>
      </c>
      <c r="P14" s="244">
        <v>5.3303531359000003</v>
      </c>
      <c r="Q14" s="244">
        <v>5.2716755427999997</v>
      </c>
      <c r="R14" s="244">
        <v>5.2497146196999998</v>
      </c>
      <c r="S14" s="244">
        <v>5.2125641156000002</v>
      </c>
      <c r="T14" s="244">
        <v>5.3104651001000001</v>
      </c>
      <c r="U14" s="244">
        <v>5.2655764574999999</v>
      </c>
      <c r="V14" s="244">
        <v>5.3019588432999996</v>
      </c>
      <c r="W14" s="244">
        <v>5.2575328250000002</v>
      </c>
      <c r="X14" s="244">
        <v>5.2601204597000004</v>
      </c>
      <c r="Y14" s="244">
        <v>5.2699214010000004</v>
      </c>
      <c r="Z14" s="244">
        <v>5.3503527823999999</v>
      </c>
      <c r="AA14" s="244">
        <v>5.4801925153999997</v>
      </c>
      <c r="AB14" s="244">
        <v>5.4693935923000003</v>
      </c>
      <c r="AC14" s="244">
        <v>5.4991973788999999</v>
      </c>
      <c r="AD14" s="244">
        <v>5.4879366558999996</v>
      </c>
      <c r="AE14" s="244">
        <v>5.4251346893000001</v>
      </c>
      <c r="AF14" s="244">
        <v>5.4399250058000002</v>
      </c>
      <c r="AG14" s="244">
        <v>5.2843058967000003</v>
      </c>
      <c r="AH14" s="244">
        <v>5.3380109786999999</v>
      </c>
      <c r="AI14" s="244">
        <v>5.3068470948000002</v>
      </c>
      <c r="AJ14" s="244">
        <v>5.2961721588000001</v>
      </c>
      <c r="AK14" s="244">
        <v>5.3734504779999996</v>
      </c>
      <c r="AL14" s="244">
        <v>5.4341958341999996</v>
      </c>
      <c r="AM14" s="244">
        <v>5.2505907586999996</v>
      </c>
      <c r="AN14" s="244">
        <v>5.2289167869000002</v>
      </c>
      <c r="AO14" s="244">
        <v>5.1850516474999999</v>
      </c>
      <c r="AP14" s="244">
        <v>5.1567997841000004</v>
      </c>
      <c r="AQ14" s="244">
        <v>5.0495943034000002</v>
      </c>
      <c r="AR14" s="244">
        <v>5.0173027492999998</v>
      </c>
      <c r="AS14" s="244">
        <v>4.9803748158000003</v>
      </c>
      <c r="AT14" s="244">
        <v>5.0334658284999998</v>
      </c>
      <c r="AU14" s="244">
        <v>5.0611591335000004</v>
      </c>
      <c r="AV14" s="244">
        <v>5.0278354746999998</v>
      </c>
      <c r="AW14" s="244">
        <v>5.1202791379999999</v>
      </c>
      <c r="AX14" s="244">
        <v>5.2186931544000004</v>
      </c>
      <c r="AY14" s="244">
        <v>5.2780204026000002</v>
      </c>
      <c r="AZ14" s="244">
        <v>5.2702031454</v>
      </c>
      <c r="BA14" s="244">
        <v>5.2509684052000001</v>
      </c>
      <c r="BB14" s="244">
        <v>5.2786273341000003</v>
      </c>
      <c r="BC14" s="244">
        <v>5.2684571564000002</v>
      </c>
      <c r="BD14" s="244">
        <v>5.2822868430999996</v>
      </c>
      <c r="BE14" s="368">
        <v>5.3477269895999999</v>
      </c>
      <c r="BF14" s="368">
        <v>5.3676725876000004</v>
      </c>
      <c r="BG14" s="368">
        <v>5.3331516795000002</v>
      </c>
      <c r="BH14" s="368">
        <v>5.3283391317</v>
      </c>
      <c r="BI14" s="368">
        <v>5.3929415817999997</v>
      </c>
      <c r="BJ14" s="368">
        <v>5.4707228749999999</v>
      </c>
      <c r="BK14" s="368">
        <v>5.6556104233999998</v>
      </c>
      <c r="BL14" s="368">
        <v>5.5702096043999996</v>
      </c>
      <c r="BM14" s="368">
        <v>5.5439833301999997</v>
      </c>
      <c r="BN14" s="368">
        <v>5.4633784746999998</v>
      </c>
      <c r="BO14" s="368">
        <v>5.4524231943999997</v>
      </c>
      <c r="BP14" s="368">
        <v>5.465865494</v>
      </c>
      <c r="BQ14" s="368">
        <v>5.4909857354999998</v>
      </c>
      <c r="BR14" s="368">
        <v>5.5106791638999999</v>
      </c>
      <c r="BS14" s="368">
        <v>5.4760471920000002</v>
      </c>
      <c r="BT14" s="368">
        <v>5.462599075</v>
      </c>
      <c r="BU14" s="368">
        <v>5.5269892370999996</v>
      </c>
      <c r="BV14" s="368">
        <v>5.6046955201999999</v>
      </c>
    </row>
    <row r="15" spans="1:74" ht="11.1" customHeight="1" x14ac:dyDescent="0.2">
      <c r="A15" s="159" t="s">
        <v>299</v>
      </c>
      <c r="B15" s="170" t="s">
        <v>272</v>
      </c>
      <c r="C15" s="244">
        <v>14.539358980999999</v>
      </c>
      <c r="D15" s="244">
        <v>14.269364770999999</v>
      </c>
      <c r="E15" s="244">
        <v>14.446238422</v>
      </c>
      <c r="F15" s="244">
        <v>14.442563463000001</v>
      </c>
      <c r="G15" s="244">
        <v>14.35410272</v>
      </c>
      <c r="H15" s="244">
        <v>14.335310319</v>
      </c>
      <c r="I15" s="244">
        <v>14.296671751</v>
      </c>
      <c r="J15" s="244">
        <v>14.15349419</v>
      </c>
      <c r="K15" s="244">
        <v>14.262233957999999</v>
      </c>
      <c r="L15" s="244">
        <v>14.191656844000001</v>
      </c>
      <c r="M15" s="244">
        <v>14.309756106</v>
      </c>
      <c r="N15" s="244">
        <v>14.349486002000001</v>
      </c>
      <c r="O15" s="244">
        <v>14.378721446</v>
      </c>
      <c r="P15" s="244">
        <v>14.416821241999999</v>
      </c>
      <c r="Q15" s="244">
        <v>14.406143413000001</v>
      </c>
      <c r="R15" s="244">
        <v>14.348213437</v>
      </c>
      <c r="S15" s="244">
        <v>14.409969759999999</v>
      </c>
      <c r="T15" s="244">
        <v>14.508764981000001</v>
      </c>
      <c r="U15" s="244">
        <v>14.653601214</v>
      </c>
      <c r="V15" s="244">
        <v>14.440045603</v>
      </c>
      <c r="W15" s="244">
        <v>14.756020126999999</v>
      </c>
      <c r="X15" s="244">
        <v>14.804990879</v>
      </c>
      <c r="Y15" s="244">
        <v>14.852944639</v>
      </c>
      <c r="Z15" s="244">
        <v>14.970824987</v>
      </c>
      <c r="AA15" s="244">
        <v>14.878777394</v>
      </c>
      <c r="AB15" s="244">
        <v>14.863430148999999</v>
      </c>
      <c r="AC15" s="244">
        <v>14.765022034999999</v>
      </c>
      <c r="AD15" s="244">
        <v>14.366004886000001</v>
      </c>
      <c r="AE15" s="244">
        <v>14.269551707</v>
      </c>
      <c r="AF15" s="244">
        <v>14.630196189999999</v>
      </c>
      <c r="AG15" s="244">
        <v>14.599712593</v>
      </c>
      <c r="AH15" s="244">
        <v>14.610616601</v>
      </c>
      <c r="AI15" s="244">
        <v>14.546238517999999</v>
      </c>
      <c r="AJ15" s="244">
        <v>14.564291315</v>
      </c>
      <c r="AK15" s="244">
        <v>14.707284194</v>
      </c>
      <c r="AL15" s="244">
        <v>14.733928687000001</v>
      </c>
      <c r="AM15" s="244">
        <v>14.741243946999999</v>
      </c>
      <c r="AN15" s="244">
        <v>14.736266049999999</v>
      </c>
      <c r="AO15" s="244">
        <v>14.710639335</v>
      </c>
      <c r="AP15" s="244">
        <v>14.759915782</v>
      </c>
      <c r="AQ15" s="244">
        <v>12.497719159000001</v>
      </c>
      <c r="AR15" s="244">
        <v>12.292770859000001</v>
      </c>
      <c r="AS15" s="244">
        <v>12.342975413</v>
      </c>
      <c r="AT15" s="244">
        <v>12.891576621</v>
      </c>
      <c r="AU15" s="244">
        <v>12.919091398999999</v>
      </c>
      <c r="AV15" s="244">
        <v>13.056881426</v>
      </c>
      <c r="AW15" s="244">
        <v>13.152368439</v>
      </c>
      <c r="AX15" s="244">
        <v>13.187595809999999</v>
      </c>
      <c r="AY15" s="244">
        <v>13.312965448</v>
      </c>
      <c r="AZ15" s="244">
        <v>13.370816775</v>
      </c>
      <c r="BA15" s="244">
        <v>13.479660365999999</v>
      </c>
      <c r="BB15" s="244">
        <v>13.636825392</v>
      </c>
      <c r="BC15" s="244">
        <v>13.628373434</v>
      </c>
      <c r="BD15" s="244">
        <v>13.637730403000001</v>
      </c>
      <c r="BE15" s="368">
        <v>13.705259372</v>
      </c>
      <c r="BF15" s="368">
        <v>13.697040616000001</v>
      </c>
      <c r="BG15" s="368">
        <v>13.729580297</v>
      </c>
      <c r="BH15" s="368">
        <v>13.825414683</v>
      </c>
      <c r="BI15" s="368">
        <v>13.88087889</v>
      </c>
      <c r="BJ15" s="368">
        <v>13.921173035000001</v>
      </c>
      <c r="BK15" s="368">
        <v>13.942457252000001</v>
      </c>
      <c r="BL15" s="368">
        <v>14.017558877999999</v>
      </c>
      <c r="BM15" s="368">
        <v>14.146539331</v>
      </c>
      <c r="BN15" s="368">
        <v>14.504605894999999</v>
      </c>
      <c r="BO15" s="368">
        <v>14.611863838</v>
      </c>
      <c r="BP15" s="368">
        <v>14.770117289</v>
      </c>
      <c r="BQ15" s="368">
        <v>14.827871163999999</v>
      </c>
      <c r="BR15" s="368">
        <v>14.766028061</v>
      </c>
      <c r="BS15" s="368">
        <v>14.750879694</v>
      </c>
      <c r="BT15" s="368">
        <v>14.885768092999999</v>
      </c>
      <c r="BU15" s="368">
        <v>14.914863062</v>
      </c>
      <c r="BV15" s="368">
        <v>14.946363375000001</v>
      </c>
    </row>
    <row r="16" spans="1:74" ht="11.1" customHeight="1" x14ac:dyDescent="0.2">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4.8879999999999999</v>
      </c>
      <c r="AR16" s="244">
        <v>4.984</v>
      </c>
      <c r="AS16" s="244">
        <v>4.9189999999999996</v>
      </c>
      <c r="AT16" s="244">
        <v>4.9660000000000002</v>
      </c>
      <c r="AU16" s="244">
        <v>4.9669999999999996</v>
      </c>
      <c r="AV16" s="244">
        <v>4.907</v>
      </c>
      <c r="AW16" s="244">
        <v>4.9269999999999996</v>
      </c>
      <c r="AX16" s="244">
        <v>4.8705412920000004</v>
      </c>
      <c r="AY16" s="244">
        <v>5.0493362766000001</v>
      </c>
      <c r="AZ16" s="244">
        <v>5.0031663417000001</v>
      </c>
      <c r="BA16" s="244">
        <v>5.0887624246999996</v>
      </c>
      <c r="BB16" s="244">
        <v>5.0614217198000002</v>
      </c>
      <c r="BC16" s="244">
        <v>5.0788634300000002</v>
      </c>
      <c r="BD16" s="244">
        <v>5.0437090503000004</v>
      </c>
      <c r="BE16" s="368">
        <v>4.9829508462999996</v>
      </c>
      <c r="BF16" s="368">
        <v>5.0197229802000001</v>
      </c>
      <c r="BG16" s="368">
        <v>5.0422072873000001</v>
      </c>
      <c r="BH16" s="368">
        <v>5.0601626484000004</v>
      </c>
      <c r="BI16" s="368">
        <v>5.0801053191000003</v>
      </c>
      <c r="BJ16" s="368">
        <v>5.0384279408000001</v>
      </c>
      <c r="BK16" s="368">
        <v>5.0520093170999996</v>
      </c>
      <c r="BL16" s="368">
        <v>5.0477218873999998</v>
      </c>
      <c r="BM16" s="368">
        <v>5.0449046296000004</v>
      </c>
      <c r="BN16" s="368">
        <v>5.0547553777000003</v>
      </c>
      <c r="BO16" s="368">
        <v>5.0775383501000002</v>
      </c>
      <c r="BP16" s="368">
        <v>5.1126120655999996</v>
      </c>
      <c r="BQ16" s="368">
        <v>5.050815311</v>
      </c>
      <c r="BR16" s="368">
        <v>5.0868961083000004</v>
      </c>
      <c r="BS16" s="368">
        <v>5.1096575638999999</v>
      </c>
      <c r="BT16" s="368">
        <v>5.1279289647999997</v>
      </c>
      <c r="BU16" s="368">
        <v>5.1474232400000002</v>
      </c>
      <c r="BV16" s="368">
        <v>5.1061526583000001</v>
      </c>
    </row>
    <row r="17" spans="1:74" ht="11.1" customHeight="1" x14ac:dyDescent="0.2">
      <c r="A17" s="159" t="s">
        <v>301</v>
      </c>
      <c r="B17" s="170" t="s">
        <v>275</v>
      </c>
      <c r="C17" s="244">
        <v>14.233118395</v>
      </c>
      <c r="D17" s="244">
        <v>14.175451328999999</v>
      </c>
      <c r="E17" s="244">
        <v>14.027754771</v>
      </c>
      <c r="F17" s="244">
        <v>14.251692998999999</v>
      </c>
      <c r="G17" s="244">
        <v>14.638803884</v>
      </c>
      <c r="H17" s="244">
        <v>14.847759267000001</v>
      </c>
      <c r="I17" s="244">
        <v>14.974907882</v>
      </c>
      <c r="J17" s="244">
        <v>14.761394626</v>
      </c>
      <c r="K17" s="244">
        <v>14.981196045000001</v>
      </c>
      <c r="L17" s="244">
        <v>14.836715459000001</v>
      </c>
      <c r="M17" s="244">
        <v>14.556825585</v>
      </c>
      <c r="N17" s="244">
        <v>14.206688503000001</v>
      </c>
      <c r="O17" s="244">
        <v>14.089003872999999</v>
      </c>
      <c r="P17" s="244">
        <v>14.026430783</v>
      </c>
      <c r="Q17" s="244">
        <v>14.197899879</v>
      </c>
      <c r="R17" s="244">
        <v>14.610078786000001</v>
      </c>
      <c r="S17" s="244">
        <v>14.855870101000001</v>
      </c>
      <c r="T17" s="244">
        <v>15.065737665</v>
      </c>
      <c r="U17" s="244">
        <v>15.05906113</v>
      </c>
      <c r="V17" s="244">
        <v>14.781933724</v>
      </c>
      <c r="W17" s="244">
        <v>14.782387848999999</v>
      </c>
      <c r="X17" s="244">
        <v>14.728967201</v>
      </c>
      <c r="Y17" s="244">
        <v>14.544424427999999</v>
      </c>
      <c r="Z17" s="244">
        <v>14.401836207000001</v>
      </c>
      <c r="AA17" s="244">
        <v>14.155712616000001</v>
      </c>
      <c r="AB17" s="244">
        <v>14.002326431</v>
      </c>
      <c r="AC17" s="244">
        <v>14.215909863</v>
      </c>
      <c r="AD17" s="244">
        <v>14.547752268</v>
      </c>
      <c r="AE17" s="244">
        <v>15.060764169</v>
      </c>
      <c r="AF17" s="244">
        <v>15.003975554</v>
      </c>
      <c r="AG17" s="244">
        <v>15.073590275000001</v>
      </c>
      <c r="AH17" s="244">
        <v>15.441310753</v>
      </c>
      <c r="AI17" s="244">
        <v>15.328628599</v>
      </c>
      <c r="AJ17" s="244">
        <v>15.296493115000001</v>
      </c>
      <c r="AK17" s="244">
        <v>15.093144663</v>
      </c>
      <c r="AL17" s="244">
        <v>14.663677968</v>
      </c>
      <c r="AM17" s="244">
        <v>14.570396682</v>
      </c>
      <c r="AN17" s="244">
        <v>14.387992168</v>
      </c>
      <c r="AO17" s="244">
        <v>14.519438947999999</v>
      </c>
      <c r="AP17" s="244">
        <v>14.21435146</v>
      </c>
      <c r="AQ17" s="244">
        <v>13.89706859</v>
      </c>
      <c r="AR17" s="244">
        <v>14.52100304</v>
      </c>
      <c r="AS17" s="244">
        <v>14.780663219999999</v>
      </c>
      <c r="AT17" s="244">
        <v>14.835854489999999</v>
      </c>
      <c r="AU17" s="244">
        <v>14.598495573999999</v>
      </c>
      <c r="AV17" s="244">
        <v>14.467718272000001</v>
      </c>
      <c r="AW17" s="244">
        <v>14.005528212</v>
      </c>
      <c r="AX17" s="244">
        <v>13.701765096999999</v>
      </c>
      <c r="AY17" s="244">
        <v>13.853520235</v>
      </c>
      <c r="AZ17" s="244">
        <v>13.731366317000001</v>
      </c>
      <c r="BA17" s="244">
        <v>13.709281653</v>
      </c>
      <c r="BB17" s="244">
        <v>14.220891967</v>
      </c>
      <c r="BC17" s="244">
        <v>14.594614539</v>
      </c>
      <c r="BD17" s="244">
        <v>15.120556376</v>
      </c>
      <c r="BE17" s="368">
        <v>15.321098149999999</v>
      </c>
      <c r="BF17" s="368">
        <v>15.480699919999999</v>
      </c>
      <c r="BG17" s="368">
        <v>15.570179359000001</v>
      </c>
      <c r="BH17" s="368">
        <v>15.339588776999999</v>
      </c>
      <c r="BI17" s="368">
        <v>14.995166491000001</v>
      </c>
      <c r="BJ17" s="368">
        <v>14.673753291000001</v>
      </c>
      <c r="BK17" s="368">
        <v>14.377143515</v>
      </c>
      <c r="BL17" s="368">
        <v>14.471696233999999</v>
      </c>
      <c r="BM17" s="368">
        <v>14.530939632000001</v>
      </c>
      <c r="BN17" s="368">
        <v>14.978325902</v>
      </c>
      <c r="BO17" s="368">
        <v>15.356706449000001</v>
      </c>
      <c r="BP17" s="368">
        <v>15.554007357</v>
      </c>
      <c r="BQ17" s="368">
        <v>15.668915089</v>
      </c>
      <c r="BR17" s="368">
        <v>15.782752284000001</v>
      </c>
      <c r="BS17" s="368">
        <v>15.904651552000001</v>
      </c>
      <c r="BT17" s="368">
        <v>15.744465639</v>
      </c>
      <c r="BU17" s="368">
        <v>15.420044545</v>
      </c>
      <c r="BV17" s="368">
        <v>15.131381782</v>
      </c>
    </row>
    <row r="18" spans="1:74" ht="11.1" customHeight="1" x14ac:dyDescent="0.2">
      <c r="A18" s="159" t="s">
        <v>303</v>
      </c>
      <c r="B18" s="170" t="s">
        <v>494</v>
      </c>
      <c r="C18" s="244">
        <v>97.321824878000001</v>
      </c>
      <c r="D18" s="244">
        <v>97.204767267999998</v>
      </c>
      <c r="E18" s="244">
        <v>96.901788073999995</v>
      </c>
      <c r="F18" s="244">
        <v>96.710779475999999</v>
      </c>
      <c r="G18" s="244">
        <v>97.668916393999993</v>
      </c>
      <c r="H18" s="244">
        <v>98.355657407999999</v>
      </c>
      <c r="I18" s="244">
        <v>99.024483007000001</v>
      </c>
      <c r="J18" s="244">
        <v>98.305847928999995</v>
      </c>
      <c r="K18" s="244">
        <v>98.385249560999995</v>
      </c>
      <c r="L18" s="244">
        <v>98.922201208999994</v>
      </c>
      <c r="M18" s="244">
        <v>99.519336820999996</v>
      </c>
      <c r="N18" s="244">
        <v>98.638962341999999</v>
      </c>
      <c r="O18" s="244">
        <v>99.064009627999994</v>
      </c>
      <c r="P18" s="244">
        <v>99.294258423000002</v>
      </c>
      <c r="Q18" s="244">
        <v>99.602249741999998</v>
      </c>
      <c r="R18" s="244">
        <v>99.702601087000005</v>
      </c>
      <c r="S18" s="244">
        <v>99.684184948999999</v>
      </c>
      <c r="T18" s="244">
        <v>100.44803064</v>
      </c>
      <c r="U18" s="244">
        <v>101.24611907000001</v>
      </c>
      <c r="V18" s="244">
        <v>101.81571744999999</v>
      </c>
      <c r="W18" s="244">
        <v>101.52050274</v>
      </c>
      <c r="X18" s="244">
        <v>102.45043379000001</v>
      </c>
      <c r="Y18" s="244">
        <v>102.53320308000001</v>
      </c>
      <c r="Z18" s="244">
        <v>102.03398566</v>
      </c>
      <c r="AA18" s="244">
        <v>100.43615281</v>
      </c>
      <c r="AB18" s="244">
        <v>100.17669069</v>
      </c>
      <c r="AC18" s="244">
        <v>100.24601139000001</v>
      </c>
      <c r="AD18" s="244">
        <v>100.47616736000001</v>
      </c>
      <c r="AE18" s="244">
        <v>100.2381412</v>
      </c>
      <c r="AF18" s="244">
        <v>100.58437587</v>
      </c>
      <c r="AG18" s="244">
        <v>99.923613033999999</v>
      </c>
      <c r="AH18" s="244">
        <v>101.14610361</v>
      </c>
      <c r="AI18" s="244">
        <v>99.452657111999997</v>
      </c>
      <c r="AJ18" s="244">
        <v>101.31004314</v>
      </c>
      <c r="AK18" s="244">
        <v>102.02882449000001</v>
      </c>
      <c r="AL18" s="244">
        <v>101.74449916</v>
      </c>
      <c r="AM18" s="244">
        <v>101.30106194</v>
      </c>
      <c r="AN18" s="244">
        <v>100.10503181</v>
      </c>
      <c r="AO18" s="244">
        <v>100.43803188</v>
      </c>
      <c r="AP18" s="244">
        <v>100.06843607</v>
      </c>
      <c r="AQ18" s="244">
        <v>88.767228504000002</v>
      </c>
      <c r="AR18" s="244">
        <v>88.607225502999995</v>
      </c>
      <c r="AS18" s="244">
        <v>90.375657723000003</v>
      </c>
      <c r="AT18" s="244">
        <v>91.354346686</v>
      </c>
      <c r="AU18" s="244">
        <v>91.347100101999999</v>
      </c>
      <c r="AV18" s="244">
        <v>91.652503182999993</v>
      </c>
      <c r="AW18" s="244">
        <v>93.349427016000007</v>
      </c>
      <c r="AX18" s="244">
        <v>93.343333448999999</v>
      </c>
      <c r="AY18" s="244">
        <v>93.880142805999995</v>
      </c>
      <c r="AZ18" s="244">
        <v>90.446318110000007</v>
      </c>
      <c r="BA18" s="244">
        <v>93.632457947000006</v>
      </c>
      <c r="BB18" s="244">
        <v>93.797782233999996</v>
      </c>
      <c r="BC18" s="244">
        <v>94.697823998000004</v>
      </c>
      <c r="BD18" s="244">
        <v>96.754299344000003</v>
      </c>
      <c r="BE18" s="368">
        <v>98.264953148000004</v>
      </c>
      <c r="BF18" s="368">
        <v>98.767557449999998</v>
      </c>
      <c r="BG18" s="368">
        <v>99.450755525999995</v>
      </c>
      <c r="BH18" s="368">
        <v>99.812044009999994</v>
      </c>
      <c r="BI18" s="368">
        <v>100.07853818</v>
      </c>
      <c r="BJ18" s="368">
        <v>99.953343657999994</v>
      </c>
      <c r="BK18" s="368">
        <v>99.833462484999998</v>
      </c>
      <c r="BL18" s="368">
        <v>99.939169230999994</v>
      </c>
      <c r="BM18" s="368">
        <v>100.19682192</v>
      </c>
      <c r="BN18" s="368">
        <v>101.02334707</v>
      </c>
      <c r="BO18" s="368">
        <v>101.60016786</v>
      </c>
      <c r="BP18" s="368">
        <v>102.16099128</v>
      </c>
      <c r="BQ18" s="368">
        <v>102.36117613</v>
      </c>
      <c r="BR18" s="368">
        <v>102.70465263</v>
      </c>
      <c r="BS18" s="368">
        <v>102.77560101</v>
      </c>
      <c r="BT18" s="368">
        <v>102.98522149999999</v>
      </c>
      <c r="BU18" s="368">
        <v>103.10559023</v>
      </c>
      <c r="BV18" s="368">
        <v>102.91308916</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368"/>
      <c r="BF19" s="368"/>
      <c r="BG19" s="368"/>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60.618221849999998</v>
      </c>
      <c r="D20" s="244">
        <v>60.704427308</v>
      </c>
      <c r="E20" s="244">
        <v>60.827717646000004</v>
      </c>
      <c r="F20" s="244">
        <v>60.472087760999997</v>
      </c>
      <c r="G20" s="244">
        <v>60.955256216999999</v>
      </c>
      <c r="H20" s="244">
        <v>61.235077050000001</v>
      </c>
      <c r="I20" s="244">
        <v>61.664531244999999</v>
      </c>
      <c r="J20" s="244">
        <v>61.148145219</v>
      </c>
      <c r="K20" s="244">
        <v>61.071978411000003</v>
      </c>
      <c r="L20" s="244">
        <v>61.848066953</v>
      </c>
      <c r="M20" s="244">
        <v>62.586661962000001</v>
      </c>
      <c r="N20" s="244">
        <v>61.803763285000002</v>
      </c>
      <c r="O20" s="244">
        <v>62.002127950999999</v>
      </c>
      <c r="P20" s="244">
        <v>62.377905286999997</v>
      </c>
      <c r="Q20" s="244">
        <v>62.921574198999998</v>
      </c>
      <c r="R20" s="244">
        <v>63.109886467000003</v>
      </c>
      <c r="S20" s="244">
        <v>63.243620833000001</v>
      </c>
      <c r="T20" s="244">
        <v>63.908565537000001</v>
      </c>
      <c r="U20" s="244">
        <v>64.694542616000007</v>
      </c>
      <c r="V20" s="244">
        <v>64.983758608000002</v>
      </c>
      <c r="W20" s="244">
        <v>64.596969911000002</v>
      </c>
      <c r="X20" s="244">
        <v>65.349313332999998</v>
      </c>
      <c r="Y20" s="244">
        <v>65.667281677000005</v>
      </c>
      <c r="Z20" s="244">
        <v>65.867632873999995</v>
      </c>
      <c r="AA20" s="244">
        <v>64.799960298000002</v>
      </c>
      <c r="AB20" s="244">
        <v>64.616297098999993</v>
      </c>
      <c r="AC20" s="244">
        <v>65.151814008000002</v>
      </c>
      <c r="AD20" s="244">
        <v>65.333230705000005</v>
      </c>
      <c r="AE20" s="244">
        <v>65.478006512999997</v>
      </c>
      <c r="AF20" s="244">
        <v>65.719450862000002</v>
      </c>
      <c r="AG20" s="244">
        <v>65.634307137999997</v>
      </c>
      <c r="AH20" s="244">
        <v>66.563092635999993</v>
      </c>
      <c r="AI20" s="244">
        <v>66.460810017</v>
      </c>
      <c r="AJ20" s="244">
        <v>66.868870979999997</v>
      </c>
      <c r="AK20" s="244">
        <v>67.650788012999996</v>
      </c>
      <c r="AL20" s="244">
        <v>67.405303328000002</v>
      </c>
      <c r="AM20" s="244">
        <v>67.380471182999997</v>
      </c>
      <c r="AN20" s="244">
        <v>66.926115023999998</v>
      </c>
      <c r="AO20" s="244">
        <v>67.062980233999994</v>
      </c>
      <c r="AP20" s="244">
        <v>64.586636287000005</v>
      </c>
      <c r="AQ20" s="244">
        <v>59.407634201</v>
      </c>
      <c r="AR20" s="244">
        <v>61.239922753999998</v>
      </c>
      <c r="AS20" s="244">
        <v>62.420282907000001</v>
      </c>
      <c r="AT20" s="244">
        <v>62.380880857000001</v>
      </c>
      <c r="AU20" s="244">
        <v>62.310940967999997</v>
      </c>
      <c r="AV20" s="244">
        <v>62.304667709</v>
      </c>
      <c r="AW20" s="244">
        <v>63.159147877999999</v>
      </c>
      <c r="AX20" s="244">
        <v>62.869640294</v>
      </c>
      <c r="AY20" s="244">
        <v>63.272122402999997</v>
      </c>
      <c r="AZ20" s="244">
        <v>60.306114964000002</v>
      </c>
      <c r="BA20" s="244">
        <v>63.351489540999999</v>
      </c>
      <c r="BB20" s="244">
        <v>63.504154899</v>
      </c>
      <c r="BC20" s="244">
        <v>63.972366842</v>
      </c>
      <c r="BD20" s="244">
        <v>65.347012500999995</v>
      </c>
      <c r="BE20" s="368">
        <v>65.627226159000003</v>
      </c>
      <c r="BF20" s="368">
        <v>65.549884861999999</v>
      </c>
      <c r="BG20" s="368">
        <v>65.767603847000004</v>
      </c>
      <c r="BH20" s="368">
        <v>65.868579878999995</v>
      </c>
      <c r="BI20" s="368">
        <v>65.971811596999999</v>
      </c>
      <c r="BJ20" s="368">
        <v>65.790176783000007</v>
      </c>
      <c r="BK20" s="368">
        <v>65.540318060999994</v>
      </c>
      <c r="BL20" s="368">
        <v>65.721765626000007</v>
      </c>
      <c r="BM20" s="368">
        <v>66.034984589000004</v>
      </c>
      <c r="BN20" s="368">
        <v>66.953454593999993</v>
      </c>
      <c r="BO20" s="368">
        <v>67.506208661000002</v>
      </c>
      <c r="BP20" s="368">
        <v>68.068217781000001</v>
      </c>
      <c r="BQ20" s="368">
        <v>68.237896398999993</v>
      </c>
      <c r="BR20" s="368">
        <v>68.566281469000003</v>
      </c>
      <c r="BS20" s="368">
        <v>68.666450822000002</v>
      </c>
      <c r="BT20" s="368">
        <v>68.884095428999998</v>
      </c>
      <c r="BU20" s="368">
        <v>68.944637990999993</v>
      </c>
      <c r="BV20" s="368">
        <v>68.688983637999996</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B22" s="246" t="s">
        <v>1028</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368"/>
      <c r="BF22" s="368"/>
      <c r="BG22" s="368"/>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46.026105297999997</v>
      </c>
      <c r="D23" s="244">
        <v>47.007362213999997</v>
      </c>
      <c r="E23" s="244">
        <v>47.777673858999997</v>
      </c>
      <c r="F23" s="244">
        <v>46.160621143</v>
      </c>
      <c r="G23" s="244">
        <v>47.170449265999999</v>
      </c>
      <c r="H23" s="244">
        <v>48.178942419000002</v>
      </c>
      <c r="I23" s="244">
        <v>47.695876407999997</v>
      </c>
      <c r="J23" s="244">
        <v>47.976282589999997</v>
      </c>
      <c r="K23" s="244">
        <v>47.621247717999999</v>
      </c>
      <c r="L23" s="244">
        <v>47.353705798999997</v>
      </c>
      <c r="M23" s="244">
        <v>48.537972490000001</v>
      </c>
      <c r="N23" s="244">
        <v>48.464317385000001</v>
      </c>
      <c r="O23" s="244">
        <v>47.479476986999998</v>
      </c>
      <c r="P23" s="244">
        <v>48.331651985000001</v>
      </c>
      <c r="Q23" s="244">
        <v>48.215350368000003</v>
      </c>
      <c r="R23" s="244">
        <v>46.995834596000002</v>
      </c>
      <c r="S23" s="244">
        <v>47.081449431000003</v>
      </c>
      <c r="T23" s="244">
        <v>47.705564867</v>
      </c>
      <c r="U23" s="244">
        <v>48.358040748000001</v>
      </c>
      <c r="V23" s="244">
        <v>49.008296129000001</v>
      </c>
      <c r="W23" s="244">
        <v>47.344110419000003</v>
      </c>
      <c r="X23" s="244">
        <v>48.160389059000003</v>
      </c>
      <c r="Y23" s="244">
        <v>48.079318917999998</v>
      </c>
      <c r="Z23" s="244">
        <v>47.120692019000003</v>
      </c>
      <c r="AA23" s="244">
        <v>47.575381997000001</v>
      </c>
      <c r="AB23" s="244">
        <v>48.000308552</v>
      </c>
      <c r="AC23" s="244">
        <v>46.662320215999998</v>
      </c>
      <c r="AD23" s="244">
        <v>47.218589838</v>
      </c>
      <c r="AE23" s="244">
        <v>46.459086778</v>
      </c>
      <c r="AF23" s="244">
        <v>47.115860537000003</v>
      </c>
      <c r="AG23" s="244">
        <v>48.308477369999999</v>
      </c>
      <c r="AH23" s="244">
        <v>48.701243308999999</v>
      </c>
      <c r="AI23" s="244">
        <v>47.267987251000001</v>
      </c>
      <c r="AJ23" s="244">
        <v>47.708181840000002</v>
      </c>
      <c r="AK23" s="244">
        <v>47.767651456999999</v>
      </c>
      <c r="AL23" s="244">
        <v>47.694457939000003</v>
      </c>
      <c r="AM23" s="244">
        <v>45.976033629</v>
      </c>
      <c r="AN23" s="244">
        <v>46.879852557</v>
      </c>
      <c r="AO23" s="244">
        <v>43.036524399000001</v>
      </c>
      <c r="AP23" s="244">
        <v>34.99521541</v>
      </c>
      <c r="AQ23" s="244">
        <v>37.098835870999999</v>
      </c>
      <c r="AR23" s="244">
        <v>40.127942562999998</v>
      </c>
      <c r="AS23" s="244">
        <v>42.054321993000002</v>
      </c>
      <c r="AT23" s="244">
        <v>41.819629841000001</v>
      </c>
      <c r="AU23" s="244">
        <v>42.508102627</v>
      </c>
      <c r="AV23" s="244">
        <v>42.650204356000003</v>
      </c>
      <c r="AW23" s="244">
        <v>42.667080734999999</v>
      </c>
      <c r="AX23" s="244">
        <v>43.054469515000001</v>
      </c>
      <c r="AY23" s="244">
        <v>41.357240140999998</v>
      </c>
      <c r="AZ23" s="244">
        <v>41.630681266000003</v>
      </c>
      <c r="BA23" s="244">
        <v>43.649821338999999</v>
      </c>
      <c r="BB23" s="244">
        <v>43.645077209</v>
      </c>
      <c r="BC23" s="244">
        <v>43.554982645999999</v>
      </c>
      <c r="BD23" s="244">
        <v>44.661453373999997</v>
      </c>
      <c r="BE23" s="368">
        <v>44.976701255999998</v>
      </c>
      <c r="BF23" s="368">
        <v>45.631196469999999</v>
      </c>
      <c r="BG23" s="368">
        <v>45.445946177000003</v>
      </c>
      <c r="BH23" s="368">
        <v>45.677084149000002</v>
      </c>
      <c r="BI23" s="368">
        <v>45.965559356999997</v>
      </c>
      <c r="BJ23" s="368">
        <v>46.261667160000002</v>
      </c>
      <c r="BK23" s="368">
        <v>44.927934346999997</v>
      </c>
      <c r="BL23" s="368">
        <v>46.150300762000001</v>
      </c>
      <c r="BM23" s="368">
        <v>45.816814878999999</v>
      </c>
      <c r="BN23" s="368">
        <v>45.270025259000001</v>
      </c>
      <c r="BO23" s="368">
        <v>45.090833842000002</v>
      </c>
      <c r="BP23" s="368">
        <v>45.873324435999997</v>
      </c>
      <c r="BQ23" s="368">
        <v>46.171847700999997</v>
      </c>
      <c r="BR23" s="368">
        <v>46.622500088999999</v>
      </c>
      <c r="BS23" s="368">
        <v>46.304586993999997</v>
      </c>
      <c r="BT23" s="368">
        <v>46.400864202999998</v>
      </c>
      <c r="BU23" s="368">
        <v>46.454178972999998</v>
      </c>
      <c r="BV23" s="368">
        <v>46.733230300999999</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19.905342999999998</v>
      </c>
      <c r="AN24" s="244">
        <v>19.83887</v>
      </c>
      <c r="AO24" s="244">
        <v>18.283773</v>
      </c>
      <c r="AP24" s="244">
        <v>14.690989</v>
      </c>
      <c r="AQ24" s="244">
        <v>16.103228999999999</v>
      </c>
      <c r="AR24" s="244">
        <v>17.435207999999999</v>
      </c>
      <c r="AS24" s="244">
        <v>18.322590000000002</v>
      </c>
      <c r="AT24" s="244">
        <v>18.439346</v>
      </c>
      <c r="AU24" s="244">
        <v>18.307296999999998</v>
      </c>
      <c r="AV24" s="244">
        <v>18.623835</v>
      </c>
      <c r="AW24" s="244">
        <v>18.702424000000001</v>
      </c>
      <c r="AX24" s="244">
        <v>18.795701999999999</v>
      </c>
      <c r="AY24" s="244">
        <v>18.595400999999999</v>
      </c>
      <c r="AZ24" s="244">
        <v>17.444201</v>
      </c>
      <c r="BA24" s="244">
        <v>19.203831999999998</v>
      </c>
      <c r="BB24" s="244">
        <v>19.459364999999998</v>
      </c>
      <c r="BC24" s="244">
        <v>19.714280389999999</v>
      </c>
      <c r="BD24" s="244">
        <v>20.16922572</v>
      </c>
      <c r="BE24" s="368">
        <v>20.054369999999999</v>
      </c>
      <c r="BF24" s="368">
        <v>20.35078</v>
      </c>
      <c r="BG24" s="368">
        <v>19.860949999999999</v>
      </c>
      <c r="BH24" s="368">
        <v>20.14827</v>
      </c>
      <c r="BI24" s="368">
        <v>20.328240000000001</v>
      </c>
      <c r="BJ24" s="368">
        <v>20.205970000000001</v>
      </c>
      <c r="BK24" s="368">
        <v>20.093170000000001</v>
      </c>
      <c r="BL24" s="368">
        <v>19.88504</v>
      </c>
      <c r="BM24" s="368">
        <v>20.29645</v>
      </c>
      <c r="BN24" s="368">
        <v>20.41647</v>
      </c>
      <c r="BO24" s="368">
        <v>20.63233</v>
      </c>
      <c r="BP24" s="368">
        <v>20.8094</v>
      </c>
      <c r="BQ24" s="368">
        <v>20.8949</v>
      </c>
      <c r="BR24" s="368">
        <v>21.263179999999998</v>
      </c>
      <c r="BS24" s="368">
        <v>20.83671</v>
      </c>
      <c r="BT24" s="368">
        <v>21.041149999999998</v>
      </c>
      <c r="BU24" s="368">
        <v>21.033349999999999</v>
      </c>
      <c r="BV24" s="368">
        <v>20.927160000000001</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0.18050065700000001</v>
      </c>
      <c r="AZ25" s="244">
        <v>0.17979626600000001</v>
      </c>
      <c r="BA25" s="244">
        <v>0.234494339</v>
      </c>
      <c r="BB25" s="244">
        <v>0.14882073800000001</v>
      </c>
      <c r="BC25" s="244">
        <v>0.19855495200000001</v>
      </c>
      <c r="BD25" s="244">
        <v>0.18718309699999999</v>
      </c>
      <c r="BE25" s="368">
        <v>0.181028201</v>
      </c>
      <c r="BF25" s="368">
        <v>0.198740265</v>
      </c>
      <c r="BG25" s="368">
        <v>0.17046345800000001</v>
      </c>
      <c r="BH25" s="368">
        <v>0.22492606900000001</v>
      </c>
      <c r="BI25" s="368">
        <v>0.19765364499999999</v>
      </c>
      <c r="BJ25" s="368">
        <v>0.160101413</v>
      </c>
      <c r="BK25" s="368">
        <v>0.184562949</v>
      </c>
      <c r="BL25" s="368">
        <v>0.18361055000000001</v>
      </c>
      <c r="BM25" s="368">
        <v>0.23899032000000001</v>
      </c>
      <c r="BN25" s="368">
        <v>0.151687081</v>
      </c>
      <c r="BO25" s="368">
        <v>0.20190185499999999</v>
      </c>
      <c r="BP25" s="368">
        <v>0.190578092</v>
      </c>
      <c r="BQ25" s="368">
        <v>0.18441397700000001</v>
      </c>
      <c r="BR25" s="368">
        <v>0.202307088</v>
      </c>
      <c r="BS25" s="368">
        <v>0.173610185</v>
      </c>
      <c r="BT25" s="368">
        <v>0.22849329400000001</v>
      </c>
      <c r="BU25" s="368">
        <v>0.20088899499999999</v>
      </c>
      <c r="BV25" s="368">
        <v>0.16306385400000001</v>
      </c>
    </row>
    <row r="26" spans="1:74" ht="11.1" customHeight="1" x14ac:dyDescent="0.2">
      <c r="A26" s="159" t="s">
        <v>280</v>
      </c>
      <c r="B26" s="170" t="s">
        <v>267</v>
      </c>
      <c r="C26" s="244">
        <v>2.3911935484</v>
      </c>
      <c r="D26" s="244">
        <v>2.3696428571000001</v>
      </c>
      <c r="E26" s="244">
        <v>2.4168387096999999</v>
      </c>
      <c r="F26" s="244">
        <v>2.2014333332999998</v>
      </c>
      <c r="G26" s="244">
        <v>2.4533870968000002</v>
      </c>
      <c r="H26" s="244">
        <v>2.4792333332999998</v>
      </c>
      <c r="I26" s="244">
        <v>2.505483871</v>
      </c>
      <c r="J26" s="244">
        <v>2.6016129031999999</v>
      </c>
      <c r="K26" s="244">
        <v>2.5175666667000001</v>
      </c>
      <c r="L26" s="244">
        <v>2.5226451612999998</v>
      </c>
      <c r="M26" s="244">
        <v>2.6053000000000002</v>
      </c>
      <c r="N26" s="244">
        <v>2.4930645161</v>
      </c>
      <c r="O26" s="244">
        <v>2.4542580644999998</v>
      </c>
      <c r="P26" s="244">
        <v>2.4815</v>
      </c>
      <c r="Q26" s="244">
        <v>2.3306129032</v>
      </c>
      <c r="R26" s="244">
        <v>2.3505666666999998</v>
      </c>
      <c r="S26" s="244">
        <v>2.5031612903</v>
      </c>
      <c r="T26" s="244">
        <v>2.4690333333000001</v>
      </c>
      <c r="U26" s="244">
        <v>2.6423225806000001</v>
      </c>
      <c r="V26" s="244">
        <v>2.6325806452</v>
      </c>
      <c r="W26" s="244">
        <v>2.6878666667000002</v>
      </c>
      <c r="X26" s="244">
        <v>2.7310645161</v>
      </c>
      <c r="Y26" s="244">
        <v>2.6126333332999998</v>
      </c>
      <c r="Z26" s="244">
        <v>2.4032903226000002</v>
      </c>
      <c r="AA26" s="244">
        <v>2.1531470000000001</v>
      </c>
      <c r="AB26" s="244">
        <v>2.2103459999999999</v>
      </c>
      <c r="AC26" s="244">
        <v>2.0926040000000001</v>
      </c>
      <c r="AD26" s="244">
        <v>2.1832639999999999</v>
      </c>
      <c r="AE26" s="244">
        <v>2.2123529999999998</v>
      </c>
      <c r="AF26" s="244">
        <v>2.4078300000000001</v>
      </c>
      <c r="AG26" s="244">
        <v>2.463679</v>
      </c>
      <c r="AH26" s="244">
        <v>2.697085</v>
      </c>
      <c r="AI26" s="244">
        <v>2.5429909999999998</v>
      </c>
      <c r="AJ26" s="244">
        <v>2.4939469999999999</v>
      </c>
      <c r="AK26" s="244">
        <v>2.4529869999999998</v>
      </c>
      <c r="AL26" s="244">
        <v>2.512273</v>
      </c>
      <c r="AM26" s="244">
        <v>2.2983720000000001</v>
      </c>
      <c r="AN26" s="244">
        <v>2.5021719999999998</v>
      </c>
      <c r="AO26" s="244">
        <v>2.193235</v>
      </c>
      <c r="AP26" s="244">
        <v>1.659899</v>
      </c>
      <c r="AQ26" s="244">
        <v>1.881799</v>
      </c>
      <c r="AR26" s="244">
        <v>2.083456</v>
      </c>
      <c r="AS26" s="244">
        <v>2.1047069999999999</v>
      </c>
      <c r="AT26" s="244">
        <v>2.2299600000000002</v>
      </c>
      <c r="AU26" s="244">
        <v>2.1455039999999999</v>
      </c>
      <c r="AV26" s="244">
        <v>1.9721340000000001</v>
      </c>
      <c r="AW26" s="244">
        <v>2.1677029999999999</v>
      </c>
      <c r="AX26" s="244">
        <v>2.0044230000000001</v>
      </c>
      <c r="AY26" s="244">
        <v>1.913168</v>
      </c>
      <c r="AZ26" s="244">
        <v>2.0844200000000002</v>
      </c>
      <c r="BA26" s="244">
        <v>2.0332940000000002</v>
      </c>
      <c r="BB26" s="244">
        <v>2.0884460480000002</v>
      </c>
      <c r="BC26" s="244">
        <v>2.153884734</v>
      </c>
      <c r="BD26" s="244">
        <v>2.2333886019999998</v>
      </c>
      <c r="BE26" s="368">
        <v>2.2535299530000001</v>
      </c>
      <c r="BF26" s="368">
        <v>2.342334197</v>
      </c>
      <c r="BG26" s="368">
        <v>2.3090950299999999</v>
      </c>
      <c r="BH26" s="368">
        <v>2.2713946680000001</v>
      </c>
      <c r="BI26" s="368">
        <v>2.3158461780000001</v>
      </c>
      <c r="BJ26" s="368">
        <v>2.3176497380000001</v>
      </c>
      <c r="BK26" s="368">
        <v>2.2657328200000002</v>
      </c>
      <c r="BL26" s="368">
        <v>2.31263679</v>
      </c>
      <c r="BM26" s="368">
        <v>2.209159729</v>
      </c>
      <c r="BN26" s="368">
        <v>2.1526741039999999</v>
      </c>
      <c r="BO26" s="368">
        <v>2.2144170139999999</v>
      </c>
      <c r="BP26" s="368">
        <v>2.2708453739999999</v>
      </c>
      <c r="BQ26" s="368">
        <v>2.287628819</v>
      </c>
      <c r="BR26" s="368">
        <v>2.3447755369999999</v>
      </c>
      <c r="BS26" s="368">
        <v>2.3044837669999998</v>
      </c>
      <c r="BT26" s="368">
        <v>2.2817647079999999</v>
      </c>
      <c r="BU26" s="368">
        <v>2.3062822000000001</v>
      </c>
      <c r="BV26" s="368">
        <v>2.3138087980000002</v>
      </c>
    </row>
    <row r="27" spans="1:74" ht="11.1" customHeight="1" x14ac:dyDescent="0.2">
      <c r="A27" s="159" t="s">
        <v>281</v>
      </c>
      <c r="B27" s="170" t="s">
        <v>268</v>
      </c>
      <c r="C27" s="244">
        <v>13.593806452000001</v>
      </c>
      <c r="D27" s="244">
        <v>13.990214286</v>
      </c>
      <c r="E27" s="244">
        <v>14.212741935</v>
      </c>
      <c r="F27" s="244">
        <v>13.949333333</v>
      </c>
      <c r="G27" s="244">
        <v>14.349354839</v>
      </c>
      <c r="H27" s="244">
        <v>14.8414</v>
      </c>
      <c r="I27" s="244">
        <v>14.734645161</v>
      </c>
      <c r="J27" s="244">
        <v>14.677774193999999</v>
      </c>
      <c r="K27" s="244">
        <v>15.085833333</v>
      </c>
      <c r="L27" s="244">
        <v>14.614967741999999</v>
      </c>
      <c r="M27" s="244">
        <v>14.634133332999999</v>
      </c>
      <c r="N27" s="244">
        <v>14.274580645</v>
      </c>
      <c r="O27" s="244">
        <v>13.418709677000001</v>
      </c>
      <c r="P27" s="244">
        <v>14.660214286</v>
      </c>
      <c r="Q27" s="244">
        <v>14.331064516</v>
      </c>
      <c r="R27" s="244">
        <v>14.2913</v>
      </c>
      <c r="S27" s="244">
        <v>14.107935484</v>
      </c>
      <c r="T27" s="244">
        <v>14.4476</v>
      </c>
      <c r="U27" s="244">
        <v>14.856580644999999</v>
      </c>
      <c r="V27" s="244">
        <v>14.754387097</v>
      </c>
      <c r="W27" s="244">
        <v>14.520200000000001</v>
      </c>
      <c r="X27" s="244">
        <v>14.618580645</v>
      </c>
      <c r="Y27" s="244">
        <v>14.202500000000001</v>
      </c>
      <c r="Z27" s="244">
        <v>13.654193548</v>
      </c>
      <c r="AA27" s="244">
        <v>13.940258065</v>
      </c>
      <c r="AB27" s="244">
        <v>14.298999999999999</v>
      </c>
      <c r="AC27" s="244">
        <v>13.861322581</v>
      </c>
      <c r="AD27" s="244">
        <v>14.443266667</v>
      </c>
      <c r="AE27" s="244">
        <v>13.930677419</v>
      </c>
      <c r="AF27" s="244">
        <v>14.173866667</v>
      </c>
      <c r="AG27" s="244">
        <v>14.928612902999999</v>
      </c>
      <c r="AH27" s="244">
        <v>14.517096774000001</v>
      </c>
      <c r="AI27" s="244">
        <v>14.539199999999999</v>
      </c>
      <c r="AJ27" s="244">
        <v>14.510612903</v>
      </c>
      <c r="AK27" s="244">
        <v>13.975733333000001</v>
      </c>
      <c r="AL27" s="244">
        <v>13.683258065</v>
      </c>
      <c r="AM27" s="244">
        <v>13.402483870999999</v>
      </c>
      <c r="AN27" s="244">
        <v>13.916862069</v>
      </c>
      <c r="AO27" s="244">
        <v>12.714903226000001</v>
      </c>
      <c r="AP27" s="244">
        <v>10.3375</v>
      </c>
      <c r="AQ27" s="244">
        <v>10.695</v>
      </c>
      <c r="AR27" s="244">
        <v>12.001833333</v>
      </c>
      <c r="AS27" s="244">
        <v>12.969677419</v>
      </c>
      <c r="AT27" s="244">
        <v>12.467064516000001</v>
      </c>
      <c r="AU27" s="244">
        <v>13.184966666999999</v>
      </c>
      <c r="AV27" s="244">
        <v>12.938548387000001</v>
      </c>
      <c r="AW27" s="244">
        <v>12.3507</v>
      </c>
      <c r="AX27" s="244">
        <v>12.225612903</v>
      </c>
      <c r="AY27" s="244">
        <v>11.208451612999999</v>
      </c>
      <c r="AZ27" s="244">
        <v>11.999035714</v>
      </c>
      <c r="BA27" s="244">
        <v>12.43683871</v>
      </c>
      <c r="BB27" s="244">
        <v>12.722100552000001</v>
      </c>
      <c r="BC27" s="244">
        <v>12.550718443999999</v>
      </c>
      <c r="BD27" s="244">
        <v>13.116089101</v>
      </c>
      <c r="BE27" s="368">
        <v>13.431869791</v>
      </c>
      <c r="BF27" s="368">
        <v>13.349789144000001</v>
      </c>
      <c r="BG27" s="368">
        <v>13.903972958000001</v>
      </c>
      <c r="BH27" s="368">
        <v>13.747318518</v>
      </c>
      <c r="BI27" s="368">
        <v>13.441686585999999</v>
      </c>
      <c r="BJ27" s="368">
        <v>13.25303225</v>
      </c>
      <c r="BK27" s="368">
        <v>12.610590030999999</v>
      </c>
      <c r="BL27" s="368">
        <v>13.537129213</v>
      </c>
      <c r="BM27" s="368">
        <v>13.285802229</v>
      </c>
      <c r="BN27" s="368">
        <v>13.339106965999999</v>
      </c>
      <c r="BO27" s="368">
        <v>13.015497563</v>
      </c>
      <c r="BP27" s="368">
        <v>13.524615367000001</v>
      </c>
      <c r="BQ27" s="368">
        <v>13.625964113</v>
      </c>
      <c r="BR27" s="368">
        <v>13.463750898000001</v>
      </c>
      <c r="BS27" s="368">
        <v>13.840305031</v>
      </c>
      <c r="BT27" s="368">
        <v>13.616128865</v>
      </c>
      <c r="BU27" s="368">
        <v>13.276443622</v>
      </c>
      <c r="BV27" s="368">
        <v>13.071576545999999</v>
      </c>
    </row>
    <row r="28" spans="1:74" ht="11.1" customHeight="1" x14ac:dyDescent="0.2">
      <c r="A28" s="159" t="s">
        <v>282</v>
      </c>
      <c r="B28" s="170" t="s">
        <v>269</v>
      </c>
      <c r="C28" s="244">
        <v>4.1673870967999997</v>
      </c>
      <c r="D28" s="244">
        <v>4.5548214286000004</v>
      </c>
      <c r="E28" s="244">
        <v>4.2699032258000003</v>
      </c>
      <c r="F28" s="244">
        <v>3.8311666667000002</v>
      </c>
      <c r="G28" s="244">
        <v>3.5437419354999999</v>
      </c>
      <c r="H28" s="244">
        <v>3.5138333333</v>
      </c>
      <c r="I28" s="244">
        <v>3.6263870967999998</v>
      </c>
      <c r="J28" s="244">
        <v>3.7366774193999999</v>
      </c>
      <c r="K28" s="244">
        <v>3.6689333333</v>
      </c>
      <c r="L28" s="244">
        <v>3.6391935484000002</v>
      </c>
      <c r="M28" s="244">
        <v>4.1383666666999996</v>
      </c>
      <c r="N28" s="244">
        <v>4.5405483871000003</v>
      </c>
      <c r="O28" s="244">
        <v>4.300516129</v>
      </c>
      <c r="P28" s="244">
        <v>4.6036428570999997</v>
      </c>
      <c r="Q28" s="244">
        <v>4.0751290322999996</v>
      </c>
      <c r="R28" s="244">
        <v>3.5968666667</v>
      </c>
      <c r="S28" s="244">
        <v>3.43</v>
      </c>
      <c r="T28" s="244">
        <v>3.2311999999999999</v>
      </c>
      <c r="U28" s="244">
        <v>3.4980000000000002</v>
      </c>
      <c r="V28" s="244">
        <v>3.5927741934999999</v>
      </c>
      <c r="W28" s="244">
        <v>3.4896666666999998</v>
      </c>
      <c r="X28" s="244">
        <v>3.6167096773999998</v>
      </c>
      <c r="Y28" s="244">
        <v>3.8548</v>
      </c>
      <c r="Z28" s="244">
        <v>4.1917741934999997</v>
      </c>
      <c r="AA28" s="244">
        <v>4.0535483871000002</v>
      </c>
      <c r="AB28" s="244">
        <v>4.2978928570999999</v>
      </c>
      <c r="AC28" s="244">
        <v>3.8169354839</v>
      </c>
      <c r="AD28" s="244">
        <v>3.5719666666999998</v>
      </c>
      <c r="AE28" s="244">
        <v>3.3067419354999998</v>
      </c>
      <c r="AF28" s="244">
        <v>3.2981333333</v>
      </c>
      <c r="AG28" s="244">
        <v>3.3910645161000001</v>
      </c>
      <c r="AH28" s="244">
        <v>3.4247096774000001</v>
      </c>
      <c r="AI28" s="244">
        <v>3.4733666667</v>
      </c>
      <c r="AJ28" s="244">
        <v>3.3489032258</v>
      </c>
      <c r="AK28" s="244">
        <v>3.7365333333000001</v>
      </c>
      <c r="AL28" s="244">
        <v>4.1484838709999998</v>
      </c>
      <c r="AM28" s="244">
        <v>3.7093548386999999</v>
      </c>
      <c r="AN28" s="244">
        <v>3.9429655172000002</v>
      </c>
      <c r="AO28" s="244">
        <v>3.425516129</v>
      </c>
      <c r="AP28" s="244">
        <v>3.0783666667</v>
      </c>
      <c r="AQ28" s="244">
        <v>2.7280967742</v>
      </c>
      <c r="AR28" s="244">
        <v>2.8604333333</v>
      </c>
      <c r="AS28" s="244">
        <v>2.981483871</v>
      </c>
      <c r="AT28" s="244">
        <v>3.0372258065</v>
      </c>
      <c r="AU28" s="244">
        <v>3.0596999999999999</v>
      </c>
      <c r="AV28" s="244">
        <v>3.1539999999999999</v>
      </c>
      <c r="AW28" s="244">
        <v>3.4366666666999999</v>
      </c>
      <c r="AX28" s="244">
        <v>3.8949677418999999</v>
      </c>
      <c r="AY28" s="244">
        <v>3.7404193548000002</v>
      </c>
      <c r="AZ28" s="244">
        <v>3.7919285714000002</v>
      </c>
      <c r="BA28" s="244">
        <v>3.5432258065000002</v>
      </c>
      <c r="BB28" s="244">
        <v>3.1812248959999998</v>
      </c>
      <c r="BC28" s="244">
        <v>2.836542186</v>
      </c>
      <c r="BD28" s="244">
        <v>2.8292397070000002</v>
      </c>
      <c r="BE28" s="368">
        <v>2.9822964199999999</v>
      </c>
      <c r="BF28" s="368">
        <v>3.1390935720000002</v>
      </c>
      <c r="BG28" s="368">
        <v>3.052813349</v>
      </c>
      <c r="BH28" s="368">
        <v>3.07692502</v>
      </c>
      <c r="BI28" s="368">
        <v>3.3139130350000001</v>
      </c>
      <c r="BJ28" s="368">
        <v>3.8093590960000001</v>
      </c>
      <c r="BK28" s="368">
        <v>3.5797794519999999</v>
      </c>
      <c r="BL28" s="368">
        <v>3.8246505649999998</v>
      </c>
      <c r="BM28" s="368">
        <v>3.5011433059999999</v>
      </c>
      <c r="BN28" s="368">
        <v>3.1459184589999998</v>
      </c>
      <c r="BO28" s="368">
        <v>2.868821939</v>
      </c>
      <c r="BP28" s="368">
        <v>2.8911868059999999</v>
      </c>
      <c r="BQ28" s="368">
        <v>3.0162141789999999</v>
      </c>
      <c r="BR28" s="368">
        <v>3.1095712710000001</v>
      </c>
      <c r="BS28" s="368">
        <v>3.0229132779999999</v>
      </c>
      <c r="BT28" s="368">
        <v>3.0461812539999999</v>
      </c>
      <c r="BU28" s="368">
        <v>3.2836523999999998</v>
      </c>
      <c r="BV28" s="368">
        <v>3.771191081</v>
      </c>
    </row>
    <row r="29" spans="1:74" ht="11.1" customHeight="1" x14ac:dyDescent="0.2">
      <c r="A29" s="159" t="s">
        <v>283</v>
      </c>
      <c r="B29" s="170" t="s">
        <v>270</v>
      </c>
      <c r="C29" s="244">
        <v>6.4491612903000002</v>
      </c>
      <c r="D29" s="244">
        <v>6.8144642856999997</v>
      </c>
      <c r="E29" s="244">
        <v>6.6802903226000003</v>
      </c>
      <c r="F29" s="244">
        <v>6.4174666667000002</v>
      </c>
      <c r="G29" s="244">
        <v>6.6308387096999999</v>
      </c>
      <c r="H29" s="244">
        <v>6.6300666667000003</v>
      </c>
      <c r="I29" s="244">
        <v>6.5421612903000002</v>
      </c>
      <c r="J29" s="244">
        <v>6.5239032257999998</v>
      </c>
      <c r="K29" s="244">
        <v>6.5552333333000004</v>
      </c>
      <c r="L29" s="244">
        <v>6.4529032258000001</v>
      </c>
      <c r="M29" s="244">
        <v>6.6979666667000002</v>
      </c>
      <c r="N29" s="244">
        <v>6.6828387097000004</v>
      </c>
      <c r="O29" s="244">
        <v>6.6135483870999998</v>
      </c>
      <c r="P29" s="244">
        <v>6.7681428571</v>
      </c>
      <c r="Q29" s="244">
        <v>6.6141290323000002</v>
      </c>
      <c r="R29" s="244">
        <v>6.5845333332999996</v>
      </c>
      <c r="S29" s="244">
        <v>6.6491290323000003</v>
      </c>
      <c r="T29" s="244">
        <v>6.6450666667</v>
      </c>
      <c r="U29" s="244">
        <v>6.5351935483999997</v>
      </c>
      <c r="V29" s="244">
        <v>6.5172903226000001</v>
      </c>
      <c r="W29" s="244">
        <v>6.4062000000000001</v>
      </c>
      <c r="X29" s="244">
        <v>6.2617096773999998</v>
      </c>
      <c r="Y29" s="244">
        <v>6.4901666667000004</v>
      </c>
      <c r="Z29" s="244">
        <v>6.3968387096999999</v>
      </c>
      <c r="AA29" s="244">
        <v>6.6367205483999996</v>
      </c>
      <c r="AB29" s="244">
        <v>6.7335558570999998</v>
      </c>
      <c r="AC29" s="244">
        <v>6.4812377419000002</v>
      </c>
      <c r="AD29" s="244">
        <v>6.5458716667000001</v>
      </c>
      <c r="AE29" s="244">
        <v>6.4276788065000003</v>
      </c>
      <c r="AF29" s="244">
        <v>6.3993856666999998</v>
      </c>
      <c r="AG29" s="244">
        <v>6.6143620322999999</v>
      </c>
      <c r="AH29" s="244">
        <v>6.7093511612999999</v>
      </c>
      <c r="AI29" s="244">
        <v>6.2991033332999997</v>
      </c>
      <c r="AJ29" s="244">
        <v>6.4181009677</v>
      </c>
      <c r="AK29" s="244">
        <v>6.6727783333000001</v>
      </c>
      <c r="AL29" s="244">
        <v>6.7540724193999999</v>
      </c>
      <c r="AM29" s="244">
        <v>6.5050227419000004</v>
      </c>
      <c r="AN29" s="244">
        <v>6.5243418621</v>
      </c>
      <c r="AO29" s="244">
        <v>6.2147064193999997</v>
      </c>
      <c r="AP29" s="244">
        <v>5.1076649999999999</v>
      </c>
      <c r="AQ29" s="244">
        <v>5.5233762257999999</v>
      </c>
      <c r="AR29" s="244">
        <v>5.5875083332999997</v>
      </c>
      <c r="AS29" s="244">
        <v>5.5220247742000002</v>
      </c>
      <c r="AT29" s="244">
        <v>5.4757536129000002</v>
      </c>
      <c r="AU29" s="244">
        <v>5.6666836667</v>
      </c>
      <c r="AV29" s="244">
        <v>5.7668809031999997</v>
      </c>
      <c r="AW29" s="244">
        <v>5.8402716666999996</v>
      </c>
      <c r="AX29" s="244">
        <v>5.9990124838999996</v>
      </c>
      <c r="AY29" s="244">
        <v>5.7192995161000004</v>
      </c>
      <c r="AZ29" s="244">
        <v>6.1312997142999999</v>
      </c>
      <c r="BA29" s="244">
        <v>6.1981364838999999</v>
      </c>
      <c r="BB29" s="244">
        <v>6.0451199750000004</v>
      </c>
      <c r="BC29" s="244">
        <v>6.1010019399999997</v>
      </c>
      <c r="BD29" s="244">
        <v>6.1263271469999996</v>
      </c>
      <c r="BE29" s="368">
        <v>6.0736068909999998</v>
      </c>
      <c r="BF29" s="368">
        <v>6.2504592920000004</v>
      </c>
      <c r="BG29" s="368">
        <v>6.1486513819999997</v>
      </c>
      <c r="BH29" s="368">
        <v>6.2082498739999998</v>
      </c>
      <c r="BI29" s="368">
        <v>6.3682199129999999</v>
      </c>
      <c r="BJ29" s="368">
        <v>6.5155546629999996</v>
      </c>
      <c r="BK29" s="368">
        <v>6.1940990950000003</v>
      </c>
      <c r="BL29" s="368">
        <v>6.4072336439999997</v>
      </c>
      <c r="BM29" s="368">
        <v>6.285269295</v>
      </c>
      <c r="BN29" s="368">
        <v>6.064168649</v>
      </c>
      <c r="BO29" s="368">
        <v>6.157865471</v>
      </c>
      <c r="BP29" s="368">
        <v>6.186698797</v>
      </c>
      <c r="BQ29" s="368">
        <v>6.1627266130000002</v>
      </c>
      <c r="BR29" s="368">
        <v>6.238915295</v>
      </c>
      <c r="BS29" s="368">
        <v>6.1265647330000004</v>
      </c>
      <c r="BT29" s="368">
        <v>6.1871460819999999</v>
      </c>
      <c r="BU29" s="368">
        <v>6.3535617560000004</v>
      </c>
      <c r="BV29" s="368">
        <v>6.4864300220000004</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51.91727959</v>
      </c>
      <c r="AB30" s="244">
        <v>53.095325920000001</v>
      </c>
      <c r="AC30" s="244">
        <v>52.788069325000002</v>
      </c>
      <c r="AD30" s="244">
        <v>53.001051478000001</v>
      </c>
      <c r="AE30" s="244">
        <v>53.460622942999997</v>
      </c>
      <c r="AF30" s="244">
        <v>53.844750734000002</v>
      </c>
      <c r="AG30" s="244">
        <v>53.878661287</v>
      </c>
      <c r="AH30" s="244">
        <v>53.438430351999997</v>
      </c>
      <c r="AI30" s="244">
        <v>53.895405603999997</v>
      </c>
      <c r="AJ30" s="244">
        <v>52.814347445000003</v>
      </c>
      <c r="AK30" s="244">
        <v>53.768543145000002</v>
      </c>
      <c r="AL30" s="244">
        <v>54.466381550000001</v>
      </c>
      <c r="AM30" s="244">
        <v>51.203168937000001</v>
      </c>
      <c r="AN30" s="244">
        <v>51.296376731999999</v>
      </c>
      <c r="AO30" s="244">
        <v>48.550211759</v>
      </c>
      <c r="AP30" s="244">
        <v>45.346130535999997</v>
      </c>
      <c r="AQ30" s="244">
        <v>47.251592840000001</v>
      </c>
      <c r="AR30" s="244">
        <v>49.744211075000003</v>
      </c>
      <c r="AS30" s="244">
        <v>50.753591561999997</v>
      </c>
      <c r="AT30" s="244">
        <v>50.744180512</v>
      </c>
      <c r="AU30" s="244">
        <v>52.159806451000001</v>
      </c>
      <c r="AV30" s="244">
        <v>51.678923496000003</v>
      </c>
      <c r="AW30" s="244">
        <v>52.689947029000002</v>
      </c>
      <c r="AX30" s="244">
        <v>53.418647352000001</v>
      </c>
      <c r="AY30" s="244">
        <v>51.597620358</v>
      </c>
      <c r="AZ30" s="244">
        <v>52.765333386999998</v>
      </c>
      <c r="BA30" s="244">
        <v>52.490678449000001</v>
      </c>
      <c r="BB30" s="244">
        <v>52.737119139999997</v>
      </c>
      <c r="BC30" s="244">
        <v>52.392407851999998</v>
      </c>
      <c r="BD30" s="244">
        <v>53.242484574000002</v>
      </c>
      <c r="BE30" s="368">
        <v>53.483443960000002</v>
      </c>
      <c r="BF30" s="368">
        <v>53.332406067000001</v>
      </c>
      <c r="BG30" s="368">
        <v>54.256576369999998</v>
      </c>
      <c r="BH30" s="368">
        <v>53.198793107999997</v>
      </c>
      <c r="BI30" s="368">
        <v>54.267031469999999</v>
      </c>
      <c r="BJ30" s="368">
        <v>55.091968129999998</v>
      </c>
      <c r="BK30" s="368">
        <v>53.162542135000002</v>
      </c>
      <c r="BL30" s="368">
        <v>54.822342280999997</v>
      </c>
      <c r="BM30" s="368">
        <v>54.659791663999997</v>
      </c>
      <c r="BN30" s="368">
        <v>55.225606984999999</v>
      </c>
      <c r="BO30" s="368">
        <v>55.551445154</v>
      </c>
      <c r="BP30" s="368">
        <v>56.050161146000001</v>
      </c>
      <c r="BQ30" s="368">
        <v>55.772654068000001</v>
      </c>
      <c r="BR30" s="368">
        <v>55.335615713999999</v>
      </c>
      <c r="BS30" s="368">
        <v>56.180819669000002</v>
      </c>
      <c r="BT30" s="368">
        <v>55.056549187000002</v>
      </c>
      <c r="BU30" s="368">
        <v>55.948380059999998</v>
      </c>
      <c r="BV30" s="368">
        <v>56.649478756000001</v>
      </c>
    </row>
    <row r="31" spans="1:74" ht="11.1" customHeight="1" x14ac:dyDescent="0.2">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4.636722454</v>
      </c>
      <c r="AB31" s="244">
        <v>4.8603093419999999</v>
      </c>
      <c r="AC31" s="244">
        <v>4.7293066640000001</v>
      </c>
      <c r="AD31" s="244">
        <v>4.6469712369999998</v>
      </c>
      <c r="AE31" s="244">
        <v>4.7705058129999998</v>
      </c>
      <c r="AF31" s="244">
        <v>4.9689810779999997</v>
      </c>
      <c r="AG31" s="244">
        <v>5.1235503519999996</v>
      </c>
      <c r="AH31" s="244">
        <v>5.2170971110000002</v>
      </c>
      <c r="AI31" s="244">
        <v>5.1382366079999997</v>
      </c>
      <c r="AJ31" s="244">
        <v>4.9523609940000002</v>
      </c>
      <c r="AK31" s="244">
        <v>5.0195794210000004</v>
      </c>
      <c r="AL31" s="244">
        <v>5.0751019529999999</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4.8041783310000001</v>
      </c>
      <c r="AZ31" s="244">
        <v>5.0461801709999996</v>
      </c>
      <c r="BA31" s="244">
        <v>4.9109290300000001</v>
      </c>
      <c r="BB31" s="244">
        <v>4.8298338770000004</v>
      </c>
      <c r="BC31" s="244">
        <v>4.9758404409999999</v>
      </c>
      <c r="BD31" s="244">
        <v>5.1917633280000004</v>
      </c>
      <c r="BE31" s="368">
        <v>5.3496465300000002</v>
      </c>
      <c r="BF31" s="368">
        <v>5.4552997149999998</v>
      </c>
      <c r="BG31" s="368">
        <v>5.3664485629999996</v>
      </c>
      <c r="BH31" s="368">
        <v>5.171656284</v>
      </c>
      <c r="BI31" s="368">
        <v>5.2298476819999999</v>
      </c>
      <c r="BJ31" s="368">
        <v>5.2865859850000003</v>
      </c>
      <c r="BK31" s="368">
        <v>4.8993764950000003</v>
      </c>
      <c r="BL31" s="368">
        <v>5.1819062230000004</v>
      </c>
      <c r="BM31" s="368">
        <v>5.0446755080000001</v>
      </c>
      <c r="BN31" s="368">
        <v>4.9589030679999997</v>
      </c>
      <c r="BO31" s="368">
        <v>5.1001482740000004</v>
      </c>
      <c r="BP31" s="368">
        <v>5.3207105280000002</v>
      </c>
      <c r="BQ31" s="368">
        <v>5.4844179799999999</v>
      </c>
      <c r="BR31" s="368">
        <v>5.5945545709999998</v>
      </c>
      <c r="BS31" s="368">
        <v>5.5100182269999998</v>
      </c>
      <c r="BT31" s="368">
        <v>5.3095398979999997</v>
      </c>
      <c r="BU31" s="368">
        <v>5.3891404329999997</v>
      </c>
      <c r="BV31" s="368">
        <v>5.4528357290000002</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0.72477737200000003</v>
      </c>
      <c r="AZ32" s="244">
        <v>0.73114303199999997</v>
      </c>
      <c r="BA32" s="244">
        <v>0.733201098</v>
      </c>
      <c r="BB32" s="244">
        <v>0.72655681000000005</v>
      </c>
      <c r="BC32" s="244">
        <v>0.73556465199999999</v>
      </c>
      <c r="BD32" s="244">
        <v>0.74304166800000004</v>
      </c>
      <c r="BE32" s="368">
        <v>0.73867773999999997</v>
      </c>
      <c r="BF32" s="368">
        <v>0.74354410900000001</v>
      </c>
      <c r="BG32" s="368">
        <v>0.74964716300000001</v>
      </c>
      <c r="BH32" s="368">
        <v>0.75926287999999997</v>
      </c>
      <c r="BI32" s="368">
        <v>0.74549806299999999</v>
      </c>
      <c r="BJ32" s="368">
        <v>0.72875762600000005</v>
      </c>
      <c r="BK32" s="368">
        <v>0.72167603899999999</v>
      </c>
      <c r="BL32" s="368">
        <v>0.72452403700000001</v>
      </c>
      <c r="BM32" s="368">
        <v>0.74616526000000005</v>
      </c>
      <c r="BN32" s="368">
        <v>0.73963714999999997</v>
      </c>
      <c r="BO32" s="368">
        <v>0.74148580399999997</v>
      </c>
      <c r="BP32" s="368">
        <v>0.75779359199999996</v>
      </c>
      <c r="BQ32" s="368">
        <v>0.75409282300000002</v>
      </c>
      <c r="BR32" s="368">
        <v>0.75854703599999995</v>
      </c>
      <c r="BS32" s="368">
        <v>0.76446252699999995</v>
      </c>
      <c r="BT32" s="368">
        <v>0.77288733499999995</v>
      </c>
      <c r="BU32" s="368">
        <v>0.76135919299999999</v>
      </c>
      <c r="BV32" s="368">
        <v>0.75788589399999995</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14.846387419999999</v>
      </c>
      <c r="AZ33" s="244">
        <v>15.045788030000001</v>
      </c>
      <c r="BA33" s="244">
        <v>15.210021810000001</v>
      </c>
      <c r="BB33" s="244">
        <v>15.78017515</v>
      </c>
      <c r="BC33" s="244">
        <v>15.40293559</v>
      </c>
      <c r="BD33" s="244">
        <v>15.24842398</v>
      </c>
      <c r="BE33" s="368">
        <v>15.2174592</v>
      </c>
      <c r="BF33" s="368">
        <v>14.79200591</v>
      </c>
      <c r="BG33" s="368">
        <v>15.62431303</v>
      </c>
      <c r="BH33" s="368">
        <v>14.698952139999999</v>
      </c>
      <c r="BI33" s="368">
        <v>15.69659485</v>
      </c>
      <c r="BJ33" s="368">
        <v>16.193816649999999</v>
      </c>
      <c r="BK33" s="368">
        <v>15.54614254</v>
      </c>
      <c r="BL33" s="368">
        <v>16.032666070000001</v>
      </c>
      <c r="BM33" s="368">
        <v>15.9447989</v>
      </c>
      <c r="BN33" s="368">
        <v>16.289534939999999</v>
      </c>
      <c r="BO33" s="368">
        <v>16.05335157</v>
      </c>
      <c r="BP33" s="368">
        <v>15.87165832</v>
      </c>
      <c r="BQ33" s="368">
        <v>15.809234440000001</v>
      </c>
      <c r="BR33" s="368">
        <v>15.316848370000001</v>
      </c>
      <c r="BS33" s="368">
        <v>16.17621681</v>
      </c>
      <c r="BT33" s="368">
        <v>15.20913549</v>
      </c>
      <c r="BU33" s="368">
        <v>16.193325569999999</v>
      </c>
      <c r="BV33" s="368">
        <v>16.6608269</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13.770688128</v>
      </c>
      <c r="AN34" s="244">
        <v>13.850630517000001</v>
      </c>
      <c r="AO34" s="244">
        <v>12.475657476</v>
      </c>
      <c r="AP34" s="244">
        <v>10.393873312</v>
      </c>
      <c r="AQ34" s="244">
        <v>11.802364071</v>
      </c>
      <c r="AR34" s="244">
        <v>12.693885871999999</v>
      </c>
      <c r="AS34" s="244">
        <v>12.632499745000001</v>
      </c>
      <c r="AT34" s="244">
        <v>12.345792492999999</v>
      </c>
      <c r="AU34" s="244">
        <v>12.814728564999999</v>
      </c>
      <c r="AV34" s="244">
        <v>13.439592476</v>
      </c>
      <c r="AW34" s="244">
        <v>13.695626222</v>
      </c>
      <c r="AX34" s="244">
        <v>13.701322962000001</v>
      </c>
      <c r="AY34" s="244">
        <v>13.598357615999999</v>
      </c>
      <c r="AZ34" s="244">
        <v>14.000935351000001</v>
      </c>
      <c r="BA34" s="244">
        <v>13.915209875</v>
      </c>
      <c r="BB34" s="244">
        <v>13.772303025999999</v>
      </c>
      <c r="BC34" s="244">
        <v>13.222866991</v>
      </c>
      <c r="BD34" s="244">
        <v>13.364509893999999</v>
      </c>
      <c r="BE34" s="368">
        <v>13.456594283999999</v>
      </c>
      <c r="BF34" s="368">
        <v>13.447924091000001</v>
      </c>
      <c r="BG34" s="368">
        <v>13.605888078</v>
      </c>
      <c r="BH34" s="368">
        <v>13.863243755999999</v>
      </c>
      <c r="BI34" s="368">
        <v>14.119092782999999</v>
      </c>
      <c r="BJ34" s="368">
        <v>14.194385766</v>
      </c>
      <c r="BK34" s="368">
        <v>14.100172347000001</v>
      </c>
      <c r="BL34" s="368">
        <v>14.608448953</v>
      </c>
      <c r="BM34" s="368">
        <v>14.619950943999999</v>
      </c>
      <c r="BN34" s="368">
        <v>14.667228374</v>
      </c>
      <c r="BO34" s="368">
        <v>14.768320562</v>
      </c>
      <c r="BP34" s="368">
        <v>14.622466761</v>
      </c>
      <c r="BQ34" s="368">
        <v>14.344028218</v>
      </c>
      <c r="BR34" s="368">
        <v>14.218244239000001</v>
      </c>
      <c r="BS34" s="368">
        <v>14.273333541</v>
      </c>
      <c r="BT34" s="368">
        <v>14.490833007000001</v>
      </c>
      <c r="BU34" s="368">
        <v>14.760391973000001</v>
      </c>
      <c r="BV34" s="368">
        <v>14.875613672</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17.623919618999999</v>
      </c>
      <c r="AZ35" s="244">
        <v>17.941286803000001</v>
      </c>
      <c r="BA35" s="244">
        <v>17.721316636000001</v>
      </c>
      <c r="BB35" s="244">
        <v>17.628250276999999</v>
      </c>
      <c r="BC35" s="244">
        <v>18.055200178</v>
      </c>
      <c r="BD35" s="244">
        <v>18.694745703999999</v>
      </c>
      <c r="BE35" s="368">
        <v>18.721066206</v>
      </c>
      <c r="BF35" s="368">
        <v>18.893632241999999</v>
      </c>
      <c r="BG35" s="368">
        <v>18.910279536000001</v>
      </c>
      <c r="BH35" s="368">
        <v>18.705678047999999</v>
      </c>
      <c r="BI35" s="368">
        <v>18.475998092000001</v>
      </c>
      <c r="BJ35" s="368">
        <v>18.688422103000001</v>
      </c>
      <c r="BK35" s="368">
        <v>17.895174713999999</v>
      </c>
      <c r="BL35" s="368">
        <v>18.274796997999999</v>
      </c>
      <c r="BM35" s="368">
        <v>18.304201052</v>
      </c>
      <c r="BN35" s="368">
        <v>18.570303453000001</v>
      </c>
      <c r="BO35" s="368">
        <v>18.888138944000001</v>
      </c>
      <c r="BP35" s="368">
        <v>19.477531944999999</v>
      </c>
      <c r="BQ35" s="368">
        <v>19.380880607000002</v>
      </c>
      <c r="BR35" s="368">
        <v>19.447421498000001</v>
      </c>
      <c r="BS35" s="368">
        <v>19.456788564</v>
      </c>
      <c r="BT35" s="368">
        <v>19.274153457000001</v>
      </c>
      <c r="BU35" s="368">
        <v>18.844162891</v>
      </c>
      <c r="BV35" s="368">
        <v>18.902316560999999</v>
      </c>
    </row>
    <row r="36" spans="1:74" ht="11.1" customHeight="1" x14ac:dyDescent="0.2">
      <c r="A36" s="159" t="s">
        <v>291</v>
      </c>
      <c r="B36" s="170" t="s">
        <v>222</v>
      </c>
      <c r="C36" s="244">
        <v>95.407380079000006</v>
      </c>
      <c r="D36" s="244">
        <v>97.146182922999998</v>
      </c>
      <c r="E36" s="244">
        <v>99.117042292999997</v>
      </c>
      <c r="F36" s="244">
        <v>96.868870192000003</v>
      </c>
      <c r="G36" s="244">
        <v>99.307435239</v>
      </c>
      <c r="H36" s="244">
        <v>101.08563546000001</v>
      </c>
      <c r="I36" s="244">
        <v>99.048380136000006</v>
      </c>
      <c r="J36" s="244">
        <v>99.307112408999998</v>
      </c>
      <c r="K36" s="244">
        <v>100.25457333</v>
      </c>
      <c r="L36" s="244">
        <v>98.621792131999996</v>
      </c>
      <c r="M36" s="244">
        <v>101.31984484</v>
      </c>
      <c r="N36" s="244">
        <v>99.743397345999995</v>
      </c>
      <c r="O36" s="244">
        <v>98.218274891999997</v>
      </c>
      <c r="P36" s="244">
        <v>99.865695481000003</v>
      </c>
      <c r="Q36" s="244">
        <v>100.02921560999999</v>
      </c>
      <c r="R36" s="244">
        <v>98.969079182000002</v>
      </c>
      <c r="S36" s="244">
        <v>99.630321381000002</v>
      </c>
      <c r="T36" s="244">
        <v>100.61229723</v>
      </c>
      <c r="U36" s="244">
        <v>101.0318498</v>
      </c>
      <c r="V36" s="244">
        <v>101.38039356</v>
      </c>
      <c r="W36" s="244">
        <v>100.12065187</v>
      </c>
      <c r="X36" s="244">
        <v>100.06144199000001</v>
      </c>
      <c r="Y36" s="244">
        <v>100.48329396</v>
      </c>
      <c r="Z36" s="244">
        <v>100.22688399</v>
      </c>
      <c r="AA36" s="244">
        <v>99.492661587000001</v>
      </c>
      <c r="AB36" s="244">
        <v>101.09563446999999</v>
      </c>
      <c r="AC36" s="244">
        <v>99.450389541000007</v>
      </c>
      <c r="AD36" s="244">
        <v>100.21964131999999</v>
      </c>
      <c r="AE36" s="244">
        <v>99.919709721000004</v>
      </c>
      <c r="AF36" s="244">
        <v>100.96061127</v>
      </c>
      <c r="AG36" s="244">
        <v>102.18713866</v>
      </c>
      <c r="AH36" s="244">
        <v>102.13967366</v>
      </c>
      <c r="AI36" s="244">
        <v>101.16339286</v>
      </c>
      <c r="AJ36" s="244">
        <v>100.52252928</v>
      </c>
      <c r="AK36" s="244">
        <v>101.5361946</v>
      </c>
      <c r="AL36" s="244">
        <v>102.16083949</v>
      </c>
      <c r="AM36" s="244">
        <v>97.179202566000001</v>
      </c>
      <c r="AN36" s="244">
        <v>98.176229289000005</v>
      </c>
      <c r="AO36" s="244">
        <v>91.586736157999994</v>
      </c>
      <c r="AP36" s="244">
        <v>80.341345946000004</v>
      </c>
      <c r="AQ36" s="244">
        <v>84.350428711000006</v>
      </c>
      <c r="AR36" s="244">
        <v>89.872153638</v>
      </c>
      <c r="AS36" s="244">
        <v>92.807913554999999</v>
      </c>
      <c r="AT36" s="244">
        <v>92.563810352999994</v>
      </c>
      <c r="AU36" s="244">
        <v>94.667909077999994</v>
      </c>
      <c r="AV36" s="244">
        <v>94.329127851999999</v>
      </c>
      <c r="AW36" s="244">
        <v>95.357027763999994</v>
      </c>
      <c r="AX36" s="244">
        <v>96.473116867000002</v>
      </c>
      <c r="AY36" s="244">
        <v>92.954860499000006</v>
      </c>
      <c r="AZ36" s="244">
        <v>94.396014652999995</v>
      </c>
      <c r="BA36" s="244">
        <v>96.140499788</v>
      </c>
      <c r="BB36" s="244">
        <v>96.382196348999997</v>
      </c>
      <c r="BC36" s="244">
        <v>95.947390498000004</v>
      </c>
      <c r="BD36" s="244">
        <v>97.903937948000006</v>
      </c>
      <c r="BE36" s="368">
        <v>98.460145216000001</v>
      </c>
      <c r="BF36" s="368">
        <v>98.963602537</v>
      </c>
      <c r="BG36" s="368">
        <v>99.702522547000001</v>
      </c>
      <c r="BH36" s="368">
        <v>98.875877256999999</v>
      </c>
      <c r="BI36" s="368">
        <v>100.23259083000001</v>
      </c>
      <c r="BJ36" s="368">
        <v>101.35363529</v>
      </c>
      <c r="BK36" s="368">
        <v>98.090476482</v>
      </c>
      <c r="BL36" s="368">
        <v>100.97264303999999</v>
      </c>
      <c r="BM36" s="368">
        <v>100.47660654000001</v>
      </c>
      <c r="BN36" s="368">
        <v>100.49563224000001</v>
      </c>
      <c r="BO36" s="368">
        <v>100.642279</v>
      </c>
      <c r="BP36" s="368">
        <v>101.92348558</v>
      </c>
      <c r="BQ36" s="368">
        <v>101.94450177</v>
      </c>
      <c r="BR36" s="368">
        <v>101.9581158</v>
      </c>
      <c r="BS36" s="368">
        <v>102.48540666</v>
      </c>
      <c r="BT36" s="368">
        <v>101.45741339</v>
      </c>
      <c r="BU36" s="368">
        <v>102.40255903000001</v>
      </c>
      <c r="BV36" s="368">
        <v>103.38270906</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368"/>
      <c r="BF37" s="368"/>
      <c r="BG37" s="368"/>
      <c r="BH37" s="368"/>
      <c r="BI37" s="368"/>
      <c r="BJ37" s="368"/>
      <c r="BK37" s="368"/>
      <c r="BL37" s="368"/>
      <c r="BM37" s="368"/>
      <c r="BN37" s="368"/>
      <c r="BO37" s="368"/>
      <c r="BP37" s="368"/>
      <c r="BQ37" s="368"/>
      <c r="BR37" s="368"/>
      <c r="BS37" s="368"/>
      <c r="BT37" s="368"/>
      <c r="BU37" s="368"/>
      <c r="BV37" s="368"/>
    </row>
    <row r="38" spans="1:74" ht="11.1" customHeight="1" x14ac:dyDescent="0.2">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368"/>
      <c r="BF38" s="368"/>
      <c r="BG38" s="368"/>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-0.54179238709999999</v>
      </c>
      <c r="AN39" s="244">
        <v>0.66441044827999995</v>
      </c>
      <c r="AO39" s="244">
        <v>-1.3336363548000001</v>
      </c>
      <c r="AP39" s="244">
        <v>-2.6535582333000001</v>
      </c>
      <c r="AQ39" s="244">
        <v>-1.2420200967999999</v>
      </c>
      <c r="AR39" s="244">
        <v>-1.1681381</v>
      </c>
      <c r="AS39" s="244">
        <v>5.6597645161E-2</v>
      </c>
      <c r="AT39" s="244">
        <v>0.75631580644999996</v>
      </c>
      <c r="AU39" s="244">
        <v>0.64969849999999996</v>
      </c>
      <c r="AV39" s="244">
        <v>1.2879075161</v>
      </c>
      <c r="AW39" s="244">
        <v>-0.10928146666999999</v>
      </c>
      <c r="AX39" s="244">
        <v>1.4557393547999999</v>
      </c>
      <c r="AY39" s="244">
        <v>0.45989164515999997</v>
      </c>
      <c r="AZ39" s="244">
        <v>1.2722857142999999</v>
      </c>
      <c r="BA39" s="244">
        <v>-0.22509035484000001</v>
      </c>
      <c r="BB39" s="244">
        <v>0.55736946666999998</v>
      </c>
      <c r="BC39" s="244">
        <v>6.7643767742E-3</v>
      </c>
      <c r="BD39" s="244">
        <v>0.44166251266000001</v>
      </c>
      <c r="BE39" s="368">
        <v>9.8434174275000008E-3</v>
      </c>
      <c r="BF39" s="368">
        <v>1.9E-2</v>
      </c>
      <c r="BG39" s="368">
        <v>-0.30790000000000001</v>
      </c>
      <c r="BH39" s="368">
        <v>0.3185483871</v>
      </c>
      <c r="BI39" s="368">
        <v>0.2954</v>
      </c>
      <c r="BJ39" s="368">
        <v>0.80648387096999996</v>
      </c>
      <c r="BK39" s="368">
        <v>-0.16680645160999999</v>
      </c>
      <c r="BL39" s="368">
        <v>0.22132142857000001</v>
      </c>
      <c r="BM39" s="368">
        <v>0.10670967742</v>
      </c>
      <c r="BN39" s="368">
        <v>-0.64286666667000003</v>
      </c>
      <c r="BO39" s="368">
        <v>-0.63338709677000005</v>
      </c>
      <c r="BP39" s="368">
        <v>-0.38593333333000002</v>
      </c>
      <c r="BQ39" s="368">
        <v>-3.7451612903000003E-2</v>
      </c>
      <c r="BR39" s="368">
        <v>0.16219354839</v>
      </c>
      <c r="BS39" s="368">
        <v>-6.2799999999999995E-2</v>
      </c>
      <c r="BT39" s="368">
        <v>0.35990322581</v>
      </c>
      <c r="BU39" s="368">
        <v>0.1305</v>
      </c>
      <c r="BV39" s="368">
        <v>0.79770967741999999</v>
      </c>
    </row>
    <row r="40" spans="1:74" ht="11.1" customHeight="1" x14ac:dyDescent="0.2">
      <c r="A40" s="159" t="s">
        <v>308</v>
      </c>
      <c r="B40" s="170" t="s">
        <v>569</v>
      </c>
      <c r="C40" s="244">
        <v>-1.6161612903</v>
      </c>
      <c r="D40" s="244">
        <v>0.19939285713999999</v>
      </c>
      <c r="E40" s="244">
        <v>0.45961290322999998</v>
      </c>
      <c r="F40" s="244">
        <v>-0.59526666667000006</v>
      </c>
      <c r="G40" s="244">
        <v>0.26112903226</v>
      </c>
      <c r="H40" s="244">
        <v>0.58143333333000002</v>
      </c>
      <c r="I40" s="244">
        <v>-0.60796774194000003</v>
      </c>
      <c r="J40" s="244">
        <v>0.34196774194000001</v>
      </c>
      <c r="K40" s="244">
        <v>1.1317666666999999</v>
      </c>
      <c r="L40" s="244">
        <v>0.43651612902999998</v>
      </c>
      <c r="M40" s="244">
        <v>0.35849999999999999</v>
      </c>
      <c r="N40" s="244">
        <v>0.61593548386999997</v>
      </c>
      <c r="O40" s="244">
        <v>-1.0546129032</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-0.10967741935</v>
      </c>
      <c r="AB40" s="244">
        <v>-0.54521428570999997</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-0.15651612903000001</v>
      </c>
      <c r="AN40" s="244">
        <v>0.27713793103000001</v>
      </c>
      <c r="AO40" s="244">
        <v>-1.5871612903000001</v>
      </c>
      <c r="AP40" s="244">
        <v>-2.3828666667</v>
      </c>
      <c r="AQ40" s="244">
        <v>-1.9633225806000001</v>
      </c>
      <c r="AR40" s="244">
        <v>0.89756666666999996</v>
      </c>
      <c r="AS40" s="244">
        <v>-0.26380645160999999</v>
      </c>
      <c r="AT40" s="244">
        <v>-0.44283870968</v>
      </c>
      <c r="AU40" s="244">
        <v>0.84353333333000002</v>
      </c>
      <c r="AV40" s="244">
        <v>0.40164516129</v>
      </c>
      <c r="AW40" s="244">
        <v>0.72926666666999995</v>
      </c>
      <c r="AX40" s="244">
        <v>0.92803225806</v>
      </c>
      <c r="AY40" s="244">
        <v>-0.48822580645000002</v>
      </c>
      <c r="AZ40" s="244">
        <v>1.0076785714000001</v>
      </c>
      <c r="BA40" s="244">
        <v>1.7870322581</v>
      </c>
      <c r="BB40" s="244">
        <v>0.63733377530000002</v>
      </c>
      <c r="BC40" s="244">
        <v>0.38866675319999999</v>
      </c>
      <c r="BD40" s="244">
        <v>0.22306523187999999</v>
      </c>
      <c r="BE40" s="368">
        <v>5.8915563938000001E-2</v>
      </c>
      <c r="BF40" s="368">
        <v>5.693439569E-2</v>
      </c>
      <c r="BG40" s="368">
        <v>0.17934364436</v>
      </c>
      <c r="BH40" s="368">
        <v>-0.40686349734999999</v>
      </c>
      <c r="BI40" s="368">
        <v>-4.5351312571000002E-2</v>
      </c>
      <c r="BJ40" s="368">
        <v>0.19066568497</v>
      </c>
      <c r="BK40" s="368">
        <v>-0.50186409610000005</v>
      </c>
      <c r="BL40" s="368">
        <v>0.2630660339</v>
      </c>
      <c r="BM40" s="368">
        <v>5.5087642219999997E-2</v>
      </c>
      <c r="BN40" s="368">
        <v>3.5738793650000003E-2</v>
      </c>
      <c r="BO40" s="368">
        <v>-9.9198008470000001E-2</v>
      </c>
      <c r="BP40" s="368">
        <v>4.5863540541000003E-2</v>
      </c>
      <c r="BQ40" s="368">
        <v>-0.11826823913999999</v>
      </c>
      <c r="BR40" s="368">
        <v>-0.28557906778999997</v>
      </c>
      <c r="BS40" s="368">
        <v>-7.0928889066999998E-2</v>
      </c>
      <c r="BT40" s="368">
        <v>-0.59530022991999998</v>
      </c>
      <c r="BU40" s="368">
        <v>-0.26040629133999998</v>
      </c>
      <c r="BV40" s="368">
        <v>-0.10268208741</v>
      </c>
    </row>
    <row r="41" spans="1:74" ht="11.1" customHeight="1" x14ac:dyDescent="0.2">
      <c r="A41" s="159" t="s">
        <v>309</v>
      </c>
      <c r="B41" s="170" t="s">
        <v>570</v>
      </c>
      <c r="C41" s="244">
        <v>0.48066997500999997</v>
      </c>
      <c r="D41" s="244">
        <v>-0.34158802378000003</v>
      </c>
      <c r="E41" s="244">
        <v>1.1559072830999999</v>
      </c>
      <c r="F41" s="244">
        <v>0.65792751594999999</v>
      </c>
      <c r="G41" s="244">
        <v>1.5777473609999999</v>
      </c>
      <c r="H41" s="244">
        <v>1.3422655506000001</v>
      </c>
      <c r="I41" s="244">
        <v>0.25698238746000002</v>
      </c>
      <c r="J41" s="244">
        <v>0.27380064107000002</v>
      </c>
      <c r="K41" s="244">
        <v>0.43422496745</v>
      </c>
      <c r="L41" s="244">
        <v>-1.8981384968999999</v>
      </c>
      <c r="M41" s="244">
        <v>0.84271821960000004</v>
      </c>
      <c r="N41" s="244">
        <v>-0.43444557663</v>
      </c>
      <c r="O41" s="244">
        <v>-0.19627763945999999</v>
      </c>
      <c r="P41" s="244">
        <v>-1.3751977973E-2</v>
      </c>
      <c r="Q41" s="244">
        <v>-0.98065287494999998</v>
      </c>
      <c r="R41" s="244">
        <v>-0.68024993850000004</v>
      </c>
      <c r="S41" s="244">
        <v>-7.4462453239000003E-3</v>
      </c>
      <c r="T41" s="244">
        <v>-0.22226117596</v>
      </c>
      <c r="U41" s="244">
        <v>0.54471727981999996</v>
      </c>
      <c r="V41" s="244">
        <v>0.44265659724</v>
      </c>
      <c r="W41" s="244">
        <v>-1.3091352661</v>
      </c>
      <c r="X41" s="244">
        <v>-2.7797117698</v>
      </c>
      <c r="Y41" s="244">
        <v>-2.2714661158</v>
      </c>
      <c r="Z41" s="244">
        <v>-1.4092664394000001</v>
      </c>
      <c r="AA41" s="244">
        <v>-0.63784167850999995</v>
      </c>
      <c r="AB41" s="244">
        <v>0.86730542368999997</v>
      </c>
      <c r="AC41" s="244">
        <v>-0.90595923269</v>
      </c>
      <c r="AD41" s="244">
        <v>-6.1850111812000001E-2</v>
      </c>
      <c r="AE41" s="244">
        <v>1.083654938</v>
      </c>
      <c r="AF41" s="244">
        <v>0.51641946911000003</v>
      </c>
      <c r="AG41" s="244">
        <v>2.8823357512999999</v>
      </c>
      <c r="AH41" s="244">
        <v>1.8254088526000001</v>
      </c>
      <c r="AI41" s="244">
        <v>0.51657447614999996</v>
      </c>
      <c r="AJ41" s="244">
        <v>-2.4744182091</v>
      </c>
      <c r="AK41" s="244">
        <v>-0.49946352199999999</v>
      </c>
      <c r="AL41" s="244">
        <v>0.10611087511</v>
      </c>
      <c r="AM41" s="244">
        <v>-3.4235508595000002</v>
      </c>
      <c r="AN41" s="244">
        <v>-2.8703509007000001</v>
      </c>
      <c r="AO41" s="244">
        <v>-5.9304980784000003</v>
      </c>
      <c r="AP41" s="244">
        <v>-14.690665226</v>
      </c>
      <c r="AQ41" s="244">
        <v>-1.2114571159</v>
      </c>
      <c r="AR41" s="244">
        <v>1.5354995684999999</v>
      </c>
      <c r="AS41" s="244">
        <v>2.6394646383999998</v>
      </c>
      <c r="AT41" s="244">
        <v>0.89598657079999999</v>
      </c>
      <c r="AU41" s="244">
        <v>1.8275771431000001</v>
      </c>
      <c r="AV41" s="244">
        <v>0.98707199155000003</v>
      </c>
      <c r="AW41" s="244">
        <v>1.3876155480000001</v>
      </c>
      <c r="AX41" s="244">
        <v>0.74601180547000001</v>
      </c>
      <c r="AY41" s="244">
        <v>-0.89694814556000002</v>
      </c>
      <c r="AZ41" s="244">
        <v>1.6697322574</v>
      </c>
      <c r="BA41" s="244">
        <v>0.94609993809000004</v>
      </c>
      <c r="BB41" s="244">
        <v>1.3897108735000001</v>
      </c>
      <c r="BC41" s="244">
        <v>0.85413537040999998</v>
      </c>
      <c r="BD41" s="244">
        <v>0.48491085968999997</v>
      </c>
      <c r="BE41" s="368">
        <v>0.12643308645000001</v>
      </c>
      <c r="BF41" s="368">
        <v>0.12011069176</v>
      </c>
      <c r="BG41" s="368">
        <v>0.38032337661999999</v>
      </c>
      <c r="BH41" s="368">
        <v>-0.84785164295000004</v>
      </c>
      <c r="BI41" s="368">
        <v>-9.5996038908E-2</v>
      </c>
      <c r="BJ41" s="368">
        <v>0.40314207581</v>
      </c>
      <c r="BK41" s="368">
        <v>-1.0743154548</v>
      </c>
      <c r="BL41" s="368">
        <v>0.54908634960000002</v>
      </c>
      <c r="BM41" s="368">
        <v>0.11798730390999999</v>
      </c>
      <c r="BN41" s="368">
        <v>7.9413047818999993E-2</v>
      </c>
      <c r="BO41" s="368">
        <v>-0.22530375376</v>
      </c>
      <c r="BP41" s="368">
        <v>0.10256409943</v>
      </c>
      <c r="BQ41" s="368">
        <v>-0.26095451343999998</v>
      </c>
      <c r="BR41" s="368">
        <v>-0.62315131065999996</v>
      </c>
      <c r="BS41" s="368">
        <v>-0.15646546145000001</v>
      </c>
      <c r="BT41" s="368">
        <v>-1.2924111103</v>
      </c>
      <c r="BU41" s="368">
        <v>-0.57312490373000002</v>
      </c>
      <c r="BV41" s="368">
        <v>-0.22540769134999999</v>
      </c>
    </row>
    <row r="42" spans="1:74" ht="11.1" customHeight="1" x14ac:dyDescent="0.2">
      <c r="A42" s="159" t="s">
        <v>310</v>
      </c>
      <c r="B42" s="170" t="s">
        <v>571</v>
      </c>
      <c r="C42" s="244">
        <v>-1.9144447992</v>
      </c>
      <c r="D42" s="244">
        <v>-5.8584345205999998E-2</v>
      </c>
      <c r="E42" s="244">
        <v>2.2152542186000002</v>
      </c>
      <c r="F42" s="244">
        <v>0.15809071594999999</v>
      </c>
      <c r="G42" s="244">
        <v>1.6385188449000001</v>
      </c>
      <c r="H42" s="244">
        <v>2.7299780506000002</v>
      </c>
      <c r="I42" s="244">
        <v>2.3897129400000001E-2</v>
      </c>
      <c r="J42" s="244">
        <v>1.0012644798000001</v>
      </c>
      <c r="K42" s="244">
        <v>1.8693237675000001</v>
      </c>
      <c r="L42" s="244">
        <v>-0.30040907756000002</v>
      </c>
      <c r="M42" s="244">
        <v>1.8005080196000001</v>
      </c>
      <c r="N42" s="244">
        <v>1.1044350039999999</v>
      </c>
      <c r="O42" s="244">
        <v>-0.84573473623999995</v>
      </c>
      <c r="P42" s="244">
        <v>0.57143705773999998</v>
      </c>
      <c r="Q42" s="244">
        <v>0.42696586699</v>
      </c>
      <c r="R42" s="244">
        <v>-0.73352190517000004</v>
      </c>
      <c r="S42" s="244">
        <v>-5.3863567905E-2</v>
      </c>
      <c r="T42" s="244">
        <v>0.16426659069999999</v>
      </c>
      <c r="U42" s="244">
        <v>-0.21426926857</v>
      </c>
      <c r="V42" s="244">
        <v>-0.43532388662999999</v>
      </c>
      <c r="W42" s="244">
        <v>-1.3998508661</v>
      </c>
      <c r="X42" s="244">
        <v>-2.3889918020000001</v>
      </c>
      <c r="Y42" s="244">
        <v>-2.0499091157999998</v>
      </c>
      <c r="Z42" s="244">
        <v>-1.8071016652</v>
      </c>
      <c r="AA42" s="244">
        <v>-0.94349122689999998</v>
      </c>
      <c r="AB42" s="244">
        <v>0.91894378083999995</v>
      </c>
      <c r="AC42" s="244">
        <v>-0.79562184560000004</v>
      </c>
      <c r="AD42" s="244">
        <v>-0.25652604514999999</v>
      </c>
      <c r="AE42" s="244">
        <v>-0.31843148139999999</v>
      </c>
      <c r="AF42" s="244">
        <v>0.37623540243999998</v>
      </c>
      <c r="AG42" s="244">
        <v>2.2635256223</v>
      </c>
      <c r="AH42" s="244">
        <v>0.99357004613</v>
      </c>
      <c r="AI42" s="244">
        <v>1.7107357428000001</v>
      </c>
      <c r="AJ42" s="244">
        <v>-0.78751385423999998</v>
      </c>
      <c r="AK42" s="244">
        <v>-0.49262988866000001</v>
      </c>
      <c r="AL42" s="244">
        <v>0.41634032671999999</v>
      </c>
      <c r="AM42" s="244">
        <v>-4.1218593756999997</v>
      </c>
      <c r="AN42" s="244">
        <v>-1.9288025214</v>
      </c>
      <c r="AO42" s="244">
        <v>-8.8512957234999998</v>
      </c>
      <c r="AP42" s="244">
        <v>-19.727090126</v>
      </c>
      <c r="AQ42" s="244">
        <v>-4.4167997934000001</v>
      </c>
      <c r="AR42" s="244">
        <v>1.2649281350999999</v>
      </c>
      <c r="AS42" s="244">
        <v>2.4322558320000001</v>
      </c>
      <c r="AT42" s="244">
        <v>1.2094636675999999</v>
      </c>
      <c r="AU42" s="244">
        <v>3.3208089763999999</v>
      </c>
      <c r="AV42" s="244">
        <v>2.6766246690000002</v>
      </c>
      <c r="AW42" s="244">
        <v>2.0076007480000002</v>
      </c>
      <c r="AX42" s="244">
        <v>3.1297834184000002</v>
      </c>
      <c r="AY42" s="244">
        <v>-0.92528230685000001</v>
      </c>
      <c r="AZ42" s="244">
        <v>3.9496965431</v>
      </c>
      <c r="BA42" s="244">
        <v>2.5080418412999999</v>
      </c>
      <c r="BB42" s="244">
        <v>2.5844141154</v>
      </c>
      <c r="BC42" s="244">
        <v>1.2495665004000001</v>
      </c>
      <c r="BD42" s="244">
        <v>1.1496386042</v>
      </c>
      <c r="BE42" s="368">
        <v>0.19519206782000001</v>
      </c>
      <c r="BF42" s="368">
        <v>0.19604508744999999</v>
      </c>
      <c r="BG42" s="368">
        <v>0.25176702098999998</v>
      </c>
      <c r="BH42" s="368">
        <v>-0.93616675320999998</v>
      </c>
      <c r="BI42" s="368">
        <v>0.15405264852</v>
      </c>
      <c r="BJ42" s="368">
        <v>1.4002916317</v>
      </c>
      <c r="BK42" s="368">
        <v>-1.7429860024999999</v>
      </c>
      <c r="BL42" s="368">
        <v>1.0334738121</v>
      </c>
      <c r="BM42" s="368">
        <v>0.27978462355</v>
      </c>
      <c r="BN42" s="368">
        <v>-0.52771482520000002</v>
      </c>
      <c r="BO42" s="368">
        <v>-0.95788885899999998</v>
      </c>
      <c r="BP42" s="368">
        <v>-0.23750569335999999</v>
      </c>
      <c r="BQ42" s="368">
        <v>-0.41667436547999998</v>
      </c>
      <c r="BR42" s="368">
        <v>-0.74653683006000005</v>
      </c>
      <c r="BS42" s="368">
        <v>-0.29019435051999998</v>
      </c>
      <c r="BT42" s="368">
        <v>-1.5278081144</v>
      </c>
      <c r="BU42" s="368">
        <v>-0.70303119507</v>
      </c>
      <c r="BV42" s="368">
        <v>0.46961989865999998</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368"/>
      <c r="BF43" s="368"/>
      <c r="BG43" s="368"/>
      <c r="BH43" s="368"/>
      <c r="BI43" s="368"/>
      <c r="BJ43" s="368"/>
      <c r="BK43" s="368"/>
      <c r="BL43" s="368"/>
      <c r="BM43" s="368"/>
      <c r="BN43" s="368"/>
      <c r="BO43" s="368"/>
      <c r="BP43" s="368"/>
      <c r="BQ43" s="368"/>
      <c r="BR43" s="368"/>
      <c r="BS43" s="368"/>
      <c r="BT43" s="368"/>
      <c r="BU43" s="368"/>
      <c r="BV43" s="368"/>
    </row>
    <row r="44" spans="1:74" ht="11.1" customHeight="1" x14ac:dyDescent="0.2">
      <c r="B44" s="65" t="s">
        <v>1107</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368"/>
      <c r="BF44" s="368"/>
      <c r="BG44" s="368"/>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1298.6751850000001</v>
      </c>
      <c r="AN45" s="249">
        <v>1279.4072819999999</v>
      </c>
      <c r="AO45" s="249">
        <v>1320.7500090000001</v>
      </c>
      <c r="AP45" s="249">
        <v>1397.497756</v>
      </c>
      <c r="AQ45" s="249">
        <v>1425.5003790000001</v>
      </c>
      <c r="AR45" s="249">
        <v>1452.847522</v>
      </c>
      <c r="AS45" s="249">
        <v>1450.975995</v>
      </c>
      <c r="AT45" s="249">
        <v>1436.1402049999999</v>
      </c>
      <c r="AU45" s="249">
        <v>1421.99325</v>
      </c>
      <c r="AV45" s="249">
        <v>1385.6981169999999</v>
      </c>
      <c r="AW45" s="249">
        <v>1389.447561</v>
      </c>
      <c r="AX45" s="249">
        <v>1344.3186410000001</v>
      </c>
      <c r="AY45" s="249">
        <v>1330.0630000000001</v>
      </c>
      <c r="AZ45" s="249">
        <v>1294.751</v>
      </c>
      <c r="BA45" s="249">
        <v>1301.727801</v>
      </c>
      <c r="BB45" s="249">
        <v>1289.352717</v>
      </c>
      <c r="BC45" s="249">
        <v>1296.0870213000001</v>
      </c>
      <c r="BD45" s="249">
        <v>1288.3741425000001</v>
      </c>
      <c r="BE45" s="312">
        <v>1288.069</v>
      </c>
      <c r="BF45" s="312">
        <v>1287.48</v>
      </c>
      <c r="BG45" s="312">
        <v>1296.7170000000001</v>
      </c>
      <c r="BH45" s="312">
        <v>1288.2670000000001</v>
      </c>
      <c r="BI45" s="312">
        <v>1280.83</v>
      </c>
      <c r="BJ45" s="312">
        <v>1257.2539999999999</v>
      </c>
      <c r="BK45" s="312">
        <v>1263.8499999999999</v>
      </c>
      <c r="BL45" s="312">
        <v>1259.078</v>
      </c>
      <c r="BM45" s="312">
        <v>1257.1949999999999</v>
      </c>
      <c r="BN45" s="312">
        <v>1277.9059999999999</v>
      </c>
      <c r="BO45" s="312">
        <v>1298.9659999999999</v>
      </c>
      <c r="BP45" s="312">
        <v>1311.9690000000001</v>
      </c>
      <c r="BQ45" s="312">
        <v>1314.5550000000001</v>
      </c>
      <c r="BR45" s="312">
        <v>1310.152</v>
      </c>
      <c r="BS45" s="312">
        <v>1312.6610000000001</v>
      </c>
      <c r="BT45" s="312">
        <v>1304.729</v>
      </c>
      <c r="BU45" s="312">
        <v>1304.039</v>
      </c>
      <c r="BV45" s="312">
        <v>1282.5350000000001</v>
      </c>
    </row>
    <row r="46" spans="1:74" ht="11.1" customHeight="1" x14ac:dyDescent="0.2">
      <c r="A46" s="159" t="s">
        <v>306</v>
      </c>
      <c r="B46" s="248" t="s">
        <v>305</v>
      </c>
      <c r="C46" s="247">
        <v>3068.5582979999999</v>
      </c>
      <c r="D46" s="247">
        <v>3060.8871949999998</v>
      </c>
      <c r="E46" s="247">
        <v>3031.3624399999999</v>
      </c>
      <c r="F46" s="247">
        <v>3049.0805439999999</v>
      </c>
      <c r="G46" s="247">
        <v>3051.5056279999999</v>
      </c>
      <c r="H46" s="247">
        <v>3015.178253</v>
      </c>
      <c r="I46" s="247">
        <v>3022.694896</v>
      </c>
      <c r="J46" s="247">
        <v>3000.2275169999998</v>
      </c>
      <c r="K46" s="247">
        <v>2962.3335529999999</v>
      </c>
      <c r="L46" s="247">
        <v>2917.492941</v>
      </c>
      <c r="M46" s="247">
        <v>2896.4322470000002</v>
      </c>
      <c r="N46" s="247">
        <v>2847.173949</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2868.9353529999998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2900.4281850000002</v>
      </c>
      <c r="AN46" s="247">
        <v>2873.123282</v>
      </c>
      <c r="AO46" s="247">
        <v>2963.668009</v>
      </c>
      <c r="AP46" s="247">
        <v>3111.9017560000002</v>
      </c>
      <c r="AQ46" s="247">
        <v>3200.7673789999999</v>
      </c>
      <c r="AR46" s="247">
        <v>3201.1875220000002</v>
      </c>
      <c r="AS46" s="247">
        <v>3207.4939949999998</v>
      </c>
      <c r="AT46" s="247">
        <v>3206.3862049999998</v>
      </c>
      <c r="AU46" s="247">
        <v>3166.93325</v>
      </c>
      <c r="AV46" s="247">
        <v>3118.1871169999999</v>
      </c>
      <c r="AW46" s="247">
        <v>3100.0585609999998</v>
      </c>
      <c r="AX46" s="247">
        <v>3026.1606409999999</v>
      </c>
      <c r="AY46" s="247">
        <v>3027.04</v>
      </c>
      <c r="AZ46" s="247">
        <v>2963.5129999999999</v>
      </c>
      <c r="BA46" s="247">
        <v>2915.091801</v>
      </c>
      <c r="BB46" s="247">
        <v>2883.5967037</v>
      </c>
      <c r="BC46" s="247">
        <v>2878.2823386999999</v>
      </c>
      <c r="BD46" s="247">
        <v>2863.8775028999999</v>
      </c>
      <c r="BE46" s="313">
        <v>2861.7459779999999</v>
      </c>
      <c r="BF46" s="313">
        <v>2859.3920116999998</v>
      </c>
      <c r="BG46" s="313">
        <v>2863.2487024000002</v>
      </c>
      <c r="BH46" s="313">
        <v>2867.4114708000002</v>
      </c>
      <c r="BI46" s="313">
        <v>2861.3350101999999</v>
      </c>
      <c r="BJ46" s="313">
        <v>2831.8483738999998</v>
      </c>
      <c r="BK46" s="313">
        <v>2854.0021609</v>
      </c>
      <c r="BL46" s="313">
        <v>2841.8643118999998</v>
      </c>
      <c r="BM46" s="313">
        <v>2838.2735950000001</v>
      </c>
      <c r="BN46" s="313">
        <v>2857.9124311999999</v>
      </c>
      <c r="BO46" s="313">
        <v>2882.0475695</v>
      </c>
      <c r="BP46" s="313">
        <v>2893.6746632999998</v>
      </c>
      <c r="BQ46" s="313">
        <v>2899.9269786999998</v>
      </c>
      <c r="BR46" s="313">
        <v>2904.3769298000002</v>
      </c>
      <c r="BS46" s="313">
        <v>2909.0137964999999</v>
      </c>
      <c r="BT46" s="313">
        <v>2919.5361035999999</v>
      </c>
      <c r="BU46" s="313">
        <v>2926.6582923000001</v>
      </c>
      <c r="BV46" s="313">
        <v>2908.3374370000001</v>
      </c>
    </row>
    <row r="47" spans="1:74" s="648" customFormat="1" ht="12" customHeight="1" x14ac:dyDescent="0.25">
      <c r="A47" s="395"/>
      <c r="B47" s="783" t="s">
        <v>803</v>
      </c>
      <c r="C47" s="783"/>
      <c r="D47" s="783"/>
      <c r="E47" s="783"/>
      <c r="F47" s="783"/>
      <c r="G47" s="783"/>
      <c r="H47" s="783"/>
      <c r="I47" s="783"/>
      <c r="J47" s="783"/>
      <c r="K47" s="783"/>
      <c r="L47" s="783"/>
      <c r="M47" s="783"/>
      <c r="N47" s="783"/>
      <c r="O47" s="783"/>
      <c r="P47" s="783"/>
      <c r="Q47" s="759"/>
      <c r="R47" s="688"/>
      <c r="AY47" s="484"/>
      <c r="AZ47" s="484"/>
      <c r="BA47" s="484"/>
      <c r="BB47" s="484"/>
      <c r="BC47" s="484"/>
      <c r="BD47" s="578"/>
      <c r="BE47" s="578"/>
      <c r="BF47" s="578"/>
      <c r="BG47" s="484"/>
      <c r="BH47" s="484"/>
      <c r="BI47" s="484"/>
      <c r="BJ47" s="484"/>
    </row>
    <row r="48" spans="1:74" s="396" customFormat="1" ht="12" customHeight="1" x14ac:dyDescent="0.25">
      <c r="A48" s="395"/>
      <c r="B48" s="782" t="s">
        <v>1121</v>
      </c>
      <c r="C48" s="759"/>
      <c r="D48" s="759"/>
      <c r="E48" s="759"/>
      <c r="F48" s="759"/>
      <c r="G48" s="759"/>
      <c r="H48" s="759"/>
      <c r="I48" s="759"/>
      <c r="J48" s="759"/>
      <c r="K48" s="759"/>
      <c r="L48" s="759"/>
      <c r="M48" s="759"/>
      <c r="N48" s="759"/>
      <c r="O48" s="759"/>
      <c r="P48" s="759"/>
      <c r="Q48" s="759"/>
      <c r="R48" s="688"/>
      <c r="AY48" s="484"/>
      <c r="AZ48" s="484"/>
      <c r="BA48" s="484"/>
      <c r="BB48" s="484"/>
      <c r="BC48" s="484"/>
      <c r="BD48" s="578"/>
      <c r="BE48" s="578"/>
      <c r="BF48" s="578"/>
      <c r="BG48" s="484"/>
      <c r="BH48" s="484"/>
      <c r="BI48" s="484"/>
      <c r="BJ48" s="484"/>
    </row>
    <row r="49" spans="1:74" s="396" customFormat="1" ht="12" customHeight="1" x14ac:dyDescent="0.25">
      <c r="A49" s="395"/>
      <c r="B49" s="783" t="s">
        <v>1122</v>
      </c>
      <c r="C49" s="762"/>
      <c r="D49" s="762"/>
      <c r="E49" s="762"/>
      <c r="F49" s="762"/>
      <c r="G49" s="762"/>
      <c r="H49" s="762"/>
      <c r="I49" s="762"/>
      <c r="J49" s="762"/>
      <c r="K49" s="762"/>
      <c r="L49" s="762"/>
      <c r="M49" s="762"/>
      <c r="N49" s="762"/>
      <c r="O49" s="762"/>
      <c r="P49" s="762"/>
      <c r="Q49" s="759"/>
      <c r="R49" s="688"/>
      <c r="AY49" s="484"/>
      <c r="AZ49" s="484"/>
      <c r="BA49" s="484"/>
      <c r="BB49" s="484"/>
      <c r="BC49" s="484"/>
      <c r="BD49" s="578"/>
      <c r="BE49" s="578"/>
      <c r="BF49" s="578"/>
      <c r="BG49" s="484"/>
      <c r="BH49" s="484"/>
      <c r="BI49" s="484"/>
      <c r="BJ49" s="484"/>
    </row>
    <row r="50" spans="1:74" s="396" customFormat="1" ht="12" customHeight="1" x14ac:dyDescent="0.25">
      <c r="A50" s="395"/>
      <c r="B50" s="784" t="s">
        <v>1123</v>
      </c>
      <c r="C50" s="784"/>
      <c r="D50" s="784"/>
      <c r="E50" s="784"/>
      <c r="F50" s="784"/>
      <c r="G50" s="784"/>
      <c r="H50" s="784"/>
      <c r="I50" s="784"/>
      <c r="J50" s="784"/>
      <c r="K50" s="784"/>
      <c r="L50" s="784"/>
      <c r="M50" s="784"/>
      <c r="N50" s="784"/>
      <c r="O50" s="784"/>
      <c r="P50" s="784"/>
      <c r="Q50" s="784"/>
      <c r="R50" s="688"/>
      <c r="AY50" s="484"/>
      <c r="AZ50" s="484"/>
      <c r="BA50" s="484"/>
      <c r="BB50" s="484"/>
      <c r="BC50" s="484"/>
      <c r="BD50" s="578"/>
      <c r="BE50" s="578"/>
      <c r="BF50" s="578"/>
      <c r="BG50" s="484"/>
      <c r="BH50" s="484"/>
      <c r="BI50" s="484"/>
      <c r="BJ50" s="484"/>
    </row>
    <row r="51" spans="1:74" s="730" customFormat="1" ht="12" customHeight="1" x14ac:dyDescent="0.25">
      <c r="A51" s="395"/>
      <c r="B51" s="787" t="s">
        <v>815</v>
      </c>
      <c r="C51" s="744"/>
      <c r="D51" s="744"/>
      <c r="E51" s="744"/>
      <c r="F51" s="744"/>
      <c r="G51" s="744"/>
      <c r="H51" s="744"/>
      <c r="I51" s="744"/>
      <c r="J51" s="744"/>
      <c r="K51" s="744"/>
      <c r="L51" s="744"/>
      <c r="M51" s="744"/>
      <c r="N51" s="744"/>
      <c r="O51" s="744"/>
      <c r="P51" s="744"/>
      <c r="Q51" s="744"/>
      <c r="R51" s="152"/>
      <c r="AY51" s="484"/>
      <c r="AZ51" s="484"/>
      <c r="BA51" s="484"/>
      <c r="BB51" s="484"/>
      <c r="BC51" s="484"/>
      <c r="BD51" s="578"/>
      <c r="BE51" s="578"/>
      <c r="BF51" s="578"/>
      <c r="BG51" s="484"/>
      <c r="BH51" s="484"/>
      <c r="BI51" s="484"/>
      <c r="BJ51" s="484"/>
    </row>
    <row r="52" spans="1:74" s="730" customFormat="1" ht="12" customHeight="1" x14ac:dyDescent="0.2">
      <c r="A52" s="395"/>
      <c r="B52" s="783" t="s">
        <v>650</v>
      </c>
      <c r="C52" s="762"/>
      <c r="D52" s="762"/>
      <c r="E52" s="762"/>
      <c r="F52" s="762"/>
      <c r="G52" s="762"/>
      <c r="H52" s="762"/>
      <c r="I52" s="762"/>
      <c r="J52" s="762"/>
      <c r="K52" s="762"/>
      <c r="L52" s="762"/>
      <c r="M52" s="762"/>
      <c r="N52" s="762"/>
      <c r="O52" s="762"/>
      <c r="P52" s="762"/>
      <c r="Q52" s="759"/>
      <c r="R52" s="152"/>
      <c r="AY52" s="484"/>
      <c r="AZ52" s="484"/>
      <c r="BA52" s="484"/>
      <c r="BB52" s="484"/>
      <c r="BC52" s="484"/>
      <c r="BD52" s="578"/>
      <c r="BE52" s="578"/>
      <c r="BF52" s="578"/>
      <c r="BG52" s="484"/>
      <c r="BH52" s="484"/>
      <c r="BI52" s="484"/>
      <c r="BJ52" s="484"/>
    </row>
    <row r="53" spans="1:74" s="730" customFormat="1" ht="12" customHeight="1" x14ac:dyDescent="0.2">
      <c r="A53" s="395"/>
      <c r="B53" s="783" t="s">
        <v>1349</v>
      </c>
      <c r="C53" s="759"/>
      <c r="D53" s="759"/>
      <c r="E53" s="759"/>
      <c r="F53" s="759"/>
      <c r="G53" s="759"/>
      <c r="H53" s="759"/>
      <c r="I53" s="759"/>
      <c r="J53" s="759"/>
      <c r="K53" s="759"/>
      <c r="L53" s="759"/>
      <c r="M53" s="759"/>
      <c r="N53" s="759"/>
      <c r="O53" s="759"/>
      <c r="P53" s="759"/>
      <c r="Q53" s="759"/>
      <c r="R53" s="152"/>
      <c r="AY53" s="484"/>
      <c r="AZ53" s="484"/>
      <c r="BA53" s="484"/>
      <c r="BB53" s="484"/>
      <c r="BC53" s="484"/>
      <c r="BD53" s="578"/>
      <c r="BE53" s="578"/>
      <c r="BF53" s="578"/>
      <c r="BG53" s="484"/>
      <c r="BH53" s="484"/>
      <c r="BI53" s="484"/>
      <c r="BJ53" s="484"/>
    </row>
    <row r="54" spans="1:74" s="730" customFormat="1" ht="12" customHeight="1" x14ac:dyDescent="0.2">
      <c r="A54" s="395"/>
      <c r="B54" s="783" t="s">
        <v>1348</v>
      </c>
      <c r="C54" s="759"/>
      <c r="D54" s="759"/>
      <c r="E54" s="759"/>
      <c r="F54" s="759"/>
      <c r="G54" s="759"/>
      <c r="H54" s="759"/>
      <c r="I54" s="759"/>
      <c r="J54" s="759"/>
      <c r="K54" s="759"/>
      <c r="L54" s="759"/>
      <c r="M54" s="759"/>
      <c r="N54" s="759"/>
      <c r="O54" s="759"/>
      <c r="P54" s="759"/>
      <c r="Q54" s="759"/>
      <c r="R54" s="152"/>
      <c r="AY54" s="484"/>
      <c r="AZ54" s="484"/>
      <c r="BA54" s="484"/>
      <c r="BB54" s="484"/>
      <c r="BC54" s="484"/>
      <c r="BD54" s="578"/>
      <c r="BE54" s="578"/>
      <c r="BF54" s="578"/>
      <c r="BG54" s="484"/>
      <c r="BH54" s="484"/>
      <c r="BI54" s="484"/>
      <c r="BJ54" s="484"/>
    </row>
    <row r="55" spans="1:74" s="730" customFormat="1" ht="12" customHeight="1" x14ac:dyDescent="0.25">
      <c r="A55" s="395"/>
      <c r="B55" s="784" t="s">
        <v>1350</v>
      </c>
      <c r="C55" s="784"/>
      <c r="D55" s="784"/>
      <c r="E55" s="784"/>
      <c r="F55" s="784"/>
      <c r="G55" s="784"/>
      <c r="H55" s="784"/>
      <c r="I55" s="784"/>
      <c r="J55" s="784"/>
      <c r="K55" s="784"/>
      <c r="L55" s="784"/>
      <c r="M55" s="784"/>
      <c r="N55" s="784"/>
      <c r="O55" s="784"/>
      <c r="P55" s="784"/>
      <c r="Q55" s="784"/>
      <c r="R55" s="784"/>
      <c r="AY55" s="484"/>
      <c r="AZ55" s="484"/>
      <c r="BA55" s="484"/>
      <c r="BB55" s="484"/>
      <c r="BC55" s="484"/>
      <c r="BD55" s="578"/>
      <c r="BE55" s="578"/>
      <c r="BF55" s="578"/>
      <c r="BG55" s="484"/>
      <c r="BH55" s="484"/>
      <c r="BI55" s="484"/>
      <c r="BJ55" s="484"/>
    </row>
    <row r="56" spans="1:74" s="730" customFormat="1" ht="12" customHeight="1" x14ac:dyDescent="0.25">
      <c r="A56" s="395"/>
      <c r="B56" s="784" t="s">
        <v>1355</v>
      </c>
      <c r="C56" s="784"/>
      <c r="D56" s="784"/>
      <c r="E56" s="784"/>
      <c r="F56" s="784"/>
      <c r="G56" s="784"/>
      <c r="H56" s="784"/>
      <c r="I56" s="784"/>
      <c r="J56" s="784"/>
      <c r="K56" s="784"/>
      <c r="L56" s="784"/>
      <c r="M56" s="784"/>
      <c r="N56" s="784"/>
      <c r="O56" s="784"/>
      <c r="P56" s="784"/>
      <c r="Q56" s="784"/>
      <c r="R56" s="689"/>
      <c r="AY56" s="484"/>
      <c r="AZ56" s="484"/>
      <c r="BA56" s="484"/>
      <c r="BB56" s="484"/>
      <c r="BC56" s="484"/>
      <c r="BD56" s="578"/>
      <c r="BE56" s="578"/>
      <c r="BF56" s="578"/>
      <c r="BG56" s="484"/>
      <c r="BH56" s="484"/>
      <c r="BI56" s="484"/>
      <c r="BJ56" s="484"/>
    </row>
    <row r="57" spans="1:74" s="396" customFormat="1" ht="12" customHeight="1" x14ac:dyDescent="0.25">
      <c r="A57" s="395"/>
      <c r="B57" s="785" t="str">
        <f>"Notes: "&amp;"EIA completed modeling and analysis for this report on " &amp;Dates!D2&amp;"."</f>
        <v>Notes: EIA completed modeling and analysis for this report on Thursday July 1, 2021.</v>
      </c>
      <c r="C57" s="769"/>
      <c r="D57" s="769"/>
      <c r="E57" s="769"/>
      <c r="F57" s="769"/>
      <c r="G57" s="769"/>
      <c r="H57" s="769"/>
      <c r="I57" s="769"/>
      <c r="J57" s="769"/>
      <c r="K57" s="769"/>
      <c r="L57" s="769"/>
      <c r="M57" s="769"/>
      <c r="N57" s="769"/>
      <c r="O57" s="769"/>
      <c r="P57" s="769"/>
      <c r="Q57" s="769"/>
      <c r="R57" s="688"/>
      <c r="AY57" s="484"/>
      <c r="AZ57" s="484"/>
      <c r="BA57" s="484"/>
      <c r="BB57" s="484"/>
      <c r="BC57" s="484"/>
      <c r="BD57" s="578"/>
      <c r="BE57" s="578"/>
      <c r="BF57" s="578"/>
      <c r="BG57" s="484"/>
      <c r="BH57" s="484"/>
      <c r="BI57" s="484"/>
      <c r="BJ57" s="484"/>
    </row>
    <row r="58" spans="1:74" s="726" customFormat="1" ht="12" customHeight="1" x14ac:dyDescent="0.25">
      <c r="A58" s="395"/>
      <c r="B58" s="780" t="s">
        <v>353</v>
      </c>
      <c r="C58" s="762"/>
      <c r="D58" s="762"/>
      <c r="E58" s="762"/>
      <c r="F58" s="762"/>
      <c r="G58" s="762"/>
      <c r="H58" s="762"/>
      <c r="I58" s="762"/>
      <c r="J58" s="762"/>
      <c r="K58" s="762"/>
      <c r="L58" s="762"/>
      <c r="M58" s="762"/>
      <c r="N58" s="762"/>
      <c r="O58" s="762"/>
      <c r="P58" s="762"/>
      <c r="Q58" s="759"/>
      <c r="AY58" s="484"/>
      <c r="AZ58" s="484"/>
      <c r="BA58" s="484"/>
      <c r="BB58" s="484"/>
      <c r="BC58" s="484"/>
      <c r="BD58" s="578"/>
      <c r="BE58" s="578"/>
      <c r="BF58" s="578"/>
      <c r="BG58" s="484"/>
      <c r="BH58" s="484"/>
      <c r="BI58" s="484"/>
      <c r="BJ58" s="484"/>
    </row>
    <row r="59" spans="1:74" s="396" customFormat="1" ht="12" customHeight="1" x14ac:dyDescent="0.25">
      <c r="A59" s="395"/>
      <c r="B59" s="779" t="s">
        <v>854</v>
      </c>
      <c r="C59" s="759"/>
      <c r="D59" s="759"/>
      <c r="E59" s="759"/>
      <c r="F59" s="759"/>
      <c r="G59" s="759"/>
      <c r="H59" s="759"/>
      <c r="I59" s="759"/>
      <c r="J59" s="759"/>
      <c r="K59" s="759"/>
      <c r="L59" s="759"/>
      <c r="M59" s="759"/>
      <c r="N59" s="759"/>
      <c r="O59" s="759"/>
      <c r="P59" s="759"/>
      <c r="Q59" s="759"/>
      <c r="R59" s="688"/>
      <c r="AY59" s="484"/>
      <c r="AZ59" s="484"/>
      <c r="BA59" s="484"/>
      <c r="BB59" s="484"/>
      <c r="BC59" s="484"/>
      <c r="BD59" s="578"/>
      <c r="BE59" s="578"/>
      <c r="BF59" s="578"/>
      <c r="BG59" s="484"/>
      <c r="BH59" s="484"/>
      <c r="BI59" s="484"/>
      <c r="BJ59" s="484"/>
    </row>
    <row r="60" spans="1:74" s="397" customFormat="1" ht="12" customHeight="1" x14ac:dyDescent="0.25">
      <c r="A60" s="393"/>
      <c r="B60" s="780" t="s">
        <v>838</v>
      </c>
      <c r="C60" s="781"/>
      <c r="D60" s="781"/>
      <c r="E60" s="781"/>
      <c r="F60" s="781"/>
      <c r="G60" s="781"/>
      <c r="H60" s="781"/>
      <c r="I60" s="781"/>
      <c r="J60" s="781"/>
      <c r="K60" s="781"/>
      <c r="L60" s="781"/>
      <c r="M60" s="781"/>
      <c r="N60" s="781"/>
      <c r="O60" s="781"/>
      <c r="P60" s="781"/>
      <c r="Q60" s="759"/>
      <c r="R60" s="688"/>
      <c r="AY60" s="483"/>
      <c r="AZ60" s="483"/>
      <c r="BA60" s="483"/>
      <c r="BB60" s="483"/>
      <c r="BC60" s="483"/>
      <c r="BD60" s="577"/>
      <c r="BE60" s="577"/>
      <c r="BF60" s="577"/>
      <c r="BG60" s="483"/>
      <c r="BH60" s="483"/>
      <c r="BI60" s="483"/>
      <c r="BJ60" s="483"/>
    </row>
    <row r="61" spans="1:74" ht="12" customHeight="1" x14ac:dyDescent="0.2">
      <c r="B61" s="771" t="s">
        <v>1384</v>
      </c>
      <c r="C61" s="759"/>
      <c r="D61" s="759"/>
      <c r="E61" s="759"/>
      <c r="F61" s="759"/>
      <c r="G61" s="759"/>
      <c r="H61" s="759"/>
      <c r="I61" s="759"/>
      <c r="J61" s="759"/>
      <c r="K61" s="759"/>
      <c r="L61" s="759"/>
      <c r="M61" s="759"/>
      <c r="N61" s="759"/>
      <c r="O61" s="759"/>
      <c r="P61" s="759"/>
      <c r="Q61" s="759"/>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M5" activePane="bottomRight" state="frozen"/>
      <selection activeCell="BF63" sqref="BF63"/>
      <selection pane="topRight" activeCell="BF63" sqref="BF63"/>
      <selection pane="bottomLeft" activeCell="BF63" sqref="BF63"/>
      <selection pane="bottomRight" activeCell="BF15" sqref="BF15"/>
    </sheetView>
  </sheetViews>
  <sheetFormatPr defaultColWidth="8.5546875" defaultRowHeight="10.199999999999999" x14ac:dyDescent="0.2"/>
  <cols>
    <col min="1" max="1" width="11.5546875" style="159" customWidth="1"/>
    <col min="2" max="2" width="31.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6" t="s">
        <v>1360</v>
      </c>
      <c r="C1" s="744"/>
      <c r="D1" s="744"/>
      <c r="E1" s="744"/>
      <c r="F1" s="744"/>
      <c r="G1" s="744"/>
      <c r="H1" s="744"/>
      <c r="I1" s="744"/>
      <c r="J1" s="744"/>
      <c r="K1" s="744"/>
      <c r="L1" s="744"/>
      <c r="M1" s="744"/>
      <c r="N1" s="744"/>
      <c r="O1" s="744"/>
      <c r="P1" s="744"/>
      <c r="Q1" s="744"/>
      <c r="R1" s="744"/>
      <c r="S1" s="744"/>
      <c r="T1" s="744"/>
      <c r="U1" s="744"/>
      <c r="V1" s="744"/>
      <c r="W1" s="744"/>
      <c r="X1" s="744"/>
      <c r="Y1" s="744"/>
      <c r="Z1" s="744"/>
      <c r="AA1" s="744"/>
      <c r="AB1" s="744"/>
      <c r="AC1" s="744"/>
      <c r="AD1" s="744"/>
      <c r="AE1" s="744"/>
      <c r="AF1" s="744"/>
      <c r="AG1" s="744"/>
      <c r="AH1" s="744"/>
      <c r="AI1" s="744"/>
      <c r="AJ1" s="744"/>
      <c r="AK1" s="744"/>
      <c r="AL1" s="744"/>
    </row>
    <row r="2" spans="1:74" ht="13.2" x14ac:dyDescent="0.25">
      <c r="A2" s="742"/>
      <c r="B2" s="486" t="str">
        <f>"U.S. Energy Information Administration  |  Short-Term Energy Outlook  - "&amp;Dates!D1</f>
        <v>U.S. Energy Information Administration  |  Short-Term Energy Outlook  - July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3.2" x14ac:dyDescent="0.25">
      <c r="A3" s="14"/>
      <c r="B3" s="717"/>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366</v>
      </c>
      <c r="B6" s="169" t="s">
        <v>380</v>
      </c>
      <c r="C6" s="244">
        <v>22.221096418999998</v>
      </c>
      <c r="D6" s="244">
        <v>22.653231286</v>
      </c>
      <c r="E6" s="244">
        <v>22.625559710000001</v>
      </c>
      <c r="F6" s="244">
        <v>22.103843999999999</v>
      </c>
      <c r="G6" s="244">
        <v>22.473292387000001</v>
      </c>
      <c r="H6" s="244">
        <v>22.533125333000001</v>
      </c>
      <c r="I6" s="244">
        <v>22.848776677</v>
      </c>
      <c r="J6" s="244">
        <v>22.93044029</v>
      </c>
      <c r="K6" s="244">
        <v>22.600166999999999</v>
      </c>
      <c r="L6" s="244">
        <v>23.339099354999998</v>
      </c>
      <c r="M6" s="244">
        <v>24.256522332999999</v>
      </c>
      <c r="N6" s="244">
        <v>24.043069386999999</v>
      </c>
      <c r="O6" s="244">
        <v>23.796257097000002</v>
      </c>
      <c r="P6" s="244">
        <v>24.347326143</v>
      </c>
      <c r="Q6" s="244">
        <v>24.771680129</v>
      </c>
      <c r="R6" s="244">
        <v>24.515398666999999</v>
      </c>
      <c r="S6" s="244">
        <v>24.692323870999999</v>
      </c>
      <c r="T6" s="244">
        <v>24.783132999999999</v>
      </c>
      <c r="U6" s="244">
        <v>25.428106160999999</v>
      </c>
      <c r="V6" s="244">
        <v>26.364367419000001</v>
      </c>
      <c r="W6" s="244">
        <v>25.953681</v>
      </c>
      <c r="X6" s="244">
        <v>26.187711129</v>
      </c>
      <c r="Y6" s="244">
        <v>26.618045667000001</v>
      </c>
      <c r="Z6" s="244">
        <v>26.744916903</v>
      </c>
      <c r="AA6" s="244">
        <v>26.110089677000001</v>
      </c>
      <c r="AB6" s="244">
        <v>26.075465142999999</v>
      </c>
      <c r="AC6" s="244">
        <v>26.422793065</v>
      </c>
      <c r="AD6" s="244">
        <v>26.772274332999999</v>
      </c>
      <c r="AE6" s="244">
        <v>26.667855257999999</v>
      </c>
      <c r="AF6" s="244">
        <v>26.728445000000001</v>
      </c>
      <c r="AG6" s="244">
        <v>26.350550677000001</v>
      </c>
      <c r="AH6" s="244">
        <v>27.073895418999999</v>
      </c>
      <c r="AI6" s="244">
        <v>27.097651333000002</v>
      </c>
      <c r="AJ6" s="244">
        <v>27.339174355000001</v>
      </c>
      <c r="AK6" s="244">
        <v>27.908234332999999</v>
      </c>
      <c r="AL6" s="244">
        <v>28.040438194</v>
      </c>
      <c r="AM6" s="244">
        <v>28.006847451999999</v>
      </c>
      <c r="AN6" s="244">
        <v>27.716342897000001</v>
      </c>
      <c r="AO6" s="244">
        <v>27.858340839</v>
      </c>
      <c r="AP6" s="244">
        <v>25.571840667</v>
      </c>
      <c r="AQ6" s="244">
        <v>23.178227968000002</v>
      </c>
      <c r="AR6" s="244">
        <v>24.593011333</v>
      </c>
      <c r="AS6" s="244">
        <v>25.379525000000001</v>
      </c>
      <c r="AT6" s="244">
        <v>24.834414323000001</v>
      </c>
      <c r="AU6" s="244">
        <v>25.253720999999999</v>
      </c>
      <c r="AV6" s="244">
        <v>25.079376580999998</v>
      </c>
      <c r="AW6" s="244">
        <v>26.192487667000002</v>
      </c>
      <c r="AX6" s="244">
        <v>25.998353935000001</v>
      </c>
      <c r="AY6" s="244">
        <v>26.038999129</v>
      </c>
      <c r="AZ6" s="244">
        <v>23.313973713999999</v>
      </c>
      <c r="BA6" s="244">
        <v>26.030887065000002</v>
      </c>
      <c r="BB6" s="244">
        <v>25.934765205000001</v>
      </c>
      <c r="BC6" s="244">
        <v>26.037497104</v>
      </c>
      <c r="BD6" s="244">
        <v>26.739509752</v>
      </c>
      <c r="BE6" s="368">
        <v>26.639171037000001</v>
      </c>
      <c r="BF6" s="368">
        <v>26.374728111</v>
      </c>
      <c r="BG6" s="368">
        <v>26.575070873000001</v>
      </c>
      <c r="BH6" s="368">
        <v>26.532954123</v>
      </c>
      <c r="BI6" s="368">
        <v>26.881482412</v>
      </c>
      <c r="BJ6" s="368">
        <v>26.995240251999999</v>
      </c>
      <c r="BK6" s="368">
        <v>27.018450996999999</v>
      </c>
      <c r="BL6" s="368">
        <v>27.02388534</v>
      </c>
      <c r="BM6" s="368">
        <v>27.161496392</v>
      </c>
      <c r="BN6" s="368">
        <v>27.279752025000001</v>
      </c>
      <c r="BO6" s="368">
        <v>27.422252282999999</v>
      </c>
      <c r="BP6" s="368">
        <v>27.550059441999998</v>
      </c>
      <c r="BQ6" s="368">
        <v>27.580942202999999</v>
      </c>
      <c r="BR6" s="368">
        <v>27.934461919</v>
      </c>
      <c r="BS6" s="368">
        <v>27.990138329000001</v>
      </c>
      <c r="BT6" s="368">
        <v>27.938269898000001</v>
      </c>
      <c r="BU6" s="368">
        <v>28.226404098</v>
      </c>
      <c r="BV6" s="368">
        <v>28.220146851999999</v>
      </c>
    </row>
    <row r="7" spans="1:74" ht="11.1" customHeight="1" x14ac:dyDescent="0.2">
      <c r="A7" s="159" t="s">
        <v>247</v>
      </c>
      <c r="B7" s="170" t="s">
        <v>338</v>
      </c>
      <c r="C7" s="244">
        <v>5.1051390000000003</v>
      </c>
      <c r="D7" s="244">
        <v>5.1251389999999999</v>
      </c>
      <c r="E7" s="244">
        <v>4.8931389999999997</v>
      </c>
      <c r="F7" s="244">
        <v>4.4901390000000001</v>
      </c>
      <c r="G7" s="244">
        <v>4.6351389999999997</v>
      </c>
      <c r="H7" s="244">
        <v>4.6851390000000004</v>
      </c>
      <c r="I7" s="244">
        <v>4.9651389999999997</v>
      </c>
      <c r="J7" s="244">
        <v>5.1221389999999998</v>
      </c>
      <c r="K7" s="244">
        <v>4.9361389999999998</v>
      </c>
      <c r="L7" s="244">
        <v>4.9601389999999999</v>
      </c>
      <c r="M7" s="244">
        <v>5.2881390000000001</v>
      </c>
      <c r="N7" s="244">
        <v>5.370139</v>
      </c>
      <c r="O7" s="244">
        <v>5.216164</v>
      </c>
      <c r="P7" s="244">
        <v>5.3771639999999996</v>
      </c>
      <c r="Q7" s="244">
        <v>5.4161640000000002</v>
      </c>
      <c r="R7" s="244">
        <v>5.0501639999999997</v>
      </c>
      <c r="S7" s="244">
        <v>5.2011640000000003</v>
      </c>
      <c r="T7" s="244">
        <v>5.1291640000000003</v>
      </c>
      <c r="U7" s="244">
        <v>5.3431639999999998</v>
      </c>
      <c r="V7" s="244">
        <v>5.6291640000000003</v>
      </c>
      <c r="W7" s="244">
        <v>5.2061640000000002</v>
      </c>
      <c r="X7" s="244">
        <v>5.5221640000000001</v>
      </c>
      <c r="Y7" s="244">
        <v>5.6191639999999996</v>
      </c>
      <c r="Z7" s="244">
        <v>5.6491639999999999</v>
      </c>
      <c r="AA7" s="244">
        <v>5.3837619999999999</v>
      </c>
      <c r="AB7" s="244">
        <v>5.4047619999999998</v>
      </c>
      <c r="AC7" s="244">
        <v>5.4897619999999998</v>
      </c>
      <c r="AD7" s="244">
        <v>5.5337620000000003</v>
      </c>
      <c r="AE7" s="244">
        <v>5.3587619999999996</v>
      </c>
      <c r="AF7" s="244">
        <v>5.495762</v>
      </c>
      <c r="AG7" s="244">
        <v>5.4917619999999996</v>
      </c>
      <c r="AH7" s="244">
        <v>5.5187619999999997</v>
      </c>
      <c r="AI7" s="244">
        <v>5.3757619999999999</v>
      </c>
      <c r="AJ7" s="244">
        <v>5.4467619999999997</v>
      </c>
      <c r="AK7" s="244">
        <v>5.6397620000000002</v>
      </c>
      <c r="AL7" s="244">
        <v>5.7847619999999997</v>
      </c>
      <c r="AM7" s="244">
        <v>5.5927619999999996</v>
      </c>
      <c r="AN7" s="244">
        <v>5.7187619999999999</v>
      </c>
      <c r="AO7" s="244">
        <v>5.6087619999999996</v>
      </c>
      <c r="AP7" s="244">
        <v>4.9967620000000004</v>
      </c>
      <c r="AQ7" s="244">
        <v>4.7107619999999999</v>
      </c>
      <c r="AR7" s="244">
        <v>5.0317619999999996</v>
      </c>
      <c r="AS7" s="244">
        <v>4.9847619999999999</v>
      </c>
      <c r="AT7" s="244">
        <v>4.8557620000000004</v>
      </c>
      <c r="AU7" s="244">
        <v>4.9777620000000002</v>
      </c>
      <c r="AV7" s="244">
        <v>5.2767619999999997</v>
      </c>
      <c r="AW7" s="244">
        <v>5.604762</v>
      </c>
      <c r="AX7" s="244">
        <v>5.7577619999999996</v>
      </c>
      <c r="AY7" s="244">
        <v>5.7327620000000001</v>
      </c>
      <c r="AZ7" s="244">
        <v>5.5187619999999997</v>
      </c>
      <c r="BA7" s="244">
        <v>5.6317620000000002</v>
      </c>
      <c r="BB7" s="244">
        <v>5.1433437729999998</v>
      </c>
      <c r="BC7" s="244">
        <v>5.0441624376999998</v>
      </c>
      <c r="BD7" s="244">
        <v>5.7039597940000002</v>
      </c>
      <c r="BE7" s="368">
        <v>5.6908176905000003</v>
      </c>
      <c r="BF7" s="368">
        <v>5.5416343984000003</v>
      </c>
      <c r="BG7" s="368">
        <v>5.7626849892000003</v>
      </c>
      <c r="BH7" s="368">
        <v>5.7590590127999999</v>
      </c>
      <c r="BI7" s="368">
        <v>5.7756605686000002</v>
      </c>
      <c r="BJ7" s="368">
        <v>5.7374065703000001</v>
      </c>
      <c r="BK7" s="368">
        <v>5.8177502136000001</v>
      </c>
      <c r="BL7" s="368">
        <v>5.7970123436999996</v>
      </c>
      <c r="BM7" s="368">
        <v>5.7567727209999999</v>
      </c>
      <c r="BN7" s="368">
        <v>5.7742502604999997</v>
      </c>
      <c r="BO7" s="368">
        <v>5.7475253041999999</v>
      </c>
      <c r="BP7" s="368">
        <v>5.7679380043000004</v>
      </c>
      <c r="BQ7" s="368">
        <v>5.7535702079000002</v>
      </c>
      <c r="BR7" s="368">
        <v>5.7870725139000001</v>
      </c>
      <c r="BS7" s="368">
        <v>5.8224637405999999</v>
      </c>
      <c r="BT7" s="368">
        <v>5.8168509854000003</v>
      </c>
      <c r="BU7" s="368">
        <v>5.8305974302000001</v>
      </c>
      <c r="BV7" s="368">
        <v>5.7899084098999998</v>
      </c>
    </row>
    <row r="8" spans="1:74" ht="11.1" customHeight="1" x14ac:dyDescent="0.2">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1.904827</v>
      </c>
      <c r="AZ8" s="244">
        <v>1.9308270000000001</v>
      </c>
      <c r="BA8" s="244">
        <v>1.955527</v>
      </c>
      <c r="BB8" s="244">
        <v>1.9525109984</v>
      </c>
      <c r="BC8" s="244">
        <v>1.9510080918999999</v>
      </c>
      <c r="BD8" s="244">
        <v>1.9512686700999999</v>
      </c>
      <c r="BE8" s="368">
        <v>1.9353798464</v>
      </c>
      <c r="BF8" s="368">
        <v>1.9310870127999999</v>
      </c>
      <c r="BG8" s="368">
        <v>1.9143993839</v>
      </c>
      <c r="BH8" s="368">
        <v>1.8997818101999999</v>
      </c>
      <c r="BI8" s="368">
        <v>1.9075950428999999</v>
      </c>
      <c r="BJ8" s="368">
        <v>1.8811310822</v>
      </c>
      <c r="BK8" s="368">
        <v>1.8537742832999999</v>
      </c>
      <c r="BL8" s="368">
        <v>1.8394710962</v>
      </c>
      <c r="BM8" s="368">
        <v>1.8245101709</v>
      </c>
      <c r="BN8" s="368">
        <v>1.8098114644000001</v>
      </c>
      <c r="BO8" s="368">
        <v>1.8010097789999999</v>
      </c>
      <c r="BP8" s="368">
        <v>1.792614038</v>
      </c>
      <c r="BQ8" s="368">
        <v>1.778328095</v>
      </c>
      <c r="BR8" s="368">
        <v>1.7756309047000001</v>
      </c>
      <c r="BS8" s="368">
        <v>1.7617325882999999</v>
      </c>
      <c r="BT8" s="368">
        <v>1.7475980123999999</v>
      </c>
      <c r="BU8" s="368">
        <v>1.7316659681</v>
      </c>
      <c r="BV8" s="368">
        <v>1.7318979425000001</v>
      </c>
    </row>
    <row r="9" spans="1:74" ht="11.1" customHeight="1" x14ac:dyDescent="0.2">
      <c r="A9" s="159" t="s">
        <v>249</v>
      </c>
      <c r="B9" s="170" t="s">
        <v>340</v>
      </c>
      <c r="C9" s="244">
        <v>14.774953418999999</v>
      </c>
      <c r="D9" s="244">
        <v>15.180088286</v>
      </c>
      <c r="E9" s="244">
        <v>15.389416710000001</v>
      </c>
      <c r="F9" s="244">
        <v>15.285701</v>
      </c>
      <c r="G9" s="244">
        <v>15.504149387</v>
      </c>
      <c r="H9" s="244">
        <v>15.525382333</v>
      </c>
      <c r="I9" s="244">
        <v>15.589733677</v>
      </c>
      <c r="J9" s="244">
        <v>15.58919729</v>
      </c>
      <c r="K9" s="244">
        <v>15.648023999999999</v>
      </c>
      <c r="L9" s="244">
        <v>16.192056354999998</v>
      </c>
      <c r="M9" s="244">
        <v>16.835779333000001</v>
      </c>
      <c r="N9" s="244">
        <v>16.538826387</v>
      </c>
      <c r="O9" s="244">
        <v>16.378559097</v>
      </c>
      <c r="P9" s="244">
        <v>16.805528143</v>
      </c>
      <c r="Q9" s="244">
        <v>17.227982129000001</v>
      </c>
      <c r="R9" s="244">
        <v>17.305200667000001</v>
      </c>
      <c r="S9" s="244">
        <v>17.365525870999999</v>
      </c>
      <c r="T9" s="244">
        <v>17.547035000000001</v>
      </c>
      <c r="U9" s="244">
        <v>17.980108161</v>
      </c>
      <c r="V9" s="244">
        <v>18.665169419000001</v>
      </c>
      <c r="W9" s="244">
        <v>18.668482999999998</v>
      </c>
      <c r="X9" s="244">
        <v>18.662313129000001</v>
      </c>
      <c r="Y9" s="244">
        <v>19.068547667000001</v>
      </c>
      <c r="Z9" s="244">
        <v>19.168126903000001</v>
      </c>
      <c r="AA9" s="244">
        <v>18.864000677</v>
      </c>
      <c r="AB9" s="244">
        <v>18.727576143</v>
      </c>
      <c r="AC9" s="244">
        <v>18.996404065</v>
      </c>
      <c r="AD9" s="244">
        <v>19.321885333000001</v>
      </c>
      <c r="AE9" s="244">
        <v>19.408766258</v>
      </c>
      <c r="AF9" s="244">
        <v>19.328355999999999</v>
      </c>
      <c r="AG9" s="244">
        <v>18.957561677000001</v>
      </c>
      <c r="AH9" s="244">
        <v>19.625606419</v>
      </c>
      <c r="AI9" s="244">
        <v>19.764462333000001</v>
      </c>
      <c r="AJ9" s="244">
        <v>19.989585354999999</v>
      </c>
      <c r="AK9" s="244">
        <v>20.328145332999998</v>
      </c>
      <c r="AL9" s="244">
        <v>20.299549194000001</v>
      </c>
      <c r="AM9" s="244">
        <v>20.417558452000002</v>
      </c>
      <c r="AN9" s="244">
        <v>19.997953896999999</v>
      </c>
      <c r="AO9" s="244">
        <v>20.233451839000001</v>
      </c>
      <c r="AP9" s="244">
        <v>18.574151666999999</v>
      </c>
      <c r="AQ9" s="244">
        <v>16.551138968</v>
      </c>
      <c r="AR9" s="244">
        <v>17.660822332999999</v>
      </c>
      <c r="AS9" s="244">
        <v>18.510435999999999</v>
      </c>
      <c r="AT9" s="244">
        <v>18.052625323000001</v>
      </c>
      <c r="AU9" s="244">
        <v>18.348531999999999</v>
      </c>
      <c r="AV9" s="244">
        <v>17.910187580999999</v>
      </c>
      <c r="AW9" s="244">
        <v>18.695698666999998</v>
      </c>
      <c r="AX9" s="244">
        <v>18.323364935000001</v>
      </c>
      <c r="AY9" s="244">
        <v>18.401410128999999</v>
      </c>
      <c r="AZ9" s="244">
        <v>15.864384714</v>
      </c>
      <c r="BA9" s="244">
        <v>18.443598065</v>
      </c>
      <c r="BB9" s="244">
        <v>18.838910432999999</v>
      </c>
      <c r="BC9" s="244">
        <v>19.042326575000001</v>
      </c>
      <c r="BD9" s="244">
        <v>19.084281288</v>
      </c>
      <c r="BE9" s="368">
        <v>19.012973500000001</v>
      </c>
      <c r="BF9" s="368">
        <v>18.902006700000001</v>
      </c>
      <c r="BG9" s="368">
        <v>18.897986499999998</v>
      </c>
      <c r="BH9" s="368">
        <v>18.874113300000001</v>
      </c>
      <c r="BI9" s="368">
        <v>19.1982268</v>
      </c>
      <c r="BJ9" s="368">
        <v>19.376702600000002</v>
      </c>
      <c r="BK9" s="368">
        <v>19.346926499999999</v>
      </c>
      <c r="BL9" s="368">
        <v>19.3874019</v>
      </c>
      <c r="BM9" s="368">
        <v>19.580213499999999</v>
      </c>
      <c r="BN9" s="368">
        <v>19.695690299999999</v>
      </c>
      <c r="BO9" s="368">
        <v>19.873717200000002</v>
      </c>
      <c r="BP9" s="368">
        <v>19.989507400000001</v>
      </c>
      <c r="BQ9" s="368">
        <v>20.049043900000001</v>
      </c>
      <c r="BR9" s="368">
        <v>20.371758499999999</v>
      </c>
      <c r="BS9" s="368">
        <v>20.405942</v>
      </c>
      <c r="BT9" s="368">
        <v>20.373820899999998</v>
      </c>
      <c r="BU9" s="368">
        <v>20.664140700000001</v>
      </c>
      <c r="BV9" s="368">
        <v>20.6983405</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369"/>
      <c r="BF10" s="369"/>
      <c r="BG10" s="369"/>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5.5021361040999999</v>
      </c>
      <c r="D11" s="244">
        <v>5.4768250721999996</v>
      </c>
      <c r="E11" s="244">
        <v>5.3464089367999996</v>
      </c>
      <c r="F11" s="244">
        <v>5.6225619901000004</v>
      </c>
      <c r="G11" s="244">
        <v>5.9826706705000001</v>
      </c>
      <c r="H11" s="244">
        <v>6.1757589192999998</v>
      </c>
      <c r="I11" s="244">
        <v>6.2546409678000003</v>
      </c>
      <c r="J11" s="244">
        <v>6.1189067907999997</v>
      </c>
      <c r="K11" s="244">
        <v>6.3159884599999998</v>
      </c>
      <c r="L11" s="244">
        <v>6.1080736905000004</v>
      </c>
      <c r="M11" s="244">
        <v>5.8164369281999999</v>
      </c>
      <c r="N11" s="244">
        <v>5.5906812881999999</v>
      </c>
      <c r="O11" s="244">
        <v>5.4197995005999999</v>
      </c>
      <c r="P11" s="244">
        <v>5.3335465374000002</v>
      </c>
      <c r="Q11" s="244">
        <v>5.4434159523999996</v>
      </c>
      <c r="R11" s="244">
        <v>5.9479140048000003</v>
      </c>
      <c r="S11" s="244">
        <v>6.1557901579000003</v>
      </c>
      <c r="T11" s="244">
        <v>6.3352295616000003</v>
      </c>
      <c r="U11" s="244">
        <v>6.3798009923999999</v>
      </c>
      <c r="V11" s="244">
        <v>6.1694504051000001</v>
      </c>
      <c r="W11" s="244">
        <v>6.1246088066000004</v>
      </c>
      <c r="X11" s="244">
        <v>6.0389962648999997</v>
      </c>
      <c r="Y11" s="244">
        <v>5.8354338823000003</v>
      </c>
      <c r="Z11" s="244">
        <v>5.6992941955000003</v>
      </c>
      <c r="AA11" s="244">
        <v>5.4618370306999999</v>
      </c>
      <c r="AB11" s="244">
        <v>5.2993877508000002</v>
      </c>
      <c r="AC11" s="244">
        <v>5.4667749308999998</v>
      </c>
      <c r="AD11" s="244">
        <v>5.8852481747000001</v>
      </c>
      <c r="AE11" s="244">
        <v>6.3727731159000003</v>
      </c>
      <c r="AF11" s="244">
        <v>6.3113294878000001</v>
      </c>
      <c r="AG11" s="244">
        <v>6.5665254725000004</v>
      </c>
      <c r="AH11" s="244">
        <v>6.9259393959000004</v>
      </c>
      <c r="AI11" s="244">
        <v>6.8194711442999996</v>
      </c>
      <c r="AJ11" s="244">
        <v>6.6918170857000003</v>
      </c>
      <c r="AK11" s="244">
        <v>6.4584279601999999</v>
      </c>
      <c r="AL11" s="244">
        <v>6.0943678035</v>
      </c>
      <c r="AM11" s="244">
        <v>6.1152418422999997</v>
      </c>
      <c r="AN11" s="244">
        <v>5.9450332067999998</v>
      </c>
      <c r="AO11" s="244">
        <v>5.9756984994</v>
      </c>
      <c r="AP11" s="244">
        <v>5.8404350311000002</v>
      </c>
      <c r="AQ11" s="244">
        <v>5.8939854395999998</v>
      </c>
      <c r="AR11" s="244">
        <v>6.4109525170000001</v>
      </c>
      <c r="AS11" s="244">
        <v>6.6683287431</v>
      </c>
      <c r="AT11" s="244">
        <v>6.6775560088999999</v>
      </c>
      <c r="AU11" s="244">
        <v>6.5486625924000004</v>
      </c>
      <c r="AV11" s="244">
        <v>6.3038524331000003</v>
      </c>
      <c r="AW11" s="244">
        <v>5.8526851529000004</v>
      </c>
      <c r="AX11" s="244">
        <v>5.5226851640000003</v>
      </c>
      <c r="AY11" s="244">
        <v>5.6343035628000004</v>
      </c>
      <c r="AZ11" s="244">
        <v>5.5534497812000003</v>
      </c>
      <c r="BA11" s="244">
        <v>5.6472512517000002</v>
      </c>
      <c r="BB11" s="244">
        <v>6.0337213199999997</v>
      </c>
      <c r="BC11" s="244">
        <v>6.3836347974000001</v>
      </c>
      <c r="BD11" s="244">
        <v>6.8332650028000002</v>
      </c>
      <c r="BE11" s="368">
        <v>7.0068819397000004</v>
      </c>
      <c r="BF11" s="368">
        <v>7.1801915880999996</v>
      </c>
      <c r="BG11" s="368">
        <v>7.2539610047999998</v>
      </c>
      <c r="BH11" s="368">
        <v>7.0303387724000004</v>
      </c>
      <c r="BI11" s="368">
        <v>6.6890942473999999</v>
      </c>
      <c r="BJ11" s="368">
        <v>6.3754016263000004</v>
      </c>
      <c r="BK11" s="368">
        <v>6.0442032570000004</v>
      </c>
      <c r="BL11" s="368">
        <v>6.1407981073000002</v>
      </c>
      <c r="BM11" s="368">
        <v>6.2047762078000002</v>
      </c>
      <c r="BN11" s="368">
        <v>6.6703573418</v>
      </c>
      <c r="BO11" s="368">
        <v>7.0884230293000003</v>
      </c>
      <c r="BP11" s="368">
        <v>7.2709827546000003</v>
      </c>
      <c r="BQ11" s="368">
        <v>7.3981204221999999</v>
      </c>
      <c r="BR11" s="368">
        <v>7.5317624010999999</v>
      </c>
      <c r="BS11" s="368">
        <v>7.6638803961999997</v>
      </c>
      <c r="BT11" s="368">
        <v>7.5166986187999996</v>
      </c>
      <c r="BU11" s="368">
        <v>7.1958585280999996</v>
      </c>
      <c r="BV11" s="368">
        <v>6.9146090097000004</v>
      </c>
    </row>
    <row r="12" spans="1:74" ht="11.1" customHeight="1" x14ac:dyDescent="0.2">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0.62865566587999999</v>
      </c>
      <c r="AZ12" s="244">
        <v>0.60876649384000003</v>
      </c>
      <c r="BA12" s="244">
        <v>0.64010349523999999</v>
      </c>
      <c r="BB12" s="244">
        <v>0.63517196596000003</v>
      </c>
      <c r="BC12" s="244">
        <v>0.71103075854999997</v>
      </c>
      <c r="BD12" s="244">
        <v>0.68180663779999995</v>
      </c>
      <c r="BE12" s="368">
        <v>0.70041993843000006</v>
      </c>
      <c r="BF12" s="368">
        <v>0.70759275400999999</v>
      </c>
      <c r="BG12" s="368">
        <v>0.70661509013000001</v>
      </c>
      <c r="BH12" s="368">
        <v>0.67861955688999998</v>
      </c>
      <c r="BI12" s="368">
        <v>0.68367092749000002</v>
      </c>
      <c r="BJ12" s="368">
        <v>0.69943334857999995</v>
      </c>
      <c r="BK12" s="368">
        <v>0.69216362971000001</v>
      </c>
      <c r="BL12" s="368">
        <v>0.71649356477000004</v>
      </c>
      <c r="BM12" s="368">
        <v>0.71049514629999999</v>
      </c>
      <c r="BN12" s="368">
        <v>0.70555734414000004</v>
      </c>
      <c r="BO12" s="368">
        <v>0.77166449828999994</v>
      </c>
      <c r="BP12" s="368">
        <v>0.72777201288000004</v>
      </c>
      <c r="BQ12" s="368">
        <v>0.74684335889999998</v>
      </c>
      <c r="BR12" s="368">
        <v>0.75534251880000003</v>
      </c>
      <c r="BS12" s="368">
        <v>0.75410740562</v>
      </c>
      <c r="BT12" s="368">
        <v>0.72605295908</v>
      </c>
      <c r="BU12" s="368">
        <v>0.73101126421999996</v>
      </c>
      <c r="BV12" s="368">
        <v>0.74684186480000003</v>
      </c>
    </row>
    <row r="13" spans="1:74" ht="11.1" customHeight="1" x14ac:dyDescent="0.2">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3.3382384380999999</v>
      </c>
      <c r="AO13" s="244">
        <v>3.4143701593000002</v>
      </c>
      <c r="AP13" s="244">
        <v>3.7748240568</v>
      </c>
      <c r="AQ13" s="244">
        <v>3.7887021158</v>
      </c>
      <c r="AR13" s="244">
        <v>4.1235212084999997</v>
      </c>
      <c r="AS13" s="244">
        <v>4.3274339747999999</v>
      </c>
      <c r="AT13" s="244">
        <v>4.334937783</v>
      </c>
      <c r="AU13" s="244">
        <v>4.2104737793</v>
      </c>
      <c r="AV13" s="244">
        <v>3.9573737750000002</v>
      </c>
      <c r="AW13" s="244">
        <v>3.4708354907999999</v>
      </c>
      <c r="AX13" s="244">
        <v>3.1376857895999999</v>
      </c>
      <c r="AY13" s="244">
        <v>3.2370521786999999</v>
      </c>
      <c r="AZ13" s="244">
        <v>3.1883986122999999</v>
      </c>
      <c r="BA13" s="244">
        <v>3.2679846986999999</v>
      </c>
      <c r="BB13" s="244">
        <v>3.6961334375999999</v>
      </c>
      <c r="BC13" s="244">
        <v>3.9574951341000002</v>
      </c>
      <c r="BD13" s="244">
        <v>4.4547198798999998</v>
      </c>
      <c r="BE13" s="368">
        <v>4.5425641415999998</v>
      </c>
      <c r="BF13" s="368">
        <v>4.6663237126999997</v>
      </c>
      <c r="BG13" s="368">
        <v>4.7259454503000002</v>
      </c>
      <c r="BH13" s="368">
        <v>4.5557532631999997</v>
      </c>
      <c r="BI13" s="368">
        <v>4.1940607816000002</v>
      </c>
      <c r="BJ13" s="368">
        <v>3.8553959409999998</v>
      </c>
      <c r="BK13" s="368">
        <v>3.4839924052</v>
      </c>
      <c r="BL13" s="368">
        <v>3.5497142784000002</v>
      </c>
      <c r="BM13" s="368">
        <v>3.6507872722000001</v>
      </c>
      <c r="BN13" s="368">
        <v>4.1986439268</v>
      </c>
      <c r="BO13" s="368">
        <v>4.5566112379000003</v>
      </c>
      <c r="BP13" s="368">
        <v>4.7762947237000004</v>
      </c>
      <c r="BQ13" s="368">
        <v>4.8190807600000003</v>
      </c>
      <c r="BR13" s="368">
        <v>4.8911434563</v>
      </c>
      <c r="BS13" s="368">
        <v>4.9832673658999997</v>
      </c>
      <c r="BT13" s="368">
        <v>4.8471382975999999</v>
      </c>
      <c r="BU13" s="368">
        <v>4.4388454116</v>
      </c>
      <c r="BV13" s="368">
        <v>4.0971736916000001</v>
      </c>
    </row>
    <row r="14" spans="1:74" ht="11.1" customHeight="1" x14ac:dyDescent="0.2">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0.91330100000000003</v>
      </c>
      <c r="AN14" s="244">
        <v>0.90781800000000001</v>
      </c>
      <c r="AO14" s="244">
        <v>0.88654200000000005</v>
      </c>
      <c r="AP14" s="244">
        <v>0.82559300000000002</v>
      </c>
      <c r="AQ14" s="244">
        <v>0.76170499999999997</v>
      </c>
      <c r="AR14" s="244">
        <v>0.75933399999999995</v>
      </c>
      <c r="AS14" s="244">
        <v>0.76441599999999998</v>
      </c>
      <c r="AT14" s="244">
        <v>0.77151999999999998</v>
      </c>
      <c r="AU14" s="244">
        <v>0.77867299999999995</v>
      </c>
      <c r="AV14" s="244">
        <v>0.78080400000000005</v>
      </c>
      <c r="AW14" s="244">
        <v>0.79037000000000002</v>
      </c>
      <c r="AX14" s="244">
        <v>0.78944700000000001</v>
      </c>
      <c r="AY14" s="244">
        <v>0.77483199999999997</v>
      </c>
      <c r="AZ14" s="244">
        <v>0.77519800000000005</v>
      </c>
      <c r="BA14" s="244">
        <v>0.77485700000000002</v>
      </c>
      <c r="BB14" s="244">
        <v>0.77534207542</v>
      </c>
      <c r="BC14" s="244">
        <v>0.75538886250000004</v>
      </c>
      <c r="BD14" s="244">
        <v>0.74801750764999997</v>
      </c>
      <c r="BE14" s="368">
        <v>0.78300391405000003</v>
      </c>
      <c r="BF14" s="368">
        <v>0.78994626730999995</v>
      </c>
      <c r="BG14" s="368">
        <v>0.79196022419000001</v>
      </c>
      <c r="BH14" s="368">
        <v>0.78894277832000004</v>
      </c>
      <c r="BI14" s="368">
        <v>0.79336050814000003</v>
      </c>
      <c r="BJ14" s="368">
        <v>0.79757981326000005</v>
      </c>
      <c r="BK14" s="368">
        <v>0.84561560927000001</v>
      </c>
      <c r="BL14" s="368">
        <v>0.84827923757000001</v>
      </c>
      <c r="BM14" s="368">
        <v>0.82841631180999997</v>
      </c>
      <c r="BN14" s="368">
        <v>0.74594311139000002</v>
      </c>
      <c r="BO14" s="368">
        <v>0.72684569627999995</v>
      </c>
      <c r="BP14" s="368">
        <v>0.71970815052000003</v>
      </c>
      <c r="BQ14" s="368">
        <v>0.75324265759999998</v>
      </c>
      <c r="BR14" s="368">
        <v>0.75985929429999999</v>
      </c>
      <c r="BS14" s="368">
        <v>0.76177407788999996</v>
      </c>
      <c r="BT14" s="368">
        <v>0.75885336348999999</v>
      </c>
      <c r="BU14" s="368">
        <v>0.80305785398999996</v>
      </c>
      <c r="BV14" s="368">
        <v>0.81709856651000001</v>
      </c>
    </row>
    <row r="15" spans="1:74" ht="11.1" customHeight="1" x14ac:dyDescent="0.2">
      <c r="A15" s="159" t="s">
        <v>1351</v>
      </c>
      <c r="B15" s="170" t="s">
        <v>1352</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0.51187897838999996</v>
      </c>
      <c r="AZ15" s="244">
        <v>0.50522228786000001</v>
      </c>
      <c r="BA15" s="244">
        <v>0.50577480226000004</v>
      </c>
      <c r="BB15" s="244">
        <v>0.50241815006000001</v>
      </c>
      <c r="BC15" s="244">
        <v>0.50818073001999997</v>
      </c>
      <c r="BD15" s="244">
        <v>0.48112120062000002</v>
      </c>
      <c r="BE15" s="368">
        <v>0.50310427759999998</v>
      </c>
      <c r="BF15" s="368">
        <v>0.51808895954</v>
      </c>
      <c r="BG15" s="368">
        <v>0.52806647736000001</v>
      </c>
      <c r="BH15" s="368">
        <v>0.53309162865000004</v>
      </c>
      <c r="BI15" s="368">
        <v>0.52257309645000005</v>
      </c>
      <c r="BJ15" s="368">
        <v>0.53301624104000001</v>
      </c>
      <c r="BK15" s="368">
        <v>0.52311552505000003</v>
      </c>
      <c r="BL15" s="368">
        <v>0.52802783301</v>
      </c>
      <c r="BM15" s="368">
        <v>0.53304292527999997</v>
      </c>
      <c r="BN15" s="368">
        <v>0.53804234641000004</v>
      </c>
      <c r="BO15" s="368">
        <v>0.53803788458000001</v>
      </c>
      <c r="BP15" s="368">
        <v>0.52299890291999995</v>
      </c>
      <c r="BQ15" s="368">
        <v>0.52299826349</v>
      </c>
      <c r="BR15" s="368">
        <v>0.52799784927000004</v>
      </c>
      <c r="BS15" s="368">
        <v>0.53298180606000001</v>
      </c>
      <c r="BT15" s="368">
        <v>0.53801308350999999</v>
      </c>
      <c r="BU15" s="368">
        <v>0.52298432675999995</v>
      </c>
      <c r="BV15" s="368">
        <v>0.52795450497999996</v>
      </c>
    </row>
    <row r="16" spans="1:74" ht="11.1" customHeight="1" x14ac:dyDescent="0.2">
      <c r="A16" s="159" t="s">
        <v>253</v>
      </c>
      <c r="B16" s="170" t="s">
        <v>344</v>
      </c>
      <c r="C16" s="244">
        <v>0.40829115668999999</v>
      </c>
      <c r="D16" s="244">
        <v>0.41026462327000002</v>
      </c>
      <c r="E16" s="244">
        <v>0.40012624176</v>
      </c>
      <c r="F16" s="244">
        <v>0.39859941250000003</v>
      </c>
      <c r="G16" s="244">
        <v>0.39636711596000002</v>
      </c>
      <c r="H16" s="244">
        <v>0.40578752523</v>
      </c>
      <c r="I16" s="244">
        <v>0.40515628623</v>
      </c>
      <c r="J16" s="244">
        <v>0.41207508983000002</v>
      </c>
      <c r="K16" s="244">
        <v>0.38911689889000001</v>
      </c>
      <c r="L16" s="244">
        <v>0.38933028628999999</v>
      </c>
      <c r="M16" s="244">
        <v>0.40062970912000001</v>
      </c>
      <c r="N16" s="244">
        <v>0.41129930575000001</v>
      </c>
      <c r="O16" s="244">
        <v>0.40556911349000002</v>
      </c>
      <c r="P16" s="244">
        <v>0.36591905981</v>
      </c>
      <c r="Q16" s="244">
        <v>0.40356280334</v>
      </c>
      <c r="R16" s="244">
        <v>0.40573141854</v>
      </c>
      <c r="S16" s="244">
        <v>0.40300705484999999</v>
      </c>
      <c r="T16" s="244">
        <v>0.39488995463999998</v>
      </c>
      <c r="U16" s="244">
        <v>0.37995153868999998</v>
      </c>
      <c r="V16" s="244">
        <v>0.35914678560000002</v>
      </c>
      <c r="W16" s="244">
        <v>0.38880200801999998</v>
      </c>
      <c r="X16" s="244">
        <v>0.38233610371999999</v>
      </c>
      <c r="Y16" s="244">
        <v>0.38553755385999999</v>
      </c>
      <c r="Z16" s="244">
        <v>0.38450210193000001</v>
      </c>
      <c r="AA16" s="244">
        <v>0.37886014161999998</v>
      </c>
      <c r="AB16" s="244">
        <v>0.39473767049000003</v>
      </c>
      <c r="AC16" s="244">
        <v>0.39075901995000001</v>
      </c>
      <c r="AD16" s="244">
        <v>0.37641669292000002</v>
      </c>
      <c r="AE16" s="244">
        <v>0.38280317651000001</v>
      </c>
      <c r="AF16" s="244">
        <v>0.38204152138000003</v>
      </c>
      <c r="AG16" s="244">
        <v>0.38077041343000001</v>
      </c>
      <c r="AH16" s="244">
        <v>0.38157270289</v>
      </c>
      <c r="AI16" s="244">
        <v>0.38779738064000002</v>
      </c>
      <c r="AJ16" s="244">
        <v>0.3767374396</v>
      </c>
      <c r="AK16" s="244">
        <v>0.39154588933000001</v>
      </c>
      <c r="AL16" s="244">
        <v>0.39656861328999998</v>
      </c>
      <c r="AM16" s="244">
        <v>0.44197575290000002</v>
      </c>
      <c r="AN16" s="244">
        <v>0.45939672999999998</v>
      </c>
      <c r="AO16" s="244">
        <v>0.43688265097000001</v>
      </c>
      <c r="AP16" s="244">
        <v>0.43333507066999999</v>
      </c>
      <c r="AQ16" s="244">
        <v>0.41707269387000001</v>
      </c>
      <c r="AR16" s="244">
        <v>0.40100799633</v>
      </c>
      <c r="AS16" s="244">
        <v>0.41192219967999999</v>
      </c>
      <c r="AT16" s="244">
        <v>0.42175312323000003</v>
      </c>
      <c r="AU16" s="244">
        <v>0.40904755028000001</v>
      </c>
      <c r="AV16" s="244">
        <v>0.44076737032000002</v>
      </c>
      <c r="AW16" s="244">
        <v>0.45499362706000002</v>
      </c>
      <c r="AX16" s="244">
        <v>0.45933724363</v>
      </c>
      <c r="AY16" s="244">
        <v>0.48188473980000002</v>
      </c>
      <c r="AZ16" s="244">
        <v>0.47586438714000001</v>
      </c>
      <c r="BA16" s="244">
        <v>0.45853125553000001</v>
      </c>
      <c r="BB16" s="244">
        <v>0.42465569097</v>
      </c>
      <c r="BC16" s="244">
        <v>0.45153931223999999</v>
      </c>
      <c r="BD16" s="244">
        <v>0.46759977681999998</v>
      </c>
      <c r="BE16" s="368">
        <v>0.47778966795</v>
      </c>
      <c r="BF16" s="368">
        <v>0.49823989459000001</v>
      </c>
      <c r="BG16" s="368">
        <v>0.50137376282000001</v>
      </c>
      <c r="BH16" s="368">
        <v>0.47393154527999998</v>
      </c>
      <c r="BI16" s="368">
        <v>0.49542893380000003</v>
      </c>
      <c r="BJ16" s="368">
        <v>0.48997628240000002</v>
      </c>
      <c r="BK16" s="368">
        <v>0.49931608781999998</v>
      </c>
      <c r="BL16" s="368">
        <v>0.49828319352</v>
      </c>
      <c r="BM16" s="368">
        <v>0.48203455220000002</v>
      </c>
      <c r="BN16" s="368">
        <v>0.48217061307999998</v>
      </c>
      <c r="BO16" s="368">
        <v>0.49526371226999999</v>
      </c>
      <c r="BP16" s="368">
        <v>0.52420896448999998</v>
      </c>
      <c r="BQ16" s="368">
        <v>0.55595538217999996</v>
      </c>
      <c r="BR16" s="368">
        <v>0.59741928245999998</v>
      </c>
      <c r="BS16" s="368">
        <v>0.63174974075000001</v>
      </c>
      <c r="BT16" s="368">
        <v>0.64664091517</v>
      </c>
      <c r="BU16" s="368">
        <v>0.69995967157000005</v>
      </c>
      <c r="BV16" s="368">
        <v>0.72554038184000003</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369"/>
      <c r="BF17" s="369"/>
      <c r="BG17" s="369"/>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4.3325940552000004</v>
      </c>
      <c r="D18" s="244">
        <v>4.3649279229999998</v>
      </c>
      <c r="E18" s="244">
        <v>4.4225777431999997</v>
      </c>
      <c r="F18" s="244">
        <v>4.3608602994999996</v>
      </c>
      <c r="G18" s="244">
        <v>4.1963662265000004</v>
      </c>
      <c r="H18" s="244">
        <v>4.0952321301000003</v>
      </c>
      <c r="I18" s="244">
        <v>4.2257719346</v>
      </c>
      <c r="J18" s="244">
        <v>4.0486111118999997</v>
      </c>
      <c r="K18" s="244">
        <v>3.9934844074</v>
      </c>
      <c r="L18" s="244">
        <v>4.2289952953999999</v>
      </c>
      <c r="M18" s="244">
        <v>4.1775059379000004</v>
      </c>
      <c r="N18" s="244">
        <v>3.9862393932</v>
      </c>
      <c r="O18" s="244">
        <v>4.4136858416999996</v>
      </c>
      <c r="P18" s="244">
        <v>4.3083889402000004</v>
      </c>
      <c r="Q18" s="244">
        <v>4.2080448343999999</v>
      </c>
      <c r="R18" s="244">
        <v>4.3151856246999998</v>
      </c>
      <c r="S18" s="244">
        <v>4.0124377014999997</v>
      </c>
      <c r="T18" s="244">
        <v>4.1397729532999996</v>
      </c>
      <c r="U18" s="244">
        <v>4.2760469227</v>
      </c>
      <c r="V18" s="244">
        <v>4.0733690737000003</v>
      </c>
      <c r="W18" s="244">
        <v>3.8408614142999999</v>
      </c>
      <c r="X18" s="244">
        <v>4.2579855568999996</v>
      </c>
      <c r="Y18" s="244">
        <v>4.2879476337</v>
      </c>
      <c r="Z18" s="244">
        <v>4.2937717893</v>
      </c>
      <c r="AA18" s="244">
        <v>4.2038664999000002</v>
      </c>
      <c r="AB18" s="244">
        <v>4.2163941089000003</v>
      </c>
      <c r="AC18" s="244">
        <v>4.1871902289999996</v>
      </c>
      <c r="AD18" s="244">
        <v>4.1064133543999999</v>
      </c>
      <c r="AE18" s="244">
        <v>3.9597638661999999</v>
      </c>
      <c r="AF18" s="244">
        <v>3.6958975209</v>
      </c>
      <c r="AG18" s="244">
        <v>4.0203600267999997</v>
      </c>
      <c r="AH18" s="244">
        <v>3.8383902589000001</v>
      </c>
      <c r="AI18" s="244">
        <v>3.9050408566999999</v>
      </c>
      <c r="AJ18" s="244">
        <v>4.0708953418</v>
      </c>
      <c r="AK18" s="244">
        <v>4.3387345147999996</v>
      </c>
      <c r="AL18" s="244">
        <v>4.3989685520000004</v>
      </c>
      <c r="AM18" s="244">
        <v>4.4162492789999996</v>
      </c>
      <c r="AN18" s="244">
        <v>4.5421019427999996</v>
      </c>
      <c r="AO18" s="244">
        <v>4.3669428259999998</v>
      </c>
      <c r="AP18" s="244">
        <v>4.4943563457</v>
      </c>
      <c r="AQ18" s="244">
        <v>4.3333760650000004</v>
      </c>
      <c r="AR18" s="244">
        <v>4.1994496915999999</v>
      </c>
      <c r="AS18" s="244">
        <v>4.3686522788</v>
      </c>
      <c r="AT18" s="244">
        <v>4.1693878779000002</v>
      </c>
      <c r="AU18" s="244">
        <v>3.9248629411999998</v>
      </c>
      <c r="AV18" s="244">
        <v>4.1452022264000004</v>
      </c>
      <c r="AW18" s="244">
        <v>4.2513510692000001</v>
      </c>
      <c r="AX18" s="244">
        <v>4.4756590262999998</v>
      </c>
      <c r="AY18" s="244">
        <v>4.3851070569999999</v>
      </c>
      <c r="AZ18" s="244">
        <v>4.3013342896999998</v>
      </c>
      <c r="BA18" s="244">
        <v>4.3716846221000001</v>
      </c>
      <c r="BB18" s="244">
        <v>4.0717318152999997</v>
      </c>
      <c r="BC18" s="244">
        <v>4.0300026158</v>
      </c>
      <c r="BD18" s="244">
        <v>4.2021133464</v>
      </c>
      <c r="BE18" s="368">
        <v>4.3689042749000002</v>
      </c>
      <c r="BF18" s="368">
        <v>4.3665278024000003</v>
      </c>
      <c r="BG18" s="368">
        <v>4.2425567303999996</v>
      </c>
      <c r="BH18" s="368">
        <v>4.5080770323000001</v>
      </c>
      <c r="BI18" s="368">
        <v>4.5316876749999997</v>
      </c>
      <c r="BJ18" s="368">
        <v>4.5543697742000004</v>
      </c>
      <c r="BK18" s="368">
        <v>4.5493299924999997</v>
      </c>
      <c r="BL18" s="368">
        <v>4.5531284294000001</v>
      </c>
      <c r="BM18" s="368">
        <v>4.5463972604</v>
      </c>
      <c r="BN18" s="368">
        <v>4.5329399222999998</v>
      </c>
      <c r="BO18" s="368">
        <v>4.4359538281999997</v>
      </c>
      <c r="BP18" s="368">
        <v>4.4795430045</v>
      </c>
      <c r="BQ18" s="368">
        <v>4.5094447137999998</v>
      </c>
      <c r="BR18" s="368">
        <v>4.3954499286999997</v>
      </c>
      <c r="BS18" s="368">
        <v>4.3136749121999998</v>
      </c>
      <c r="BT18" s="368">
        <v>4.5970260561999998</v>
      </c>
      <c r="BU18" s="368">
        <v>4.6467928008000001</v>
      </c>
      <c r="BV18" s="368">
        <v>4.6932637556000003</v>
      </c>
    </row>
    <row r="19" spans="1:74" ht="11.1" customHeight="1" x14ac:dyDescent="0.2">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2.1291040322999999</v>
      </c>
      <c r="AZ19" s="244">
        <v>2.1106760713999999</v>
      </c>
      <c r="BA19" s="244">
        <v>2.0996830645000002</v>
      </c>
      <c r="BB19" s="244">
        <v>2.002730825</v>
      </c>
      <c r="BC19" s="244">
        <v>1.8670688412000001</v>
      </c>
      <c r="BD19" s="244">
        <v>2.1266234998</v>
      </c>
      <c r="BE19" s="368">
        <v>2.1489877539000002</v>
      </c>
      <c r="BF19" s="368">
        <v>2.1596399174999998</v>
      </c>
      <c r="BG19" s="368">
        <v>1.9260144102000001</v>
      </c>
      <c r="BH19" s="368">
        <v>2.1974974406999999</v>
      </c>
      <c r="BI19" s="368">
        <v>2.2200608987999999</v>
      </c>
      <c r="BJ19" s="368">
        <v>2.2304829614999999</v>
      </c>
      <c r="BK19" s="368">
        <v>2.2314920671</v>
      </c>
      <c r="BL19" s="368">
        <v>2.2329272904000002</v>
      </c>
      <c r="BM19" s="368">
        <v>2.2341888153</v>
      </c>
      <c r="BN19" s="368">
        <v>2.2345214333999999</v>
      </c>
      <c r="BO19" s="368">
        <v>2.1419004036999998</v>
      </c>
      <c r="BP19" s="368">
        <v>2.175138789</v>
      </c>
      <c r="BQ19" s="368">
        <v>2.2794687160999998</v>
      </c>
      <c r="BR19" s="368">
        <v>2.2838370669999999</v>
      </c>
      <c r="BS19" s="368">
        <v>2.0382763208000001</v>
      </c>
      <c r="BT19" s="368">
        <v>2.2866558778999999</v>
      </c>
      <c r="BU19" s="368">
        <v>2.3250955875999999</v>
      </c>
      <c r="BV19" s="368">
        <v>2.3631757094000001</v>
      </c>
    </row>
    <row r="20" spans="1:74" ht="11.1" customHeight="1" x14ac:dyDescent="0.2">
      <c r="A20" s="159" t="s">
        <v>1029</v>
      </c>
      <c r="B20" s="170" t="s">
        <v>1030</v>
      </c>
      <c r="C20" s="244">
        <v>1.1053481702000001</v>
      </c>
      <c r="D20" s="244">
        <v>1.0878423229</v>
      </c>
      <c r="E20" s="244">
        <v>1.0881614663000001</v>
      </c>
      <c r="F20" s="244">
        <v>1.0532627116</v>
      </c>
      <c r="G20" s="244">
        <v>1.0815178049</v>
      </c>
      <c r="H20" s="244">
        <v>1.0761506228</v>
      </c>
      <c r="I20" s="244">
        <v>1.054618871</v>
      </c>
      <c r="J20" s="244">
        <v>0.94374935649000002</v>
      </c>
      <c r="K20" s="244">
        <v>1.0100515190999999</v>
      </c>
      <c r="L20" s="244">
        <v>1.0901166055</v>
      </c>
      <c r="M20" s="244">
        <v>1.112746292</v>
      </c>
      <c r="N20" s="244">
        <v>0.85290402093999995</v>
      </c>
      <c r="O20" s="244">
        <v>1.1747400339</v>
      </c>
      <c r="P20" s="244">
        <v>1.1533525218</v>
      </c>
      <c r="Q20" s="244">
        <v>1.1042452271000001</v>
      </c>
      <c r="R20" s="244">
        <v>1.2370723258</v>
      </c>
      <c r="S20" s="244">
        <v>1.1397379646000001</v>
      </c>
      <c r="T20" s="244">
        <v>1.0921622327</v>
      </c>
      <c r="U20" s="244">
        <v>1.1615554771000001</v>
      </c>
      <c r="V20" s="244">
        <v>1.0576434527</v>
      </c>
      <c r="W20" s="244">
        <v>1.0318269900999999</v>
      </c>
      <c r="X20" s="244">
        <v>1.1861254853000001</v>
      </c>
      <c r="Y20" s="244">
        <v>1.1928250302000001</v>
      </c>
      <c r="Z20" s="244">
        <v>1.2283412185</v>
      </c>
      <c r="AA20" s="244">
        <v>1.1987688546999999</v>
      </c>
      <c r="AB20" s="244">
        <v>1.2824673665999999</v>
      </c>
      <c r="AC20" s="244">
        <v>1.2451469311000001</v>
      </c>
      <c r="AD20" s="244">
        <v>1.2026221700999999</v>
      </c>
      <c r="AE20" s="244">
        <v>1.1987596872999999</v>
      </c>
      <c r="AF20" s="244">
        <v>1.1406943904</v>
      </c>
      <c r="AG20" s="244">
        <v>1.1434363269000001</v>
      </c>
      <c r="AH20" s="244">
        <v>1.0173699</v>
      </c>
      <c r="AI20" s="244">
        <v>1.1987358562999999</v>
      </c>
      <c r="AJ20" s="244">
        <v>1.1284360123999999</v>
      </c>
      <c r="AK20" s="244">
        <v>1.2021487177000001</v>
      </c>
      <c r="AL20" s="244">
        <v>1.1644638060000001</v>
      </c>
      <c r="AM20" s="244">
        <v>1.2192815483999999</v>
      </c>
      <c r="AN20" s="244">
        <v>1.2098325172</v>
      </c>
      <c r="AO20" s="244">
        <v>1.1003408387</v>
      </c>
      <c r="AP20" s="244">
        <v>1.2119816667000001</v>
      </c>
      <c r="AQ20" s="244">
        <v>1.0955893871</v>
      </c>
      <c r="AR20" s="244">
        <v>1.1510246666999999</v>
      </c>
      <c r="AS20" s="244">
        <v>1.0936572257999999</v>
      </c>
      <c r="AT20" s="244">
        <v>0.92888409676999995</v>
      </c>
      <c r="AU20" s="244">
        <v>0.94893766667000001</v>
      </c>
      <c r="AV20" s="244">
        <v>1.0468910323</v>
      </c>
      <c r="AW20" s="244">
        <v>1.0131563333</v>
      </c>
      <c r="AX20" s="244">
        <v>1.1305173040000001</v>
      </c>
      <c r="AY20" s="244">
        <v>1.0707080412000001</v>
      </c>
      <c r="AZ20" s="244">
        <v>1.0108136167999999</v>
      </c>
      <c r="BA20" s="244">
        <v>1.0705205098999999</v>
      </c>
      <c r="BB20" s="244">
        <v>0.82222144244999995</v>
      </c>
      <c r="BC20" s="244">
        <v>0.92355823671000004</v>
      </c>
      <c r="BD20" s="244">
        <v>0.82805155646999995</v>
      </c>
      <c r="BE20" s="368">
        <v>0.96942560497999997</v>
      </c>
      <c r="BF20" s="368">
        <v>0.96341285696000001</v>
      </c>
      <c r="BG20" s="368">
        <v>1.0562953846000001</v>
      </c>
      <c r="BH20" s="368">
        <v>1.0496346667000001</v>
      </c>
      <c r="BI20" s="368">
        <v>1.0449733791</v>
      </c>
      <c r="BJ20" s="368">
        <v>1.0552304053999999</v>
      </c>
      <c r="BK20" s="368">
        <v>1.0627602315</v>
      </c>
      <c r="BL20" s="368">
        <v>1.0580558807</v>
      </c>
      <c r="BM20" s="368">
        <v>1.0514514937999999</v>
      </c>
      <c r="BN20" s="368">
        <v>1.0452149732</v>
      </c>
      <c r="BO20" s="368">
        <v>1.0391196479</v>
      </c>
      <c r="BP20" s="368">
        <v>1.0337514380999999</v>
      </c>
      <c r="BQ20" s="368">
        <v>0.95771393902000002</v>
      </c>
      <c r="BR20" s="368">
        <v>0.85174513644000005</v>
      </c>
      <c r="BS20" s="368">
        <v>0.99642729284999998</v>
      </c>
      <c r="BT20" s="368">
        <v>1.0310633881</v>
      </c>
      <c r="BU20" s="368">
        <v>1.0382276489</v>
      </c>
      <c r="BV20" s="368">
        <v>1.0454838949</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369"/>
      <c r="BF21" s="369"/>
      <c r="BG21" s="369"/>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924</v>
      </c>
      <c r="C22" s="244">
        <v>14.539358980999999</v>
      </c>
      <c r="D22" s="244">
        <v>14.269364770999999</v>
      </c>
      <c r="E22" s="244">
        <v>14.446238422</v>
      </c>
      <c r="F22" s="244">
        <v>14.442563463000001</v>
      </c>
      <c r="G22" s="244">
        <v>14.35410272</v>
      </c>
      <c r="H22" s="244">
        <v>14.335310319</v>
      </c>
      <c r="I22" s="244">
        <v>14.296671751</v>
      </c>
      <c r="J22" s="244">
        <v>14.15349419</v>
      </c>
      <c r="K22" s="244">
        <v>14.262233957999999</v>
      </c>
      <c r="L22" s="244">
        <v>14.191656844000001</v>
      </c>
      <c r="M22" s="244">
        <v>14.309756106</v>
      </c>
      <c r="N22" s="244">
        <v>14.349486002000001</v>
      </c>
      <c r="O22" s="244">
        <v>14.378721446</v>
      </c>
      <c r="P22" s="244">
        <v>14.416821241999999</v>
      </c>
      <c r="Q22" s="244">
        <v>14.406143413000001</v>
      </c>
      <c r="R22" s="244">
        <v>14.348213437</v>
      </c>
      <c r="S22" s="244">
        <v>14.409969759999999</v>
      </c>
      <c r="T22" s="244">
        <v>14.508764981000001</v>
      </c>
      <c r="U22" s="244">
        <v>14.653601214</v>
      </c>
      <c r="V22" s="244">
        <v>14.440045603</v>
      </c>
      <c r="W22" s="244">
        <v>14.756020126999999</v>
      </c>
      <c r="X22" s="244">
        <v>14.804990879</v>
      </c>
      <c r="Y22" s="244">
        <v>14.852944639</v>
      </c>
      <c r="Z22" s="244">
        <v>14.970824987</v>
      </c>
      <c r="AA22" s="244">
        <v>14.878777394</v>
      </c>
      <c r="AB22" s="244">
        <v>14.863430148999999</v>
      </c>
      <c r="AC22" s="244">
        <v>14.765022034999999</v>
      </c>
      <c r="AD22" s="244">
        <v>14.366004886000001</v>
      </c>
      <c r="AE22" s="244">
        <v>14.269551707</v>
      </c>
      <c r="AF22" s="244">
        <v>14.630196189999999</v>
      </c>
      <c r="AG22" s="244">
        <v>14.599712593</v>
      </c>
      <c r="AH22" s="244">
        <v>14.610616601</v>
      </c>
      <c r="AI22" s="244">
        <v>14.546238517999999</v>
      </c>
      <c r="AJ22" s="244">
        <v>14.564291315</v>
      </c>
      <c r="AK22" s="244">
        <v>14.707284194</v>
      </c>
      <c r="AL22" s="244">
        <v>14.733928687000001</v>
      </c>
      <c r="AM22" s="244">
        <v>14.741243946999999</v>
      </c>
      <c r="AN22" s="244">
        <v>14.736266049999999</v>
      </c>
      <c r="AO22" s="244">
        <v>14.710639335</v>
      </c>
      <c r="AP22" s="244">
        <v>14.759915782</v>
      </c>
      <c r="AQ22" s="244">
        <v>12.497719159000001</v>
      </c>
      <c r="AR22" s="244">
        <v>12.292770859000001</v>
      </c>
      <c r="AS22" s="244">
        <v>12.342975413</v>
      </c>
      <c r="AT22" s="244">
        <v>12.891576621</v>
      </c>
      <c r="AU22" s="244">
        <v>12.919091398999999</v>
      </c>
      <c r="AV22" s="244">
        <v>13.056881426</v>
      </c>
      <c r="AW22" s="244">
        <v>13.152368439</v>
      </c>
      <c r="AX22" s="244">
        <v>13.187595809999999</v>
      </c>
      <c r="AY22" s="244">
        <v>13.312965448</v>
      </c>
      <c r="AZ22" s="244">
        <v>13.370816775</v>
      </c>
      <c r="BA22" s="244">
        <v>13.479660365999999</v>
      </c>
      <c r="BB22" s="244">
        <v>13.636825392</v>
      </c>
      <c r="BC22" s="244">
        <v>13.628373434</v>
      </c>
      <c r="BD22" s="244">
        <v>13.637730403000001</v>
      </c>
      <c r="BE22" s="368">
        <v>13.705259372</v>
      </c>
      <c r="BF22" s="368">
        <v>13.697040616000001</v>
      </c>
      <c r="BG22" s="368">
        <v>13.729580297</v>
      </c>
      <c r="BH22" s="368">
        <v>13.825414683</v>
      </c>
      <c r="BI22" s="368">
        <v>13.88087889</v>
      </c>
      <c r="BJ22" s="368">
        <v>13.921173035000001</v>
      </c>
      <c r="BK22" s="368">
        <v>13.942457252000001</v>
      </c>
      <c r="BL22" s="368">
        <v>14.017558877999999</v>
      </c>
      <c r="BM22" s="368">
        <v>14.146539331</v>
      </c>
      <c r="BN22" s="368">
        <v>14.504605894999999</v>
      </c>
      <c r="BO22" s="368">
        <v>14.611863838</v>
      </c>
      <c r="BP22" s="368">
        <v>14.770117289</v>
      </c>
      <c r="BQ22" s="368">
        <v>14.827871163999999</v>
      </c>
      <c r="BR22" s="368">
        <v>14.766028061</v>
      </c>
      <c r="BS22" s="368">
        <v>14.750879694</v>
      </c>
      <c r="BT22" s="368">
        <v>14.885768092999999</v>
      </c>
      <c r="BU22" s="368">
        <v>14.914863062</v>
      </c>
      <c r="BV22" s="368">
        <v>14.946363375000001</v>
      </c>
    </row>
    <row r="23" spans="1:74" ht="11.1" customHeight="1" x14ac:dyDescent="0.2">
      <c r="A23" s="159" t="s">
        <v>255</v>
      </c>
      <c r="B23" s="170" t="s">
        <v>367</v>
      </c>
      <c r="C23" s="244">
        <v>0.81607460743000004</v>
      </c>
      <c r="D23" s="244">
        <v>0.79847657874</v>
      </c>
      <c r="E23" s="244">
        <v>0.75506131327000003</v>
      </c>
      <c r="F23" s="244">
        <v>0.79774702589000002</v>
      </c>
      <c r="G23" s="244">
        <v>0.79762043152999995</v>
      </c>
      <c r="H23" s="244">
        <v>0.80770544167000002</v>
      </c>
      <c r="I23" s="244">
        <v>0.80893775821000002</v>
      </c>
      <c r="J23" s="244">
        <v>0.75234287237999997</v>
      </c>
      <c r="K23" s="244">
        <v>0.80602191914999999</v>
      </c>
      <c r="L23" s="244">
        <v>0.80689181230999996</v>
      </c>
      <c r="M23" s="244">
        <v>0.79471246303999998</v>
      </c>
      <c r="N23" s="244">
        <v>0.81456037593999997</v>
      </c>
      <c r="O23" s="244">
        <v>0.82308303848999997</v>
      </c>
      <c r="P23" s="244">
        <v>0.80484895389</v>
      </c>
      <c r="Q23" s="244">
        <v>0.80144887874000004</v>
      </c>
      <c r="R23" s="244">
        <v>0.80343534117000004</v>
      </c>
      <c r="S23" s="244">
        <v>0.82044880359000005</v>
      </c>
      <c r="T23" s="244">
        <v>0.81144880359000005</v>
      </c>
      <c r="U23" s="244">
        <v>0.79244920242000005</v>
      </c>
      <c r="V23" s="244">
        <v>0.79344917933000003</v>
      </c>
      <c r="W23" s="244">
        <v>0.81544835723999998</v>
      </c>
      <c r="X23" s="244">
        <v>0.80244916393999999</v>
      </c>
      <c r="Y23" s="244">
        <v>0.82044910870999999</v>
      </c>
      <c r="Z23" s="244">
        <v>0.80944900595000002</v>
      </c>
      <c r="AA23" s="244">
        <v>0.81244930654000003</v>
      </c>
      <c r="AB23" s="244">
        <v>0.82544913316000001</v>
      </c>
      <c r="AC23" s="244">
        <v>0.81744913316000001</v>
      </c>
      <c r="AD23" s="244">
        <v>0.78044868227999997</v>
      </c>
      <c r="AE23" s="244">
        <v>0.79544860712999998</v>
      </c>
      <c r="AF23" s="244">
        <v>0.78744930654</v>
      </c>
      <c r="AG23" s="244">
        <v>0.79744838168999999</v>
      </c>
      <c r="AH23" s="244">
        <v>0.76844855506999998</v>
      </c>
      <c r="AI23" s="244">
        <v>0.77444923138999999</v>
      </c>
      <c r="AJ23" s="244">
        <v>0.73744838169000004</v>
      </c>
      <c r="AK23" s="244">
        <v>0.79544850889999996</v>
      </c>
      <c r="AL23" s="244">
        <v>0.79044865918999996</v>
      </c>
      <c r="AM23" s="244">
        <v>0.77168884808000004</v>
      </c>
      <c r="AN23" s="244">
        <v>0.75385766193000003</v>
      </c>
      <c r="AO23" s="244">
        <v>0.76737643648999998</v>
      </c>
      <c r="AP23" s="244">
        <v>0.77404509317000003</v>
      </c>
      <c r="AQ23" s="244">
        <v>0.65255758334000002</v>
      </c>
      <c r="AR23" s="244">
        <v>0.65138256370000003</v>
      </c>
      <c r="AS23" s="244">
        <v>0.65239722380999998</v>
      </c>
      <c r="AT23" s="244">
        <v>0.67156285961999995</v>
      </c>
      <c r="AU23" s="244">
        <v>0.65912965726999995</v>
      </c>
      <c r="AV23" s="244">
        <v>0.67837116020999999</v>
      </c>
      <c r="AW23" s="244">
        <v>0.68829086428999997</v>
      </c>
      <c r="AX23" s="244">
        <v>0.69070125966999996</v>
      </c>
      <c r="AY23" s="244">
        <v>0.74972995808999998</v>
      </c>
      <c r="AZ23" s="244">
        <v>0.73953213146999996</v>
      </c>
      <c r="BA23" s="244">
        <v>0.73371863318999997</v>
      </c>
      <c r="BB23" s="244">
        <v>0.70034398795999997</v>
      </c>
      <c r="BC23" s="244">
        <v>0.67755364202000001</v>
      </c>
      <c r="BD23" s="244">
        <v>0.70118815978000004</v>
      </c>
      <c r="BE23" s="368">
        <v>0.69897639285000002</v>
      </c>
      <c r="BF23" s="368">
        <v>0.69153519350000003</v>
      </c>
      <c r="BG23" s="368">
        <v>0.70911674350999998</v>
      </c>
      <c r="BH23" s="368">
        <v>0.72627044913000005</v>
      </c>
      <c r="BI23" s="368">
        <v>0.74240648315000002</v>
      </c>
      <c r="BJ23" s="368">
        <v>0.75353515733999998</v>
      </c>
      <c r="BK23" s="368">
        <v>0.75689128902000002</v>
      </c>
      <c r="BL23" s="368">
        <v>0.76060865681000001</v>
      </c>
      <c r="BM23" s="368">
        <v>0.76413537624000005</v>
      </c>
      <c r="BN23" s="368">
        <v>0.77521642724999995</v>
      </c>
      <c r="BO23" s="368">
        <v>0.77127226603999999</v>
      </c>
      <c r="BP23" s="368">
        <v>0.76988061220000004</v>
      </c>
      <c r="BQ23" s="368">
        <v>0.75635258761000002</v>
      </c>
      <c r="BR23" s="368">
        <v>0.73389882507000004</v>
      </c>
      <c r="BS23" s="368">
        <v>0.75148663488</v>
      </c>
      <c r="BT23" s="368">
        <v>0.76544792885000001</v>
      </c>
      <c r="BU23" s="368">
        <v>0.77707847698999999</v>
      </c>
      <c r="BV23" s="368">
        <v>0.78871988256000003</v>
      </c>
    </row>
    <row r="24" spans="1:74" ht="11.1" customHeight="1" x14ac:dyDescent="0.2">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1.8019897001</v>
      </c>
      <c r="AZ24" s="244">
        <v>1.9210507071</v>
      </c>
      <c r="BA24" s="244">
        <v>1.8805782902999999</v>
      </c>
      <c r="BB24" s="244">
        <v>1.8465924683999999</v>
      </c>
      <c r="BC24" s="244">
        <v>1.8764892515</v>
      </c>
      <c r="BD24" s="244">
        <v>1.8814100502</v>
      </c>
      <c r="BE24" s="368">
        <v>1.8882964469000001</v>
      </c>
      <c r="BF24" s="368">
        <v>1.8427124263000001</v>
      </c>
      <c r="BG24" s="368">
        <v>1.8496295811000001</v>
      </c>
      <c r="BH24" s="368">
        <v>1.9089877066000001</v>
      </c>
      <c r="BI24" s="368">
        <v>1.9159500079</v>
      </c>
      <c r="BJ24" s="368">
        <v>1.9229166329</v>
      </c>
      <c r="BK24" s="368">
        <v>1.9297495410000001</v>
      </c>
      <c r="BL24" s="368">
        <v>1.9367993927</v>
      </c>
      <c r="BM24" s="368">
        <v>1.9437484570000001</v>
      </c>
      <c r="BN24" s="368">
        <v>2.0097267587999998</v>
      </c>
      <c r="BO24" s="368">
        <v>1.9417213143000001</v>
      </c>
      <c r="BP24" s="368">
        <v>2.0087657223000002</v>
      </c>
      <c r="BQ24" s="368">
        <v>2.005779939</v>
      </c>
      <c r="BR24" s="368">
        <v>1.9573247755000001</v>
      </c>
      <c r="BS24" s="368">
        <v>1.8793795982999999</v>
      </c>
      <c r="BT24" s="368">
        <v>2.0068752463999999</v>
      </c>
      <c r="BU24" s="368">
        <v>2.0034865538000002</v>
      </c>
      <c r="BV24" s="368">
        <v>2.0005917297</v>
      </c>
    </row>
    <row r="25" spans="1:74" ht="11.1" customHeight="1" x14ac:dyDescent="0.2">
      <c r="A25" s="159" t="s">
        <v>257</v>
      </c>
      <c r="B25" s="170" t="s">
        <v>369</v>
      </c>
      <c r="C25" s="244">
        <v>11.462756274</v>
      </c>
      <c r="D25" s="244">
        <v>11.184233047999999</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10.409142147000001</v>
      </c>
      <c r="AZ25" s="244">
        <v>10.358010294</v>
      </c>
      <c r="BA25" s="244">
        <v>10.5137128</v>
      </c>
      <c r="BB25" s="244">
        <v>10.734560428</v>
      </c>
      <c r="BC25" s="244">
        <v>10.716834821000001</v>
      </c>
      <c r="BD25" s="244">
        <v>10.696484843</v>
      </c>
      <c r="BE25" s="368">
        <v>10.757540992999999</v>
      </c>
      <c r="BF25" s="368">
        <v>10.80230311</v>
      </c>
      <c r="BG25" s="368">
        <v>10.803148869999999</v>
      </c>
      <c r="BH25" s="368">
        <v>10.817438493999999</v>
      </c>
      <c r="BI25" s="368">
        <v>10.841503714</v>
      </c>
      <c r="BJ25" s="368">
        <v>10.857485217000001</v>
      </c>
      <c r="BK25" s="368">
        <v>10.879324220999999</v>
      </c>
      <c r="BL25" s="368">
        <v>10.935262008</v>
      </c>
      <c r="BM25" s="368">
        <v>11.055540517000001</v>
      </c>
      <c r="BN25" s="368">
        <v>11.336368030999999</v>
      </c>
      <c r="BO25" s="368">
        <v>11.514338716999999</v>
      </c>
      <c r="BP25" s="368">
        <v>11.606751511000001</v>
      </c>
      <c r="BQ25" s="368">
        <v>11.680081013000001</v>
      </c>
      <c r="BR25" s="368">
        <v>11.689877419</v>
      </c>
      <c r="BS25" s="368">
        <v>11.734897709</v>
      </c>
      <c r="BT25" s="368">
        <v>11.730236131</v>
      </c>
      <c r="BU25" s="368">
        <v>11.749691353999999</v>
      </c>
      <c r="BV25" s="368">
        <v>11.773048514999999</v>
      </c>
    </row>
    <row r="26" spans="1:74" ht="11.1" customHeight="1" x14ac:dyDescent="0.2">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0.23898744959000001</v>
      </c>
      <c r="AZ26" s="244">
        <v>0.23898744959000001</v>
      </c>
      <c r="BA26" s="244">
        <v>0.23898744959000001</v>
      </c>
      <c r="BB26" s="244">
        <v>0.23915190766</v>
      </c>
      <c r="BC26" s="244">
        <v>0.23913470864</v>
      </c>
      <c r="BD26" s="244">
        <v>0.23921210109999999</v>
      </c>
      <c r="BE26" s="368">
        <v>0.23923410223</v>
      </c>
      <c r="BF26" s="368">
        <v>0.23925401679</v>
      </c>
      <c r="BG26" s="368">
        <v>0.23928324524</v>
      </c>
      <c r="BH26" s="368">
        <v>0.23925054676999999</v>
      </c>
      <c r="BI26" s="368">
        <v>0.23930421242</v>
      </c>
      <c r="BJ26" s="368">
        <v>0.23934855603999999</v>
      </c>
      <c r="BK26" s="368">
        <v>0.22769059827999999</v>
      </c>
      <c r="BL26" s="368">
        <v>0.22780460418000001</v>
      </c>
      <c r="BM26" s="368">
        <v>0.22778498314000001</v>
      </c>
      <c r="BN26" s="368">
        <v>0.22778573571999999</v>
      </c>
      <c r="BO26" s="368">
        <v>0.22779153642</v>
      </c>
      <c r="BP26" s="368">
        <v>0.22784221534999999</v>
      </c>
      <c r="BQ26" s="368">
        <v>0.22784304665999999</v>
      </c>
      <c r="BR26" s="368">
        <v>0.22784358517</v>
      </c>
      <c r="BS26" s="368">
        <v>0.22786444249000001</v>
      </c>
      <c r="BT26" s="368">
        <v>0.22782377957</v>
      </c>
      <c r="BU26" s="368">
        <v>0.22786116540000001</v>
      </c>
      <c r="BV26" s="368">
        <v>0.22789993585000001</v>
      </c>
    </row>
    <row r="27" spans="1:74" ht="11.1" customHeight="1" x14ac:dyDescent="0.2">
      <c r="A27" s="159" t="s">
        <v>370</v>
      </c>
      <c r="B27" s="170" t="s">
        <v>925</v>
      </c>
      <c r="C27" s="244">
        <v>0.12965699999999999</v>
      </c>
      <c r="D27" s="244">
        <v>0.129409</v>
      </c>
      <c r="E27" s="244">
        <v>0.12942999999999999</v>
      </c>
      <c r="F27" s="244">
        <v>0.12890499999999999</v>
      </c>
      <c r="G27" s="244">
        <v>0.12850800000000001</v>
      </c>
      <c r="H27" s="244">
        <v>0.12797500000000001</v>
      </c>
      <c r="I27" s="244">
        <v>0.12726000000000001</v>
      </c>
      <c r="J27" s="244">
        <v>0.126805</v>
      </c>
      <c r="K27" s="244">
        <v>0.126915</v>
      </c>
      <c r="L27" s="244">
        <v>0.126892</v>
      </c>
      <c r="M27" s="244">
        <v>0.127358</v>
      </c>
      <c r="N27" s="244">
        <v>0.12831000000000001</v>
      </c>
      <c r="O27" s="244">
        <v>0.12652617999999999</v>
      </c>
      <c r="P27" s="244">
        <v>0.12733517999999999</v>
      </c>
      <c r="Q27" s="244">
        <v>0.12563118000000001</v>
      </c>
      <c r="R27" s="244">
        <v>0.12408018</v>
      </c>
      <c r="S27" s="244">
        <v>0.12530917999999999</v>
      </c>
      <c r="T27" s="244">
        <v>0.12556518</v>
      </c>
      <c r="U27" s="244">
        <v>0.12422718000000001</v>
      </c>
      <c r="V27" s="244">
        <v>0.12473218</v>
      </c>
      <c r="W27" s="244">
        <v>0.12605517999999999</v>
      </c>
      <c r="X27" s="244">
        <v>0.12621618000000001</v>
      </c>
      <c r="Y27" s="244">
        <v>0.12597617999999999</v>
      </c>
      <c r="Z27" s="244">
        <v>0.12599318000000001</v>
      </c>
      <c r="AA27" s="244">
        <v>0.1235878274</v>
      </c>
      <c r="AB27" s="244">
        <v>0.1245438274</v>
      </c>
      <c r="AC27" s="244">
        <v>0.12350982739999999</v>
      </c>
      <c r="AD27" s="244">
        <v>0.1235538274</v>
      </c>
      <c r="AE27" s="244">
        <v>0.12291182740000001</v>
      </c>
      <c r="AF27" s="244">
        <v>0.1232848274</v>
      </c>
      <c r="AG27" s="244">
        <v>0.1231698274</v>
      </c>
      <c r="AH27" s="244">
        <v>0.12139982739999999</v>
      </c>
      <c r="AI27" s="244">
        <v>0.1224848274</v>
      </c>
      <c r="AJ27" s="244">
        <v>0.12368782740000001</v>
      </c>
      <c r="AK27" s="244">
        <v>0.1237138274</v>
      </c>
      <c r="AL27" s="244">
        <v>0.1238618274</v>
      </c>
      <c r="AM27" s="244">
        <v>0.12046451948</v>
      </c>
      <c r="AN27" s="244">
        <v>0.12087851948</v>
      </c>
      <c r="AO27" s="244">
        <v>0.12102651948</v>
      </c>
      <c r="AP27" s="244">
        <v>0.11761651948</v>
      </c>
      <c r="AQ27" s="244">
        <v>0.11827351948000001</v>
      </c>
      <c r="AR27" s="244">
        <v>0.11797051947999999</v>
      </c>
      <c r="AS27" s="244">
        <v>0.11775451948</v>
      </c>
      <c r="AT27" s="244">
        <v>0.11816051948</v>
      </c>
      <c r="AU27" s="244">
        <v>0.11841051948</v>
      </c>
      <c r="AV27" s="244">
        <v>0.11807051948</v>
      </c>
      <c r="AW27" s="244">
        <v>0.11784151948</v>
      </c>
      <c r="AX27" s="244">
        <v>0.11741451948000001</v>
      </c>
      <c r="AY27" s="244">
        <v>0.11311619312</v>
      </c>
      <c r="AZ27" s="244">
        <v>0.11323619311999999</v>
      </c>
      <c r="BA27" s="244">
        <v>0.11266319312</v>
      </c>
      <c r="BB27" s="244">
        <v>0.11617660042</v>
      </c>
      <c r="BC27" s="244">
        <v>0.11836101072999999</v>
      </c>
      <c r="BD27" s="244">
        <v>0.11943524867999999</v>
      </c>
      <c r="BE27" s="368">
        <v>0.12121143736999999</v>
      </c>
      <c r="BF27" s="368">
        <v>0.12123586967</v>
      </c>
      <c r="BG27" s="368">
        <v>0.12840185670000001</v>
      </c>
      <c r="BH27" s="368">
        <v>0.13346748659999999</v>
      </c>
      <c r="BI27" s="368">
        <v>0.14171447204000001</v>
      </c>
      <c r="BJ27" s="368">
        <v>0.14788747155000001</v>
      </c>
      <c r="BK27" s="368">
        <v>0.14880160265</v>
      </c>
      <c r="BL27" s="368">
        <v>0.15708421666</v>
      </c>
      <c r="BM27" s="368">
        <v>0.15532999762999999</v>
      </c>
      <c r="BN27" s="368">
        <v>0.15550894272999999</v>
      </c>
      <c r="BO27" s="368">
        <v>0.15674000413</v>
      </c>
      <c r="BP27" s="368">
        <v>0.15687722799000001</v>
      </c>
      <c r="BQ27" s="368">
        <v>0.15781457786</v>
      </c>
      <c r="BR27" s="368">
        <v>0.15708345541999999</v>
      </c>
      <c r="BS27" s="368">
        <v>0.15725130995</v>
      </c>
      <c r="BT27" s="368">
        <v>0.15538500752000001</v>
      </c>
      <c r="BU27" s="368">
        <v>0.15674551177000001</v>
      </c>
      <c r="BV27" s="368">
        <v>0.15610331212</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369"/>
      <c r="BF28" s="369"/>
      <c r="BG28" s="369"/>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3.0919063547999999</v>
      </c>
      <c r="D29" s="244">
        <v>3.07368</v>
      </c>
      <c r="E29" s="244">
        <v>3.0928263226000001</v>
      </c>
      <c r="F29" s="244">
        <v>3.144517</v>
      </c>
      <c r="G29" s="244">
        <v>3.1584807419000001</v>
      </c>
      <c r="H29" s="244">
        <v>3.1450499999999999</v>
      </c>
      <c r="I29" s="244">
        <v>3.1719696451999999</v>
      </c>
      <c r="J29" s="244">
        <v>3.1655814516</v>
      </c>
      <c r="K29" s="244">
        <v>3.1557766667</v>
      </c>
      <c r="L29" s="244">
        <v>3.1839233871000001</v>
      </c>
      <c r="M29" s="244">
        <v>3.1610433332999999</v>
      </c>
      <c r="N29" s="244">
        <v>3.1030149355000001</v>
      </c>
      <c r="O29" s="244">
        <v>3.1367296129</v>
      </c>
      <c r="P29" s="244">
        <v>3.1221567143</v>
      </c>
      <c r="Q29" s="244">
        <v>3.1898119354999999</v>
      </c>
      <c r="R29" s="244">
        <v>3.191106</v>
      </c>
      <c r="S29" s="244">
        <v>3.202483</v>
      </c>
      <c r="T29" s="244">
        <v>3.2136629999999999</v>
      </c>
      <c r="U29" s="244">
        <v>3.218032</v>
      </c>
      <c r="V29" s="244">
        <v>3.2041789999999999</v>
      </c>
      <c r="W29" s="244">
        <v>3.1974149999999999</v>
      </c>
      <c r="X29" s="244">
        <v>3.2247409999999999</v>
      </c>
      <c r="Y29" s="244">
        <v>3.2261440000000001</v>
      </c>
      <c r="Z29" s="244">
        <v>3.2161745484000002</v>
      </c>
      <c r="AA29" s="244">
        <v>3.2156629677000002</v>
      </c>
      <c r="AB29" s="244">
        <v>3.2108361428999999</v>
      </c>
      <c r="AC29" s="244">
        <v>3.1868888064999998</v>
      </c>
      <c r="AD29" s="244">
        <v>3.1984276666999998</v>
      </c>
      <c r="AE29" s="244">
        <v>3.1892513226000001</v>
      </c>
      <c r="AF29" s="244">
        <v>3.1957580000000001</v>
      </c>
      <c r="AG29" s="244">
        <v>3.1920198709999998</v>
      </c>
      <c r="AH29" s="244">
        <v>3.1953974515999999</v>
      </c>
      <c r="AI29" s="244">
        <v>3.2013543332999999</v>
      </c>
      <c r="AJ29" s="244">
        <v>3.2154219999999998</v>
      </c>
      <c r="AK29" s="244">
        <v>3.2011769999999999</v>
      </c>
      <c r="AL29" s="244">
        <v>3.1933039999999999</v>
      </c>
      <c r="AM29" s="244">
        <v>3.0887530000000001</v>
      </c>
      <c r="AN29" s="244">
        <v>3.1321639999999999</v>
      </c>
      <c r="AO29" s="244">
        <v>3.268427</v>
      </c>
      <c r="AP29" s="244">
        <v>3.3310650000000002</v>
      </c>
      <c r="AQ29" s="244">
        <v>2.9890620000000001</v>
      </c>
      <c r="AR29" s="244">
        <v>3.0700349999999998</v>
      </c>
      <c r="AS29" s="244">
        <v>3.0660080000000001</v>
      </c>
      <c r="AT29" s="244">
        <v>3.0939809999999999</v>
      </c>
      <c r="AU29" s="244">
        <v>3.1009549999999999</v>
      </c>
      <c r="AV29" s="244">
        <v>3.1329280000000002</v>
      </c>
      <c r="AW29" s="244">
        <v>3.127901</v>
      </c>
      <c r="AX29" s="244">
        <v>3.1388750000000001</v>
      </c>
      <c r="AY29" s="244">
        <v>3.165848</v>
      </c>
      <c r="AZ29" s="244">
        <v>3.1555219999999999</v>
      </c>
      <c r="BA29" s="244">
        <v>3.1604950000000001</v>
      </c>
      <c r="BB29" s="244">
        <v>3.1677505408000002</v>
      </c>
      <c r="BC29" s="244">
        <v>3.1704964056999998</v>
      </c>
      <c r="BD29" s="244">
        <v>3.1748964369000001</v>
      </c>
      <c r="BE29" s="368">
        <v>3.1881158084000001</v>
      </c>
      <c r="BF29" s="368">
        <v>3.2246856061</v>
      </c>
      <c r="BG29" s="368">
        <v>3.2230896872999999</v>
      </c>
      <c r="BH29" s="368">
        <v>3.2237295011999998</v>
      </c>
      <c r="BI29" s="368">
        <v>3.2224723343999999</v>
      </c>
      <c r="BJ29" s="368">
        <v>3.2229902822000001</v>
      </c>
      <c r="BK29" s="368">
        <v>3.2692539591999998</v>
      </c>
      <c r="BL29" s="368">
        <v>3.2676317167</v>
      </c>
      <c r="BM29" s="368">
        <v>3.2651865403999998</v>
      </c>
      <c r="BN29" s="368">
        <v>3.2629300411000002</v>
      </c>
      <c r="BO29" s="368">
        <v>3.2610216864999999</v>
      </c>
      <c r="BP29" s="368">
        <v>3.2597095411999999</v>
      </c>
      <c r="BQ29" s="368">
        <v>3.2580275131</v>
      </c>
      <c r="BR29" s="368">
        <v>3.2567029277000001</v>
      </c>
      <c r="BS29" s="368">
        <v>3.2552700326999999</v>
      </c>
      <c r="BT29" s="368">
        <v>3.2530723327</v>
      </c>
      <c r="BU29" s="368">
        <v>3.2519294326999999</v>
      </c>
      <c r="BV29" s="368">
        <v>3.2506174826000001</v>
      </c>
    </row>
    <row r="30" spans="1:74" ht="11.1" customHeight="1" x14ac:dyDescent="0.2">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0.96767099999999995</v>
      </c>
      <c r="AZ30" s="244">
        <v>0.95867100000000005</v>
      </c>
      <c r="BA30" s="244">
        <v>0.96167100000000005</v>
      </c>
      <c r="BB30" s="244">
        <v>0.95931345637999998</v>
      </c>
      <c r="BC30" s="244">
        <v>0.96422139979999999</v>
      </c>
      <c r="BD30" s="244">
        <v>0.96994182518000005</v>
      </c>
      <c r="BE30" s="368">
        <v>0.98186981291999997</v>
      </c>
      <c r="BF30" s="368">
        <v>1.0197911803999999</v>
      </c>
      <c r="BG30" s="368">
        <v>1.0197849445</v>
      </c>
      <c r="BH30" s="368">
        <v>1.0196966199999999</v>
      </c>
      <c r="BI30" s="368">
        <v>1.0196505456</v>
      </c>
      <c r="BJ30" s="368">
        <v>1.0197114822</v>
      </c>
      <c r="BK30" s="368">
        <v>1.031947545</v>
      </c>
      <c r="BL30" s="368">
        <v>1.0318678824</v>
      </c>
      <c r="BM30" s="368">
        <v>1.0317903101000001</v>
      </c>
      <c r="BN30" s="368">
        <v>1.0316939704000001</v>
      </c>
      <c r="BO30" s="368">
        <v>1.0316413174000001</v>
      </c>
      <c r="BP30" s="368">
        <v>1.0315939864999999</v>
      </c>
      <c r="BQ30" s="368">
        <v>1.0315389384</v>
      </c>
      <c r="BR30" s="368">
        <v>1.0314770521000001</v>
      </c>
      <c r="BS30" s="368">
        <v>1.0314916044</v>
      </c>
      <c r="BT30" s="368">
        <v>1.0314232943999999</v>
      </c>
      <c r="BU30" s="368">
        <v>1.031392503</v>
      </c>
      <c r="BV30" s="368">
        <v>1.0314727401999999</v>
      </c>
    </row>
    <row r="31" spans="1:74" ht="11.1" customHeight="1" x14ac:dyDescent="0.2">
      <c r="A31" s="159" t="s">
        <v>1119</v>
      </c>
      <c r="B31" s="170" t="s">
        <v>1118</v>
      </c>
      <c r="C31" s="244">
        <v>1.834805</v>
      </c>
      <c r="D31" s="244">
        <v>1.814805</v>
      </c>
      <c r="E31" s="244">
        <v>1.834805</v>
      </c>
      <c r="F31" s="244">
        <v>1.8848050000000001</v>
      </c>
      <c r="G31" s="244">
        <v>1.8948050000000001</v>
      </c>
      <c r="H31" s="244">
        <v>1.8848050000000001</v>
      </c>
      <c r="I31" s="244">
        <v>1.9148050000000001</v>
      </c>
      <c r="J31" s="244">
        <v>1.9048050000000001</v>
      </c>
      <c r="K31" s="244">
        <v>1.8848050000000001</v>
      </c>
      <c r="L31" s="244">
        <v>1.9148050000000001</v>
      </c>
      <c r="M31" s="244">
        <v>1.9048050000000001</v>
      </c>
      <c r="N31" s="244">
        <v>1.9148050000000001</v>
      </c>
      <c r="O31" s="244">
        <v>1.9248050000000001</v>
      </c>
      <c r="P31" s="244">
        <v>1.8848050000000001</v>
      </c>
      <c r="Q31" s="244">
        <v>1.9048050000000001</v>
      </c>
      <c r="R31" s="244">
        <v>1.9048050000000001</v>
      </c>
      <c r="S31" s="244">
        <v>1.9148050000000001</v>
      </c>
      <c r="T31" s="244">
        <v>1.9248050000000001</v>
      </c>
      <c r="U31" s="244">
        <v>1.9248050000000001</v>
      </c>
      <c r="V31" s="244">
        <v>1.9148050000000001</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1.8968050000000001</v>
      </c>
      <c r="AZ31" s="244">
        <v>1.8968050000000001</v>
      </c>
      <c r="BA31" s="244">
        <v>1.8988050000000001</v>
      </c>
      <c r="BB31" s="244">
        <v>1.9142019444</v>
      </c>
      <c r="BC31" s="244">
        <v>1.9141604320000001</v>
      </c>
      <c r="BD31" s="244">
        <v>1.9143472304</v>
      </c>
      <c r="BE31" s="368">
        <v>1.9174003335000001</v>
      </c>
      <c r="BF31" s="368">
        <v>1.9174484003000001</v>
      </c>
      <c r="BG31" s="368">
        <v>1.9175189476000001</v>
      </c>
      <c r="BH31" s="368">
        <v>1.9204400249</v>
      </c>
      <c r="BI31" s="368">
        <v>1.9205695549999999</v>
      </c>
      <c r="BJ31" s="368">
        <v>1.9226765851000001</v>
      </c>
      <c r="BK31" s="368">
        <v>1.9353650399</v>
      </c>
      <c r="BL31" s="368">
        <v>1.9356402103999999</v>
      </c>
      <c r="BM31" s="368">
        <v>1.9355928521000001</v>
      </c>
      <c r="BN31" s="368">
        <v>1.9355946685000001</v>
      </c>
      <c r="BO31" s="368">
        <v>1.9356086694000001</v>
      </c>
      <c r="BP31" s="368">
        <v>1.9357309906</v>
      </c>
      <c r="BQ31" s="368">
        <v>1.9357329970999999</v>
      </c>
      <c r="BR31" s="368">
        <v>1.9357342969</v>
      </c>
      <c r="BS31" s="368">
        <v>1.9357846392</v>
      </c>
      <c r="BT31" s="368">
        <v>1.9356864931</v>
      </c>
      <c r="BU31" s="368">
        <v>1.9357767294999999</v>
      </c>
      <c r="BV31" s="368">
        <v>1.9358703077999999</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369"/>
      <c r="BF32" s="369"/>
      <c r="BG32" s="369"/>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9.4265693654000007</v>
      </c>
      <c r="D33" s="244">
        <v>9.3706100396000007</v>
      </c>
      <c r="E33" s="244">
        <v>9.4099028244999996</v>
      </c>
      <c r="F33" s="244">
        <v>9.3173382852</v>
      </c>
      <c r="G33" s="244">
        <v>9.2990998971999996</v>
      </c>
      <c r="H33" s="244">
        <v>9.4637208325</v>
      </c>
      <c r="I33" s="244">
        <v>9.3610540769000004</v>
      </c>
      <c r="J33" s="244">
        <v>9.2228752538999998</v>
      </c>
      <c r="K33" s="244">
        <v>9.2108785020999999</v>
      </c>
      <c r="L33" s="244">
        <v>9.2628830841000003</v>
      </c>
      <c r="M33" s="244">
        <v>9.3339111033000002</v>
      </c>
      <c r="N33" s="244">
        <v>9.2010945296000006</v>
      </c>
      <c r="O33" s="244">
        <v>9.3989888977000007</v>
      </c>
      <c r="P33" s="244">
        <v>9.3743288818000003</v>
      </c>
      <c r="Q33" s="244">
        <v>9.4115476150999999</v>
      </c>
      <c r="R33" s="244">
        <v>9.2836913718999998</v>
      </c>
      <c r="S33" s="244">
        <v>9.2593077213000008</v>
      </c>
      <c r="T33" s="244">
        <v>9.4344322812999994</v>
      </c>
      <c r="U33" s="244">
        <v>9.2312274023000001</v>
      </c>
      <c r="V33" s="244">
        <v>9.2210737360999993</v>
      </c>
      <c r="W33" s="244">
        <v>9.2179576946000008</v>
      </c>
      <c r="X33" s="244">
        <v>9.3372850109000005</v>
      </c>
      <c r="Y33" s="244">
        <v>9.3456789853999993</v>
      </c>
      <c r="Z33" s="244">
        <v>9.4303941300999998</v>
      </c>
      <c r="AA33" s="244">
        <v>9.4343096687999992</v>
      </c>
      <c r="AB33" s="244">
        <v>9.4638953532999999</v>
      </c>
      <c r="AC33" s="244">
        <v>9.6122974253999995</v>
      </c>
      <c r="AD33" s="244">
        <v>9.5012659902000003</v>
      </c>
      <c r="AE33" s="244">
        <v>9.4921750253999999</v>
      </c>
      <c r="AF33" s="244">
        <v>9.6226993241999992</v>
      </c>
      <c r="AG33" s="244">
        <v>9.3842017878000004</v>
      </c>
      <c r="AH33" s="244">
        <v>9.4113994632000004</v>
      </c>
      <c r="AI33" s="244">
        <v>9.3832175793000001</v>
      </c>
      <c r="AJ33" s="244">
        <v>9.4986169024000002</v>
      </c>
      <c r="AK33" s="244">
        <v>9.5313268602000001</v>
      </c>
      <c r="AL33" s="244">
        <v>9.4378997463999994</v>
      </c>
      <c r="AM33" s="244">
        <v>9.5209520683999997</v>
      </c>
      <c r="AN33" s="244">
        <v>9.3708288350999993</v>
      </c>
      <c r="AO33" s="244">
        <v>9.4133285448000006</v>
      </c>
      <c r="AP33" s="244">
        <v>9.1473228933000001</v>
      </c>
      <c r="AQ33" s="244">
        <v>9.0800141024999999</v>
      </c>
      <c r="AR33" s="244">
        <v>9.2398772829000002</v>
      </c>
      <c r="AS33" s="244">
        <v>9.1682729631999997</v>
      </c>
      <c r="AT33" s="244">
        <v>9.2921283013</v>
      </c>
      <c r="AU33" s="244">
        <v>9.1561462684000006</v>
      </c>
      <c r="AV33" s="244">
        <v>9.1917250400999997</v>
      </c>
      <c r="AW33" s="244">
        <v>9.1875329795000003</v>
      </c>
      <c r="AX33" s="244">
        <v>9.1468484085000004</v>
      </c>
      <c r="AY33" s="244">
        <v>9.3210072192000002</v>
      </c>
      <c r="AZ33" s="244">
        <v>9.2076139534999992</v>
      </c>
      <c r="BA33" s="244">
        <v>9.2722883167999992</v>
      </c>
      <c r="BB33" s="244">
        <v>9.2750882274999995</v>
      </c>
      <c r="BC33" s="244">
        <v>9.2983141273999994</v>
      </c>
      <c r="BD33" s="244">
        <v>9.3290466696000003</v>
      </c>
      <c r="BE33" s="368">
        <v>9.2782228642</v>
      </c>
      <c r="BF33" s="368">
        <v>9.2696537530000001</v>
      </c>
      <c r="BG33" s="368">
        <v>9.3088404982000004</v>
      </c>
      <c r="BH33" s="368">
        <v>9.3164732164000004</v>
      </c>
      <c r="BI33" s="368">
        <v>9.3370474188999992</v>
      </c>
      <c r="BJ33" s="368">
        <v>9.2943623487</v>
      </c>
      <c r="BK33" s="368">
        <v>9.3216440850000009</v>
      </c>
      <c r="BL33" s="368">
        <v>9.3234394318000007</v>
      </c>
      <c r="BM33" s="368">
        <v>9.3146338206999992</v>
      </c>
      <c r="BN33" s="368">
        <v>9.3071807325000009</v>
      </c>
      <c r="BO33" s="368">
        <v>9.2902546379000004</v>
      </c>
      <c r="BP33" s="368">
        <v>9.3413650501000003</v>
      </c>
      <c r="BQ33" s="368">
        <v>9.2703211011000004</v>
      </c>
      <c r="BR33" s="368">
        <v>9.2879910682000002</v>
      </c>
      <c r="BS33" s="368">
        <v>9.2989037693000007</v>
      </c>
      <c r="BT33" s="368">
        <v>9.2990919015000006</v>
      </c>
      <c r="BU33" s="368">
        <v>9.3147313089000008</v>
      </c>
      <c r="BV33" s="368">
        <v>9.2690362551999996</v>
      </c>
    </row>
    <row r="34" spans="1:74" ht="11.1" customHeight="1" x14ac:dyDescent="0.2">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0.47361225721</v>
      </c>
      <c r="AZ34" s="244">
        <v>0.43274652649000001</v>
      </c>
      <c r="BA34" s="244">
        <v>0.51320041121000004</v>
      </c>
      <c r="BB34" s="244">
        <v>0.47804562748000001</v>
      </c>
      <c r="BC34" s="244">
        <v>0.50452995338999995</v>
      </c>
      <c r="BD34" s="244">
        <v>0.50275031662000003</v>
      </c>
      <c r="BE34" s="368">
        <v>0.50862757836000005</v>
      </c>
      <c r="BF34" s="368">
        <v>0.50649006375000005</v>
      </c>
      <c r="BG34" s="368">
        <v>0.50440803108999999</v>
      </c>
      <c r="BH34" s="368">
        <v>0.50294279619000004</v>
      </c>
      <c r="BI34" s="368">
        <v>0.50200764789999996</v>
      </c>
      <c r="BJ34" s="368">
        <v>0.50201335412000003</v>
      </c>
      <c r="BK34" s="368">
        <v>0.50092105039000001</v>
      </c>
      <c r="BL34" s="368">
        <v>0.50115731094000004</v>
      </c>
      <c r="BM34" s="368">
        <v>0.50056890633999995</v>
      </c>
      <c r="BN34" s="368">
        <v>0.49810428456</v>
      </c>
      <c r="BO34" s="368">
        <v>0.49566910780000001</v>
      </c>
      <c r="BP34" s="368">
        <v>0.49350870957999998</v>
      </c>
      <c r="BQ34" s="368">
        <v>0.49103976725999998</v>
      </c>
      <c r="BR34" s="368">
        <v>0.48856750143</v>
      </c>
      <c r="BS34" s="368">
        <v>0.48621888647</v>
      </c>
      <c r="BT34" s="368">
        <v>0.48348995928999999</v>
      </c>
      <c r="BU34" s="368">
        <v>0.48124028453000001</v>
      </c>
      <c r="BV34" s="368">
        <v>0.47899776660999999</v>
      </c>
    </row>
    <row r="35" spans="1:74" ht="11.1" customHeight="1" x14ac:dyDescent="0.2">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4.8879999999999999</v>
      </c>
      <c r="AR35" s="244">
        <v>4.984</v>
      </c>
      <c r="AS35" s="244">
        <v>4.9189999999999996</v>
      </c>
      <c r="AT35" s="244">
        <v>4.9660000000000002</v>
      </c>
      <c r="AU35" s="244">
        <v>4.9669999999999996</v>
      </c>
      <c r="AV35" s="244">
        <v>4.907</v>
      </c>
      <c r="AW35" s="244">
        <v>4.9269999999999996</v>
      </c>
      <c r="AX35" s="244">
        <v>4.8705412920000004</v>
      </c>
      <c r="AY35" s="244">
        <v>5.0493362766000001</v>
      </c>
      <c r="AZ35" s="244">
        <v>5.0031663417000001</v>
      </c>
      <c r="BA35" s="244">
        <v>5.0887624246999996</v>
      </c>
      <c r="BB35" s="244">
        <v>5.0614217198000002</v>
      </c>
      <c r="BC35" s="244">
        <v>5.0788634300000002</v>
      </c>
      <c r="BD35" s="244">
        <v>5.0437090503000004</v>
      </c>
      <c r="BE35" s="368">
        <v>4.9829508462999996</v>
      </c>
      <c r="BF35" s="368">
        <v>5.0197229802000001</v>
      </c>
      <c r="BG35" s="368">
        <v>5.0422072873000001</v>
      </c>
      <c r="BH35" s="368">
        <v>5.0601626484000004</v>
      </c>
      <c r="BI35" s="368">
        <v>5.0801053191000003</v>
      </c>
      <c r="BJ35" s="368">
        <v>5.0384279408000001</v>
      </c>
      <c r="BK35" s="368">
        <v>5.0520093170999996</v>
      </c>
      <c r="BL35" s="368">
        <v>5.0477218873999998</v>
      </c>
      <c r="BM35" s="368">
        <v>5.0449046296000004</v>
      </c>
      <c r="BN35" s="368">
        <v>5.0547553777000003</v>
      </c>
      <c r="BO35" s="368">
        <v>5.0775383501000002</v>
      </c>
      <c r="BP35" s="368">
        <v>5.1126120655999996</v>
      </c>
      <c r="BQ35" s="368">
        <v>5.050815311</v>
      </c>
      <c r="BR35" s="368">
        <v>5.0868961083000004</v>
      </c>
      <c r="BS35" s="368">
        <v>5.1096575638999999</v>
      </c>
      <c r="BT35" s="368">
        <v>5.1279289647999997</v>
      </c>
      <c r="BU35" s="368">
        <v>5.1474232400000002</v>
      </c>
      <c r="BV35" s="368">
        <v>5.1061526583000001</v>
      </c>
    </row>
    <row r="36" spans="1:74" ht="11.1" customHeight="1" x14ac:dyDescent="0.2">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1.0154571071</v>
      </c>
      <c r="P36" s="244">
        <v>1.0311157571</v>
      </c>
      <c r="Q36" s="244">
        <v>1.0495304000000001</v>
      </c>
      <c r="R36" s="244">
        <v>1.0293151199999999</v>
      </c>
      <c r="S36" s="244">
        <v>1.0231557418999999</v>
      </c>
      <c r="T36" s="244">
        <v>1.02567736</v>
      </c>
      <c r="U36" s="244">
        <v>1.0052517935</v>
      </c>
      <c r="V36" s="244">
        <v>1.0142298064999999</v>
      </c>
      <c r="W36" s="244">
        <v>1.0110755199999999</v>
      </c>
      <c r="X36" s="244">
        <v>1.0087178065</v>
      </c>
      <c r="Y36" s="244">
        <v>0.99586930666999995</v>
      </c>
      <c r="Z36" s="244">
        <v>1.0023589934999999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0.97844882581000003</v>
      </c>
      <c r="AN36" s="244">
        <v>0.95201579999999997</v>
      </c>
      <c r="AO36" s="244">
        <v>0.94893590322999999</v>
      </c>
      <c r="AP36" s="244">
        <v>0.88679249332999999</v>
      </c>
      <c r="AQ36" s="244">
        <v>0.89091336128999998</v>
      </c>
      <c r="AR36" s="244">
        <v>0.91956578667</v>
      </c>
      <c r="AS36" s="244">
        <v>0.93520654838999995</v>
      </c>
      <c r="AT36" s="244">
        <v>0.92354401289999999</v>
      </c>
      <c r="AU36" s="244">
        <v>0.90815154814999999</v>
      </c>
      <c r="AV36" s="244">
        <v>0.91273448189999995</v>
      </c>
      <c r="AW36" s="244">
        <v>0.92309582231999998</v>
      </c>
      <c r="AX36" s="244">
        <v>0.91393643444999995</v>
      </c>
      <c r="AY36" s="244">
        <v>0.91382031507999995</v>
      </c>
      <c r="AZ36" s="244">
        <v>0.91349450528999998</v>
      </c>
      <c r="BA36" s="244">
        <v>0.92916562674000003</v>
      </c>
      <c r="BB36" s="244">
        <v>0.92449854306000001</v>
      </c>
      <c r="BC36" s="244">
        <v>0.88898212805999999</v>
      </c>
      <c r="BD36" s="244">
        <v>0.91749498471000002</v>
      </c>
      <c r="BE36" s="368">
        <v>0.92573212013999995</v>
      </c>
      <c r="BF36" s="368">
        <v>0.91823402740000004</v>
      </c>
      <c r="BG36" s="368">
        <v>0.91358168929000005</v>
      </c>
      <c r="BH36" s="368">
        <v>0.90825766131999996</v>
      </c>
      <c r="BI36" s="368">
        <v>0.91231526215000003</v>
      </c>
      <c r="BJ36" s="368">
        <v>0.91282305705</v>
      </c>
      <c r="BK36" s="368">
        <v>0.91181766194000002</v>
      </c>
      <c r="BL36" s="368">
        <v>0.91731984331000005</v>
      </c>
      <c r="BM36" s="368">
        <v>0.92189068601000002</v>
      </c>
      <c r="BN36" s="368">
        <v>0.91016474533000002</v>
      </c>
      <c r="BO36" s="368">
        <v>0.88453778792000004</v>
      </c>
      <c r="BP36" s="368">
        <v>0.90098983851000003</v>
      </c>
      <c r="BQ36" s="368">
        <v>0.90377944146</v>
      </c>
      <c r="BR36" s="368">
        <v>0.89642804179000002</v>
      </c>
      <c r="BS36" s="368">
        <v>0.89511825870999995</v>
      </c>
      <c r="BT36" s="368">
        <v>0.89011559019999997</v>
      </c>
      <c r="BU36" s="368">
        <v>0.89384569641</v>
      </c>
      <c r="BV36" s="368">
        <v>0.89459353533999997</v>
      </c>
    </row>
    <row r="37" spans="1:74" ht="11.1" customHeight="1" x14ac:dyDescent="0.2">
      <c r="A37" s="159" t="s">
        <v>1026</v>
      </c>
      <c r="B37" s="170" t="s">
        <v>1025</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0.90639999999999998</v>
      </c>
      <c r="AN37" s="244">
        <v>0.90839999999999999</v>
      </c>
      <c r="AO37" s="244">
        <v>0.90839999999999999</v>
      </c>
      <c r="AP37" s="244">
        <v>0.89739999999999998</v>
      </c>
      <c r="AQ37" s="244">
        <v>0.88739999999999997</v>
      </c>
      <c r="AR37" s="244">
        <v>0.88839999999999997</v>
      </c>
      <c r="AS37" s="244">
        <v>0.88339999999999996</v>
      </c>
      <c r="AT37" s="244">
        <v>0.88639999999999997</v>
      </c>
      <c r="AU37" s="244">
        <v>0.83540000000000003</v>
      </c>
      <c r="AV37" s="244">
        <v>0.88539999999999996</v>
      </c>
      <c r="AW37" s="244">
        <v>0.88339999999999996</v>
      </c>
      <c r="AX37" s="244">
        <v>0.87539999999999996</v>
      </c>
      <c r="AY37" s="244">
        <v>0.86539999999999995</v>
      </c>
      <c r="AZ37" s="244">
        <v>0.85640000000000005</v>
      </c>
      <c r="BA37" s="244">
        <v>0.78839999999999999</v>
      </c>
      <c r="BB37" s="244">
        <v>0.85825655244999999</v>
      </c>
      <c r="BC37" s="244">
        <v>0.87177114089999996</v>
      </c>
      <c r="BD37" s="244">
        <v>0.87065339329000002</v>
      </c>
      <c r="BE37" s="368">
        <v>0.86924714916000001</v>
      </c>
      <c r="BF37" s="368">
        <v>0.86583003753999999</v>
      </c>
      <c r="BG37" s="368">
        <v>0.86246143568</v>
      </c>
      <c r="BH37" s="368">
        <v>0.85877029781000003</v>
      </c>
      <c r="BI37" s="368">
        <v>0.85552897308999998</v>
      </c>
      <c r="BJ37" s="368">
        <v>0.85223909608000004</v>
      </c>
      <c r="BK37" s="368">
        <v>0.86664599042000001</v>
      </c>
      <c r="BL37" s="368">
        <v>0.86371893781999998</v>
      </c>
      <c r="BM37" s="368">
        <v>0.86009591159999998</v>
      </c>
      <c r="BN37" s="368">
        <v>0.85657899792000003</v>
      </c>
      <c r="BO37" s="368">
        <v>0.85308837659000003</v>
      </c>
      <c r="BP37" s="368">
        <v>0.84983149599999996</v>
      </c>
      <c r="BQ37" s="368">
        <v>0.84631499239999997</v>
      </c>
      <c r="BR37" s="368">
        <v>0.84279696382000002</v>
      </c>
      <c r="BS37" s="368">
        <v>0.83938476236000004</v>
      </c>
      <c r="BT37" s="368">
        <v>0.83565214300000001</v>
      </c>
      <c r="BU37" s="368">
        <v>0.83232602750999996</v>
      </c>
      <c r="BV37" s="368">
        <v>0.82900712358999995</v>
      </c>
    </row>
    <row r="38" spans="1:74" ht="11.1" customHeight="1" x14ac:dyDescent="0.2">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0.79100000000000004</v>
      </c>
      <c r="P38" s="244">
        <v>0.77800000000000002</v>
      </c>
      <c r="Q38" s="244">
        <v>0.78400000000000003</v>
      </c>
      <c r="R38" s="244">
        <v>0.75800000000000001</v>
      </c>
      <c r="S38" s="244">
        <v>0.748</v>
      </c>
      <c r="T38" s="244">
        <v>0.77700000000000002</v>
      </c>
      <c r="U38" s="244">
        <v>0.76800000000000002</v>
      </c>
      <c r="V38" s="244">
        <v>0.70099999999999996</v>
      </c>
      <c r="W38" s="244">
        <v>0.70799999999999996</v>
      </c>
      <c r="X38" s="244">
        <v>0.75</v>
      </c>
      <c r="Y38" s="244">
        <v>0.755</v>
      </c>
      <c r="Z38" s="244">
        <v>0.75309999999999999</v>
      </c>
      <c r="AA38" s="244">
        <v>0.76200000000000001</v>
      </c>
      <c r="AB38" s="244">
        <v>0.73599999999999999</v>
      </c>
      <c r="AC38" s="244">
        <v>0.746</v>
      </c>
      <c r="AD38" s="244">
        <v>0.72199999999999998</v>
      </c>
      <c r="AE38" s="244">
        <v>0.73299999999999998</v>
      </c>
      <c r="AF38" s="244">
        <v>0.73299999999999998</v>
      </c>
      <c r="AG38" s="244">
        <v>0.60399999999999998</v>
      </c>
      <c r="AH38" s="244">
        <v>0.65</v>
      </c>
      <c r="AI38" s="244">
        <v>0.67400000000000004</v>
      </c>
      <c r="AJ38" s="244">
        <v>0.70699999999999996</v>
      </c>
      <c r="AK38" s="244">
        <v>0.73599999999999999</v>
      </c>
      <c r="AL38" s="244">
        <v>0.71099999999999997</v>
      </c>
      <c r="AM38" s="244">
        <v>0.72663</v>
      </c>
      <c r="AN38" s="244">
        <v>0.70669000000000004</v>
      </c>
      <c r="AO38" s="244">
        <v>0.70232000000000006</v>
      </c>
      <c r="AP38" s="244">
        <v>0.60557000000000005</v>
      </c>
      <c r="AQ38" s="244">
        <v>0.59343999999999997</v>
      </c>
      <c r="AR38" s="244">
        <v>0.60155000000000003</v>
      </c>
      <c r="AS38" s="244">
        <v>0.62368999999999997</v>
      </c>
      <c r="AT38" s="244">
        <v>0.63283</v>
      </c>
      <c r="AU38" s="244">
        <v>0.62475999999999998</v>
      </c>
      <c r="AV38" s="244">
        <v>0.63100999999999996</v>
      </c>
      <c r="AW38" s="244">
        <v>0.64059999999999995</v>
      </c>
      <c r="AX38" s="244">
        <v>0.65281</v>
      </c>
      <c r="AY38" s="244">
        <v>0.66307000000000005</v>
      </c>
      <c r="AZ38" s="244">
        <v>0.65093000000000001</v>
      </c>
      <c r="BA38" s="244">
        <v>0.61702999999999997</v>
      </c>
      <c r="BB38" s="244">
        <v>0.61065739268999997</v>
      </c>
      <c r="BC38" s="244">
        <v>0.63055528810999995</v>
      </c>
      <c r="BD38" s="244">
        <v>0.64929533495000002</v>
      </c>
      <c r="BE38" s="368">
        <v>0.64702707211999999</v>
      </c>
      <c r="BF38" s="368">
        <v>0.61375053300000004</v>
      </c>
      <c r="BG38" s="368">
        <v>0.64152352493999998</v>
      </c>
      <c r="BH38" s="368">
        <v>0.63898432788000004</v>
      </c>
      <c r="BI38" s="368">
        <v>0.63688568020000003</v>
      </c>
      <c r="BJ38" s="368">
        <v>0.63374176824999995</v>
      </c>
      <c r="BK38" s="368">
        <v>0.63510646669000004</v>
      </c>
      <c r="BL38" s="368">
        <v>0.63348643463999998</v>
      </c>
      <c r="BM38" s="368">
        <v>0.63153734580999998</v>
      </c>
      <c r="BN38" s="368">
        <v>0.62917137823000002</v>
      </c>
      <c r="BO38" s="368">
        <v>0.62635416863000004</v>
      </c>
      <c r="BP38" s="368">
        <v>0.62376613561000005</v>
      </c>
      <c r="BQ38" s="368">
        <v>0.62092636288000003</v>
      </c>
      <c r="BR38" s="368">
        <v>0.61708637820000001</v>
      </c>
      <c r="BS38" s="368">
        <v>0.61435077976999997</v>
      </c>
      <c r="BT38" s="368">
        <v>0.61130407462000003</v>
      </c>
      <c r="BU38" s="368">
        <v>0.60865475192999996</v>
      </c>
      <c r="BV38" s="368">
        <v>0.60601359133999999</v>
      </c>
    </row>
    <row r="39" spans="1:74" ht="11.1" customHeight="1" x14ac:dyDescent="0.2">
      <c r="A39" s="159" t="s">
        <v>263</v>
      </c>
      <c r="B39" s="170" t="s">
        <v>337</v>
      </c>
      <c r="C39" s="244">
        <v>0.32020311509999999</v>
      </c>
      <c r="D39" s="244">
        <v>0.31623677676</v>
      </c>
      <c r="E39" s="244">
        <v>0.31512842833999999</v>
      </c>
      <c r="F39" s="244">
        <v>0.31555311716000001</v>
      </c>
      <c r="G39" s="244">
        <v>0.31503453979000001</v>
      </c>
      <c r="H39" s="244">
        <v>0.31461282185</v>
      </c>
      <c r="I39" s="244">
        <v>0.31046601497999998</v>
      </c>
      <c r="J39" s="244">
        <v>0.29618628871000002</v>
      </c>
      <c r="K39" s="244">
        <v>0.29517941413999998</v>
      </c>
      <c r="L39" s="244">
        <v>0.30594709440000001</v>
      </c>
      <c r="M39" s="244">
        <v>0.30472070332000001</v>
      </c>
      <c r="N39" s="244">
        <v>0.29143526762999999</v>
      </c>
      <c r="O39" s="244">
        <v>0.29800709754999999</v>
      </c>
      <c r="P39" s="244">
        <v>0.29476494518000002</v>
      </c>
      <c r="Q39" s="244">
        <v>0.28503227195000003</v>
      </c>
      <c r="R39" s="244">
        <v>0.28148629943999998</v>
      </c>
      <c r="S39" s="244">
        <v>0.28142857932999998</v>
      </c>
      <c r="T39" s="244">
        <v>0.27262098383</v>
      </c>
      <c r="U39" s="244">
        <v>0.27671842105</v>
      </c>
      <c r="V39" s="244">
        <v>0.25810514186</v>
      </c>
      <c r="W39" s="244">
        <v>0.26966465451999999</v>
      </c>
      <c r="X39" s="244">
        <v>0.26740563718999999</v>
      </c>
      <c r="Y39" s="244">
        <v>0.27011636905000003</v>
      </c>
      <c r="Z39" s="244">
        <v>0.26227015044000002</v>
      </c>
      <c r="AA39" s="244">
        <v>0.26510475743</v>
      </c>
      <c r="AB39" s="244">
        <v>0.27107740034</v>
      </c>
      <c r="AC39" s="244">
        <v>0.27979356372999997</v>
      </c>
      <c r="AD39" s="244">
        <v>0.2706796467</v>
      </c>
      <c r="AE39" s="244">
        <v>0.27380055715000001</v>
      </c>
      <c r="AF39" s="244">
        <v>0.26744288592999998</v>
      </c>
      <c r="AG39" s="244">
        <v>0.25194564270000003</v>
      </c>
      <c r="AH39" s="244">
        <v>0.2562630273</v>
      </c>
      <c r="AI39" s="244">
        <v>0.24835528265000001</v>
      </c>
      <c r="AJ39" s="244">
        <v>0.24966859760999999</v>
      </c>
      <c r="AK39" s="244">
        <v>0.24408159259000001</v>
      </c>
      <c r="AL39" s="244">
        <v>0.23990827028</v>
      </c>
      <c r="AM39" s="244">
        <v>0.24966241935</v>
      </c>
      <c r="AN39" s="244">
        <v>0.24884706897</v>
      </c>
      <c r="AO39" s="244">
        <v>0.24020435484</v>
      </c>
      <c r="AP39" s="244">
        <v>0.24284236667</v>
      </c>
      <c r="AQ39" s="244">
        <v>0.23547532258000001</v>
      </c>
      <c r="AR39" s="244">
        <v>0.22972166666999999</v>
      </c>
      <c r="AS39" s="244">
        <v>0.22987141934999999</v>
      </c>
      <c r="AT39" s="244">
        <v>0.22365274194000001</v>
      </c>
      <c r="AU39" s="244">
        <v>0.22385766667000001</v>
      </c>
      <c r="AV39" s="244">
        <v>0.22774335484</v>
      </c>
      <c r="AW39" s="244">
        <v>0.22972166666999999</v>
      </c>
      <c r="AX39" s="244">
        <v>0.23705954839000001</v>
      </c>
      <c r="AY39" s="244">
        <v>0.23074629031999999</v>
      </c>
      <c r="AZ39" s="244">
        <v>0.2303325</v>
      </c>
      <c r="BA39" s="244">
        <v>0.22105177418999999</v>
      </c>
      <c r="BB39" s="244">
        <v>0.23014372190999999</v>
      </c>
      <c r="BC39" s="244">
        <v>0.2155013687</v>
      </c>
      <c r="BD39" s="244">
        <v>0.22475775752999999</v>
      </c>
      <c r="BE39" s="368">
        <v>0.22360444729000001</v>
      </c>
      <c r="BF39" s="368">
        <v>0.22244561475999999</v>
      </c>
      <c r="BG39" s="368">
        <v>0.22131250827000001</v>
      </c>
      <c r="BH39" s="368">
        <v>0.22000983773999999</v>
      </c>
      <c r="BI39" s="368">
        <v>0.21894409996</v>
      </c>
      <c r="BJ39" s="368">
        <v>0.21785299458999999</v>
      </c>
      <c r="BK39" s="368">
        <v>0.21646559704000001</v>
      </c>
      <c r="BL39" s="368">
        <v>0.21569966848</v>
      </c>
      <c r="BM39" s="368">
        <v>0.21456760876</v>
      </c>
      <c r="BN39" s="368">
        <v>0.21349156599999999</v>
      </c>
      <c r="BO39" s="368">
        <v>0.21242952713999999</v>
      </c>
      <c r="BP39" s="368">
        <v>0.21149067315</v>
      </c>
      <c r="BQ39" s="368">
        <v>0.21041533652</v>
      </c>
      <c r="BR39" s="368">
        <v>0.20933935598</v>
      </c>
      <c r="BS39" s="368">
        <v>0.20831923033999999</v>
      </c>
      <c r="BT39" s="368">
        <v>0.20713061785</v>
      </c>
      <c r="BU39" s="368">
        <v>0.20615610668000001</v>
      </c>
      <c r="BV39" s="368">
        <v>0.20518554079000001</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369"/>
      <c r="BF40" s="369"/>
      <c r="BG40" s="369"/>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1.5045605704</v>
      </c>
      <c r="D41" s="244">
        <v>1.4957882170000001</v>
      </c>
      <c r="E41" s="244">
        <v>1.4842036875</v>
      </c>
      <c r="F41" s="244">
        <v>1.4804027232000001</v>
      </c>
      <c r="G41" s="244">
        <v>1.4912435739000001</v>
      </c>
      <c r="H41" s="244">
        <v>1.4868795153000001</v>
      </c>
      <c r="I41" s="244">
        <v>1.5056461918999999</v>
      </c>
      <c r="J41" s="244">
        <v>1.5082361302</v>
      </c>
      <c r="K41" s="244">
        <v>1.5334494165999999</v>
      </c>
      <c r="L41" s="244">
        <v>1.5334352972</v>
      </c>
      <c r="M41" s="244">
        <v>1.5314862197000001</v>
      </c>
      <c r="N41" s="244">
        <v>1.5301777495</v>
      </c>
      <c r="O41" s="244">
        <v>1.4579455548</v>
      </c>
      <c r="P41" s="244">
        <v>1.4753368285999999</v>
      </c>
      <c r="Q41" s="244">
        <v>1.4909303195000001</v>
      </c>
      <c r="R41" s="244">
        <v>1.5083773619</v>
      </c>
      <c r="S41" s="244">
        <v>1.5113086216</v>
      </c>
      <c r="T41" s="244">
        <v>1.4935697592999999</v>
      </c>
      <c r="U41" s="244">
        <v>1.507727923</v>
      </c>
      <c r="V41" s="244">
        <v>1.5112733703000001</v>
      </c>
      <c r="W41" s="244">
        <v>1.5064258682</v>
      </c>
      <c r="X41" s="244">
        <v>1.4976034928999999</v>
      </c>
      <c r="Y41" s="244">
        <v>1.5010868697999999</v>
      </c>
      <c r="Z41" s="244">
        <v>1.5122563196000001</v>
      </c>
      <c r="AA41" s="244">
        <v>1.4954170600000001</v>
      </c>
      <c r="AB41" s="244">
        <v>1.4868884509</v>
      </c>
      <c r="AC41" s="244">
        <v>1.5108475164999999</v>
      </c>
      <c r="AD41" s="244">
        <v>1.5035962996000001</v>
      </c>
      <c r="AE41" s="244">
        <v>1.5266362185</v>
      </c>
      <c r="AF41" s="244">
        <v>1.5351253399</v>
      </c>
      <c r="AG41" s="244">
        <v>1.5209367087000001</v>
      </c>
      <c r="AH41" s="244">
        <v>1.5074540462999999</v>
      </c>
      <c r="AI41" s="244">
        <v>1.5078362521999999</v>
      </c>
      <c r="AJ41" s="244">
        <v>1.4886539804000001</v>
      </c>
      <c r="AK41" s="244">
        <v>1.5056031504</v>
      </c>
      <c r="AL41" s="244">
        <v>1.5063963459</v>
      </c>
      <c r="AM41" s="244">
        <v>1.4911835947000001</v>
      </c>
      <c r="AN41" s="244">
        <v>1.4833780924</v>
      </c>
      <c r="AO41" s="244">
        <v>1.4696031904</v>
      </c>
      <c r="AP41" s="244">
        <v>1.4417005686</v>
      </c>
      <c r="AQ41" s="244">
        <v>1.4352494669</v>
      </c>
      <c r="AR41" s="244">
        <v>1.4338260698</v>
      </c>
      <c r="AS41" s="244">
        <v>1.4265205092</v>
      </c>
      <c r="AT41" s="244">
        <v>1.4218367261</v>
      </c>
      <c r="AU41" s="244">
        <v>1.4075017672000001</v>
      </c>
      <c r="AV41" s="244">
        <v>1.3947020021000001</v>
      </c>
      <c r="AW41" s="244">
        <v>1.3948215705</v>
      </c>
      <c r="AX41" s="244">
        <v>1.3996229502999999</v>
      </c>
      <c r="AY41" s="244">
        <v>1.4138919871</v>
      </c>
      <c r="AZ41" s="244">
        <v>1.4034044508000001</v>
      </c>
      <c r="BA41" s="244">
        <v>1.3892229201999999</v>
      </c>
      <c r="BB41" s="244">
        <v>1.3842723989000001</v>
      </c>
      <c r="BC41" s="244">
        <v>1.4240483569</v>
      </c>
      <c r="BD41" s="244">
        <v>1.4304508901999999</v>
      </c>
      <c r="BE41" s="368">
        <v>1.4406708626</v>
      </c>
      <c r="BF41" s="368">
        <v>1.4370573852999999</v>
      </c>
      <c r="BG41" s="368">
        <v>1.4345047558999999</v>
      </c>
      <c r="BH41" s="368">
        <v>1.43159255</v>
      </c>
      <c r="BI41" s="368">
        <v>1.4291486198000001</v>
      </c>
      <c r="BJ41" s="368">
        <v>1.4266394643</v>
      </c>
      <c r="BK41" s="368">
        <v>1.3949785181000001</v>
      </c>
      <c r="BL41" s="368">
        <v>1.3953237229</v>
      </c>
      <c r="BM41" s="368">
        <v>1.3959550376000001</v>
      </c>
      <c r="BN41" s="368">
        <v>1.3956886368999999</v>
      </c>
      <c r="BO41" s="368">
        <v>1.3964393579000001</v>
      </c>
      <c r="BP41" s="368">
        <v>1.3964406994</v>
      </c>
      <c r="BQ41" s="368">
        <v>1.3931692818000001</v>
      </c>
      <c r="BR41" s="368">
        <v>1.3938851643000001</v>
      </c>
      <c r="BS41" s="368">
        <v>1.3937036878</v>
      </c>
      <c r="BT41" s="368">
        <v>1.3941685294999999</v>
      </c>
      <c r="BU41" s="368">
        <v>1.3940587601000001</v>
      </c>
      <c r="BV41" s="368">
        <v>1.3949469076000001</v>
      </c>
    </row>
    <row r="42" spans="1:74" ht="11.1" customHeight="1" x14ac:dyDescent="0.2">
      <c r="A42" s="159" t="s">
        <v>264</v>
      </c>
      <c r="B42" s="170" t="s">
        <v>375</v>
      </c>
      <c r="C42" s="244">
        <v>0.65417479529</v>
      </c>
      <c r="D42" s="244">
        <v>0.64783993381000005</v>
      </c>
      <c r="E42" s="244">
        <v>0.63836269029000003</v>
      </c>
      <c r="F42" s="244">
        <v>0.64483448462000004</v>
      </c>
      <c r="G42" s="244">
        <v>0.65214315483999996</v>
      </c>
      <c r="H42" s="244">
        <v>0.65623772463999996</v>
      </c>
      <c r="I42" s="244">
        <v>0.65409042075000001</v>
      </c>
      <c r="J42" s="244">
        <v>0.65944901256999999</v>
      </c>
      <c r="K42" s="244">
        <v>0.66880444034999997</v>
      </c>
      <c r="L42" s="244">
        <v>0.66254393393</v>
      </c>
      <c r="M42" s="244">
        <v>0.66039030195000004</v>
      </c>
      <c r="N42" s="244">
        <v>0.66147010621000002</v>
      </c>
      <c r="O42" s="244">
        <v>0.65591120160000005</v>
      </c>
      <c r="P42" s="244">
        <v>0.66011372159000004</v>
      </c>
      <c r="Q42" s="244">
        <v>0.66212586000999996</v>
      </c>
      <c r="R42" s="244">
        <v>0.66635005878999998</v>
      </c>
      <c r="S42" s="244">
        <v>0.66942995942000005</v>
      </c>
      <c r="T42" s="244">
        <v>0.65913008350000002</v>
      </c>
      <c r="U42" s="244">
        <v>0.65802747490000002</v>
      </c>
      <c r="V42" s="244">
        <v>0.66733157432000001</v>
      </c>
      <c r="W42" s="244">
        <v>0.66526687866000001</v>
      </c>
      <c r="X42" s="244">
        <v>0.66000958669999998</v>
      </c>
      <c r="Y42" s="244">
        <v>0.66317445629000005</v>
      </c>
      <c r="Z42" s="244">
        <v>0.66838523892000001</v>
      </c>
      <c r="AA42" s="244">
        <v>0.66088549542999997</v>
      </c>
      <c r="AB42" s="244">
        <v>0.65368102835999997</v>
      </c>
      <c r="AC42" s="244">
        <v>0.64418810633000001</v>
      </c>
      <c r="AD42" s="244">
        <v>0.65247273838999997</v>
      </c>
      <c r="AE42" s="244">
        <v>0.64726919808000005</v>
      </c>
      <c r="AF42" s="244">
        <v>0.64626325135999996</v>
      </c>
      <c r="AG42" s="244">
        <v>0.64005025033999996</v>
      </c>
      <c r="AH42" s="244">
        <v>0.63380697507999995</v>
      </c>
      <c r="AI42" s="244">
        <v>0.64960965179999997</v>
      </c>
      <c r="AJ42" s="244">
        <v>0.62340962547000001</v>
      </c>
      <c r="AK42" s="244">
        <v>0.63894483106</v>
      </c>
      <c r="AL42" s="244">
        <v>0.63589617601000004</v>
      </c>
      <c r="AM42" s="244">
        <v>0.62878542526000003</v>
      </c>
      <c r="AN42" s="244">
        <v>0.62877884319999999</v>
      </c>
      <c r="AO42" s="244">
        <v>0.61113380192</v>
      </c>
      <c r="AP42" s="244">
        <v>0.61532994712</v>
      </c>
      <c r="AQ42" s="244">
        <v>0.61121278656</v>
      </c>
      <c r="AR42" s="244">
        <v>0.61844557187000004</v>
      </c>
      <c r="AS42" s="244">
        <v>0.60508772753999995</v>
      </c>
      <c r="AT42" s="244">
        <v>0.60092317619000002</v>
      </c>
      <c r="AU42" s="244">
        <v>0.58746616224000003</v>
      </c>
      <c r="AV42" s="244">
        <v>0.57717940409000001</v>
      </c>
      <c r="AW42" s="244">
        <v>0.57508528071999998</v>
      </c>
      <c r="AX42" s="244">
        <v>0.57421231435999998</v>
      </c>
      <c r="AY42" s="244">
        <v>0.58410994685999995</v>
      </c>
      <c r="AZ42" s="244">
        <v>0.57991494585000003</v>
      </c>
      <c r="BA42" s="244">
        <v>0.58612011451000001</v>
      </c>
      <c r="BB42" s="244">
        <v>0.59647952103000002</v>
      </c>
      <c r="BC42" s="244">
        <v>0.63829195628000002</v>
      </c>
      <c r="BD42" s="244">
        <v>0.63826698618</v>
      </c>
      <c r="BE42" s="368">
        <v>0.63825988767999997</v>
      </c>
      <c r="BF42" s="368">
        <v>0.63825346240000003</v>
      </c>
      <c r="BG42" s="368">
        <v>0.63824403206000002</v>
      </c>
      <c r="BH42" s="368">
        <v>0.63825458196999996</v>
      </c>
      <c r="BI42" s="368">
        <v>0.63823726714999995</v>
      </c>
      <c r="BJ42" s="368">
        <v>0.63822296001000001</v>
      </c>
      <c r="BK42" s="368">
        <v>0.61078928269999999</v>
      </c>
      <c r="BL42" s="368">
        <v>0.61075249953999999</v>
      </c>
      <c r="BM42" s="368">
        <v>0.61075883011999998</v>
      </c>
      <c r="BN42" s="368">
        <v>0.61075858730999999</v>
      </c>
      <c r="BO42" s="368">
        <v>0.61075671576000001</v>
      </c>
      <c r="BP42" s="368">
        <v>0.61074036458000003</v>
      </c>
      <c r="BQ42" s="368">
        <v>0.61074009636000004</v>
      </c>
      <c r="BR42" s="368">
        <v>0.61073992261999999</v>
      </c>
      <c r="BS42" s="368">
        <v>0.61073319315999997</v>
      </c>
      <c r="BT42" s="368">
        <v>0.61074631274000002</v>
      </c>
      <c r="BU42" s="368">
        <v>0.61073425048999996</v>
      </c>
      <c r="BV42" s="368">
        <v>0.61072174149000003</v>
      </c>
    </row>
    <row r="43" spans="1:74" ht="11.1" customHeight="1" x14ac:dyDescent="0.2">
      <c r="A43" s="159" t="s">
        <v>1032</v>
      </c>
      <c r="B43" s="170" t="s">
        <v>1031</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0.15232433433000001</v>
      </c>
      <c r="BB43" s="244">
        <v>0.15415143033000001</v>
      </c>
      <c r="BC43" s="244">
        <v>0.15424376383999999</v>
      </c>
      <c r="BD43" s="244">
        <v>0.16320594717</v>
      </c>
      <c r="BE43" s="368">
        <v>0.17499999999999999</v>
      </c>
      <c r="BF43" s="368">
        <v>0.17499999999999999</v>
      </c>
      <c r="BG43" s="368">
        <v>0.17499999999999999</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369"/>
      <c r="BF44" s="369"/>
      <c r="BG44" s="369"/>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60.618221849999998</v>
      </c>
      <c r="D45" s="244">
        <v>60.704427308</v>
      </c>
      <c r="E45" s="244">
        <v>60.827717646000004</v>
      </c>
      <c r="F45" s="244">
        <v>60.472087760999997</v>
      </c>
      <c r="G45" s="244">
        <v>60.955256216999999</v>
      </c>
      <c r="H45" s="244">
        <v>61.235077050000001</v>
      </c>
      <c r="I45" s="244">
        <v>61.664531244999999</v>
      </c>
      <c r="J45" s="244">
        <v>61.148145219</v>
      </c>
      <c r="K45" s="244">
        <v>61.071978411000003</v>
      </c>
      <c r="L45" s="244">
        <v>61.848066953</v>
      </c>
      <c r="M45" s="244">
        <v>62.586661962000001</v>
      </c>
      <c r="N45" s="244">
        <v>61.803763285000002</v>
      </c>
      <c r="O45" s="244">
        <v>62.002127950999999</v>
      </c>
      <c r="P45" s="244">
        <v>62.377905286999997</v>
      </c>
      <c r="Q45" s="244">
        <v>62.921574198999998</v>
      </c>
      <c r="R45" s="244">
        <v>63.109886467000003</v>
      </c>
      <c r="S45" s="244">
        <v>63.243620833000001</v>
      </c>
      <c r="T45" s="244">
        <v>63.908565537000001</v>
      </c>
      <c r="U45" s="244">
        <v>64.694542616000007</v>
      </c>
      <c r="V45" s="244">
        <v>64.983758608000002</v>
      </c>
      <c r="W45" s="244">
        <v>64.596969911000002</v>
      </c>
      <c r="X45" s="244">
        <v>65.349313332999998</v>
      </c>
      <c r="Y45" s="244">
        <v>65.667281677000005</v>
      </c>
      <c r="Z45" s="244">
        <v>65.867632873999995</v>
      </c>
      <c r="AA45" s="244">
        <v>64.799960298000002</v>
      </c>
      <c r="AB45" s="244">
        <v>64.616297098999993</v>
      </c>
      <c r="AC45" s="244">
        <v>65.151814008000002</v>
      </c>
      <c r="AD45" s="244">
        <v>65.333230705000005</v>
      </c>
      <c r="AE45" s="244">
        <v>65.478006512999997</v>
      </c>
      <c r="AF45" s="244">
        <v>65.719450862000002</v>
      </c>
      <c r="AG45" s="244">
        <v>65.634307137999997</v>
      </c>
      <c r="AH45" s="244">
        <v>66.563092635999993</v>
      </c>
      <c r="AI45" s="244">
        <v>66.460810017</v>
      </c>
      <c r="AJ45" s="244">
        <v>66.868870979999997</v>
      </c>
      <c r="AK45" s="244">
        <v>67.650788012999996</v>
      </c>
      <c r="AL45" s="244">
        <v>67.405303328000002</v>
      </c>
      <c r="AM45" s="244">
        <v>67.380471182999997</v>
      </c>
      <c r="AN45" s="244">
        <v>66.926115023999998</v>
      </c>
      <c r="AO45" s="244">
        <v>67.062980233999994</v>
      </c>
      <c r="AP45" s="244">
        <v>64.586636287000005</v>
      </c>
      <c r="AQ45" s="244">
        <v>59.407634201</v>
      </c>
      <c r="AR45" s="244">
        <v>61.239922753999998</v>
      </c>
      <c r="AS45" s="244">
        <v>62.420282907000001</v>
      </c>
      <c r="AT45" s="244">
        <v>62.380880857000001</v>
      </c>
      <c r="AU45" s="244">
        <v>62.310940967999997</v>
      </c>
      <c r="AV45" s="244">
        <v>62.304667709</v>
      </c>
      <c r="AW45" s="244">
        <v>63.159147877999999</v>
      </c>
      <c r="AX45" s="244">
        <v>62.869640294</v>
      </c>
      <c r="AY45" s="244">
        <v>63.272122402999997</v>
      </c>
      <c r="AZ45" s="244">
        <v>60.306114964000002</v>
      </c>
      <c r="BA45" s="244">
        <v>63.351489540999999</v>
      </c>
      <c r="BB45" s="244">
        <v>63.504154899</v>
      </c>
      <c r="BC45" s="244">
        <v>63.972366842</v>
      </c>
      <c r="BD45" s="244">
        <v>65.347012500999995</v>
      </c>
      <c r="BE45" s="368">
        <v>65.627226159000003</v>
      </c>
      <c r="BF45" s="368">
        <v>65.549884861999999</v>
      </c>
      <c r="BG45" s="368">
        <v>65.767603847000004</v>
      </c>
      <c r="BH45" s="368">
        <v>65.868579878999995</v>
      </c>
      <c r="BI45" s="368">
        <v>65.971811596999999</v>
      </c>
      <c r="BJ45" s="368">
        <v>65.790176783000007</v>
      </c>
      <c r="BK45" s="368">
        <v>65.540318060999994</v>
      </c>
      <c r="BL45" s="368">
        <v>65.721765626000007</v>
      </c>
      <c r="BM45" s="368">
        <v>66.034984589000004</v>
      </c>
      <c r="BN45" s="368">
        <v>66.953454593999993</v>
      </c>
      <c r="BO45" s="368">
        <v>67.506208661000002</v>
      </c>
      <c r="BP45" s="368">
        <v>68.068217781000001</v>
      </c>
      <c r="BQ45" s="368">
        <v>68.237896398999993</v>
      </c>
      <c r="BR45" s="368">
        <v>68.566281469000003</v>
      </c>
      <c r="BS45" s="368">
        <v>68.666450822000002</v>
      </c>
      <c r="BT45" s="368">
        <v>68.884095428999998</v>
      </c>
      <c r="BU45" s="368">
        <v>68.944637990999993</v>
      </c>
      <c r="BV45" s="368">
        <v>68.688983637999996</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368"/>
      <c r="BF46" s="368"/>
      <c r="BG46" s="368"/>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5.3936030280000002</v>
      </c>
      <c r="D47" s="244">
        <v>5.3083399596999996</v>
      </c>
      <c r="E47" s="244">
        <v>5.2590704279000002</v>
      </c>
      <c r="F47" s="244">
        <v>5.3426917146999999</v>
      </c>
      <c r="G47" s="244">
        <v>5.3146601776000004</v>
      </c>
      <c r="H47" s="244">
        <v>5.2905803578999997</v>
      </c>
      <c r="I47" s="244">
        <v>5.3099517623999999</v>
      </c>
      <c r="J47" s="244">
        <v>5.2407027101999999</v>
      </c>
      <c r="K47" s="244">
        <v>5.2482711494999998</v>
      </c>
      <c r="L47" s="244">
        <v>5.2041342566999997</v>
      </c>
      <c r="M47" s="244">
        <v>5.3016748594000003</v>
      </c>
      <c r="N47" s="244">
        <v>5.3581990567000002</v>
      </c>
      <c r="O47" s="244">
        <v>5.3058816773000004</v>
      </c>
      <c r="P47" s="244">
        <v>5.3303531359000003</v>
      </c>
      <c r="Q47" s="244">
        <v>5.2716755427999997</v>
      </c>
      <c r="R47" s="244">
        <v>5.2497146196999998</v>
      </c>
      <c r="S47" s="244">
        <v>5.2125641156000002</v>
      </c>
      <c r="T47" s="244">
        <v>5.3104651001000001</v>
      </c>
      <c r="U47" s="244">
        <v>5.2655764574999999</v>
      </c>
      <c r="V47" s="244">
        <v>5.3019588432999996</v>
      </c>
      <c r="W47" s="244">
        <v>5.2575328250000002</v>
      </c>
      <c r="X47" s="244">
        <v>5.2601204597000004</v>
      </c>
      <c r="Y47" s="244">
        <v>5.2699214010000004</v>
      </c>
      <c r="Z47" s="244">
        <v>5.3503527823999999</v>
      </c>
      <c r="AA47" s="244">
        <v>5.4801925153999997</v>
      </c>
      <c r="AB47" s="244">
        <v>5.4693935923000003</v>
      </c>
      <c r="AC47" s="244">
        <v>5.4991973788999999</v>
      </c>
      <c r="AD47" s="244">
        <v>5.4879366558999996</v>
      </c>
      <c r="AE47" s="244">
        <v>5.4251346893000001</v>
      </c>
      <c r="AF47" s="244">
        <v>5.4399250058000002</v>
      </c>
      <c r="AG47" s="244">
        <v>5.2843058967000003</v>
      </c>
      <c r="AH47" s="244">
        <v>5.3380109786999999</v>
      </c>
      <c r="AI47" s="244">
        <v>5.3068470948000002</v>
      </c>
      <c r="AJ47" s="244">
        <v>5.2961721588000001</v>
      </c>
      <c r="AK47" s="244">
        <v>5.3734504779999996</v>
      </c>
      <c r="AL47" s="244">
        <v>5.4341958341999996</v>
      </c>
      <c r="AM47" s="244">
        <v>5.2505907586999996</v>
      </c>
      <c r="AN47" s="244">
        <v>5.2289167869000002</v>
      </c>
      <c r="AO47" s="244">
        <v>5.1850516474999999</v>
      </c>
      <c r="AP47" s="244">
        <v>5.1567997841000004</v>
      </c>
      <c r="AQ47" s="244">
        <v>5.0495943034000002</v>
      </c>
      <c r="AR47" s="244">
        <v>5.0173027492999998</v>
      </c>
      <c r="AS47" s="244">
        <v>4.9803748158000003</v>
      </c>
      <c r="AT47" s="244">
        <v>5.0334658284999998</v>
      </c>
      <c r="AU47" s="244">
        <v>5.0611591335000004</v>
      </c>
      <c r="AV47" s="244">
        <v>5.0278354746999998</v>
      </c>
      <c r="AW47" s="244">
        <v>5.1202791379999999</v>
      </c>
      <c r="AX47" s="244">
        <v>5.2186931544000004</v>
      </c>
      <c r="AY47" s="244">
        <v>5.2780204026000002</v>
      </c>
      <c r="AZ47" s="244">
        <v>5.2702031454</v>
      </c>
      <c r="BA47" s="244">
        <v>5.2509684052000001</v>
      </c>
      <c r="BB47" s="244">
        <v>5.2786273341000003</v>
      </c>
      <c r="BC47" s="244">
        <v>5.2684571564000002</v>
      </c>
      <c r="BD47" s="244">
        <v>5.2822868430999996</v>
      </c>
      <c r="BE47" s="368">
        <v>5.3477269895999999</v>
      </c>
      <c r="BF47" s="368">
        <v>5.3676725876000004</v>
      </c>
      <c r="BG47" s="368">
        <v>5.3331516795000002</v>
      </c>
      <c r="BH47" s="368">
        <v>5.3283391317</v>
      </c>
      <c r="BI47" s="368">
        <v>5.3929415817999997</v>
      </c>
      <c r="BJ47" s="368">
        <v>5.4707228749999999</v>
      </c>
      <c r="BK47" s="368">
        <v>5.6556104233999998</v>
      </c>
      <c r="BL47" s="368">
        <v>5.5702096043999996</v>
      </c>
      <c r="BM47" s="368">
        <v>5.5439833301999997</v>
      </c>
      <c r="BN47" s="368">
        <v>5.4633784746999998</v>
      </c>
      <c r="BO47" s="368">
        <v>5.4524231943999997</v>
      </c>
      <c r="BP47" s="368">
        <v>5.465865494</v>
      </c>
      <c r="BQ47" s="368">
        <v>5.4909857354999998</v>
      </c>
      <c r="BR47" s="368">
        <v>5.5106791638999999</v>
      </c>
      <c r="BS47" s="368">
        <v>5.4760471920000002</v>
      </c>
      <c r="BT47" s="368">
        <v>5.462599075</v>
      </c>
      <c r="BU47" s="368">
        <v>5.5269892370999996</v>
      </c>
      <c r="BV47" s="368">
        <v>5.6046955201999999</v>
      </c>
    </row>
    <row r="48" spans="1:74" ht="11.1" customHeight="1" x14ac:dyDescent="0.2">
      <c r="A48" s="159" t="s">
        <v>379</v>
      </c>
      <c r="B48" s="169" t="s">
        <v>387</v>
      </c>
      <c r="C48" s="244">
        <v>66.011824877999999</v>
      </c>
      <c r="D48" s="244">
        <v>66.012767268000005</v>
      </c>
      <c r="E48" s="244">
        <v>66.086788073999998</v>
      </c>
      <c r="F48" s="244">
        <v>65.814779475999998</v>
      </c>
      <c r="G48" s="244">
        <v>66.269916394000006</v>
      </c>
      <c r="H48" s="244">
        <v>66.525657408000001</v>
      </c>
      <c r="I48" s="244">
        <v>66.974483007000003</v>
      </c>
      <c r="J48" s="244">
        <v>66.388847928999994</v>
      </c>
      <c r="K48" s="244">
        <v>66.320249560999997</v>
      </c>
      <c r="L48" s="244">
        <v>67.052201209000003</v>
      </c>
      <c r="M48" s="244">
        <v>67.888336820999996</v>
      </c>
      <c r="N48" s="244">
        <v>67.161962341999995</v>
      </c>
      <c r="O48" s="244">
        <v>67.308009627999994</v>
      </c>
      <c r="P48" s="244">
        <v>67.708258423000004</v>
      </c>
      <c r="Q48" s="244">
        <v>68.193249742000006</v>
      </c>
      <c r="R48" s="244">
        <v>68.359601087000001</v>
      </c>
      <c r="S48" s="244">
        <v>68.456184949000004</v>
      </c>
      <c r="T48" s="244">
        <v>69.219030637000003</v>
      </c>
      <c r="U48" s="244">
        <v>69.960119073000001</v>
      </c>
      <c r="V48" s="244">
        <v>70.285717450999996</v>
      </c>
      <c r="W48" s="244">
        <v>69.854502736000001</v>
      </c>
      <c r="X48" s="244">
        <v>70.609433792999994</v>
      </c>
      <c r="Y48" s="244">
        <v>70.937203077999996</v>
      </c>
      <c r="Z48" s="244">
        <v>71.217985655999996</v>
      </c>
      <c r="AA48" s="244">
        <v>70.280152814000004</v>
      </c>
      <c r="AB48" s="244">
        <v>70.085690690999996</v>
      </c>
      <c r="AC48" s="244">
        <v>70.651011386999997</v>
      </c>
      <c r="AD48" s="244">
        <v>70.821167360999993</v>
      </c>
      <c r="AE48" s="244">
        <v>70.903141203000004</v>
      </c>
      <c r="AF48" s="244">
        <v>71.159375867999998</v>
      </c>
      <c r="AG48" s="244">
        <v>70.918613034000003</v>
      </c>
      <c r="AH48" s="244">
        <v>71.901103614999997</v>
      </c>
      <c r="AI48" s="244">
        <v>71.767657111999995</v>
      </c>
      <c r="AJ48" s="244">
        <v>72.165043139000005</v>
      </c>
      <c r="AK48" s="244">
        <v>73.024238491000006</v>
      </c>
      <c r="AL48" s="244">
        <v>72.839499161999996</v>
      </c>
      <c r="AM48" s="244">
        <v>72.631061940999999</v>
      </c>
      <c r="AN48" s="244">
        <v>72.155031811000001</v>
      </c>
      <c r="AO48" s="244">
        <v>72.248031882000006</v>
      </c>
      <c r="AP48" s="244">
        <v>69.743436071000005</v>
      </c>
      <c r="AQ48" s="244">
        <v>64.457228504</v>
      </c>
      <c r="AR48" s="244">
        <v>66.257225503000001</v>
      </c>
      <c r="AS48" s="244">
        <v>67.400657722999995</v>
      </c>
      <c r="AT48" s="244">
        <v>67.414346686000002</v>
      </c>
      <c r="AU48" s="244">
        <v>67.372100102000005</v>
      </c>
      <c r="AV48" s="244">
        <v>67.332503183</v>
      </c>
      <c r="AW48" s="244">
        <v>68.279427016</v>
      </c>
      <c r="AX48" s="244">
        <v>68.088333449000004</v>
      </c>
      <c r="AY48" s="244">
        <v>68.550142805999997</v>
      </c>
      <c r="AZ48" s="244">
        <v>65.576318110000003</v>
      </c>
      <c r="BA48" s="244">
        <v>68.602457947000005</v>
      </c>
      <c r="BB48" s="244">
        <v>68.782782233999995</v>
      </c>
      <c r="BC48" s="244">
        <v>69.240823997999996</v>
      </c>
      <c r="BD48" s="244">
        <v>70.629299344000003</v>
      </c>
      <c r="BE48" s="368">
        <v>70.974953147999997</v>
      </c>
      <c r="BF48" s="368">
        <v>70.917557450000004</v>
      </c>
      <c r="BG48" s="368">
        <v>71.100755526</v>
      </c>
      <c r="BH48" s="368">
        <v>71.196919010000002</v>
      </c>
      <c r="BI48" s="368">
        <v>71.364753178000001</v>
      </c>
      <c r="BJ48" s="368">
        <v>71.260899658</v>
      </c>
      <c r="BK48" s="368">
        <v>71.195928484999996</v>
      </c>
      <c r="BL48" s="368">
        <v>71.291975230999995</v>
      </c>
      <c r="BM48" s="368">
        <v>71.578967918999993</v>
      </c>
      <c r="BN48" s="368">
        <v>72.416833069000006</v>
      </c>
      <c r="BO48" s="368">
        <v>72.958631854999993</v>
      </c>
      <c r="BP48" s="368">
        <v>73.534083275</v>
      </c>
      <c r="BQ48" s="368">
        <v>73.728882134000003</v>
      </c>
      <c r="BR48" s="368">
        <v>74.076960632999999</v>
      </c>
      <c r="BS48" s="368">
        <v>74.142498013999997</v>
      </c>
      <c r="BT48" s="368">
        <v>74.346694503999998</v>
      </c>
      <c r="BU48" s="368">
        <v>74.471627228000003</v>
      </c>
      <c r="BV48" s="368">
        <v>74.293679158000003</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368"/>
      <c r="BF49" s="368"/>
      <c r="BG49" s="368"/>
      <c r="BH49" s="368"/>
      <c r="BI49" s="368"/>
      <c r="BJ49" s="368"/>
      <c r="BK49" s="368"/>
      <c r="BL49" s="368"/>
      <c r="BM49" s="368"/>
      <c r="BN49" s="368"/>
      <c r="BO49" s="368"/>
      <c r="BP49" s="368"/>
      <c r="BQ49" s="368"/>
      <c r="BR49" s="368"/>
      <c r="BS49" s="368"/>
      <c r="BT49" s="368"/>
      <c r="BU49" s="368"/>
      <c r="BV49" s="368"/>
    </row>
    <row r="50" spans="1:74" ht="11.1" customHeight="1" x14ac:dyDescent="0.2">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0.40100000000000002</v>
      </c>
      <c r="AX50" s="245">
        <v>0.30499999999999999</v>
      </c>
      <c r="AY50" s="245">
        <v>0.32580645160999999</v>
      </c>
      <c r="AZ50" s="245">
        <v>1.466</v>
      </c>
      <c r="BA50" s="245">
        <v>0.32</v>
      </c>
      <c r="BB50" s="245">
        <v>0.33600000000000002</v>
      </c>
      <c r="BC50" s="245">
        <v>0.28899999999999998</v>
      </c>
      <c r="BD50" s="245">
        <v>0.313</v>
      </c>
      <c r="BE50" s="559" t="s">
        <v>1404</v>
      </c>
      <c r="BF50" s="559" t="s">
        <v>1404</v>
      </c>
      <c r="BG50" s="559" t="s">
        <v>1404</v>
      </c>
      <c r="BH50" s="559" t="s">
        <v>1404</v>
      </c>
      <c r="BI50" s="559" t="s">
        <v>1404</v>
      </c>
      <c r="BJ50" s="559" t="s">
        <v>1404</v>
      </c>
      <c r="BK50" s="559" t="s">
        <v>1404</v>
      </c>
      <c r="BL50" s="559" t="s">
        <v>1404</v>
      </c>
      <c r="BM50" s="559" t="s">
        <v>1404</v>
      </c>
      <c r="BN50" s="559" t="s">
        <v>1404</v>
      </c>
      <c r="BO50" s="559" t="s">
        <v>1404</v>
      </c>
      <c r="BP50" s="559" t="s">
        <v>1404</v>
      </c>
      <c r="BQ50" s="559" t="s">
        <v>1404</v>
      </c>
      <c r="BR50" s="559" t="s">
        <v>1404</v>
      </c>
      <c r="BS50" s="559" t="s">
        <v>1404</v>
      </c>
      <c r="BT50" s="559" t="s">
        <v>1404</v>
      </c>
      <c r="BU50" s="559" t="s">
        <v>1404</v>
      </c>
      <c r="BV50" s="559" t="s">
        <v>1404</v>
      </c>
    </row>
    <row r="51" spans="1:74" ht="12" customHeight="1" x14ac:dyDescent="0.25">
      <c r="B51" s="787" t="s">
        <v>815</v>
      </c>
      <c r="C51" s="744"/>
      <c r="D51" s="744"/>
      <c r="E51" s="744"/>
      <c r="F51" s="744"/>
      <c r="G51" s="744"/>
      <c r="H51" s="744"/>
      <c r="I51" s="744"/>
      <c r="J51" s="744"/>
      <c r="K51" s="744"/>
      <c r="L51" s="744"/>
      <c r="M51" s="744"/>
      <c r="N51" s="744"/>
      <c r="O51" s="744"/>
      <c r="P51" s="744"/>
      <c r="Q51" s="744"/>
    </row>
    <row r="52" spans="1:74" ht="12" customHeight="1" x14ac:dyDescent="0.2">
      <c r="B52" s="784" t="s">
        <v>1353</v>
      </c>
      <c r="C52" s="784"/>
      <c r="D52" s="784"/>
      <c r="E52" s="784"/>
      <c r="F52" s="784"/>
      <c r="G52" s="784"/>
      <c r="H52" s="784"/>
      <c r="I52" s="784"/>
      <c r="J52" s="784"/>
      <c r="K52" s="784"/>
      <c r="L52" s="784"/>
      <c r="M52" s="784"/>
      <c r="N52" s="784"/>
      <c r="O52" s="784"/>
      <c r="P52" s="784"/>
      <c r="Q52" s="784"/>
      <c r="R52" s="784"/>
    </row>
    <row r="53" spans="1:74" s="397" customFormat="1" ht="12" customHeight="1" x14ac:dyDescent="0.25">
      <c r="A53" s="398"/>
      <c r="B53" s="784" t="s">
        <v>1120</v>
      </c>
      <c r="C53" s="784"/>
      <c r="D53" s="784"/>
      <c r="E53" s="784"/>
      <c r="F53" s="784"/>
      <c r="G53" s="784"/>
      <c r="H53" s="784"/>
      <c r="I53" s="784"/>
      <c r="J53" s="784"/>
      <c r="K53" s="784"/>
      <c r="L53" s="784"/>
      <c r="M53" s="784"/>
      <c r="N53" s="784"/>
      <c r="O53" s="784"/>
      <c r="P53" s="784"/>
      <c r="Q53" s="784"/>
      <c r="R53" s="689"/>
      <c r="AY53" s="483"/>
      <c r="AZ53" s="483"/>
      <c r="BA53" s="483"/>
      <c r="BB53" s="483"/>
      <c r="BC53" s="483"/>
      <c r="BD53" s="577"/>
      <c r="BE53" s="577"/>
      <c r="BF53" s="577"/>
      <c r="BG53" s="483"/>
      <c r="BH53" s="483"/>
      <c r="BI53" s="483"/>
      <c r="BJ53" s="483"/>
    </row>
    <row r="54" spans="1:74" s="397" customFormat="1" ht="12" customHeight="1" x14ac:dyDescent="0.25">
      <c r="A54" s="398"/>
      <c r="B54" s="770" t="str">
        <f>"Notes: "&amp;"EIA completed modeling and analysis for this report on " &amp;Dates!D2&amp;"."</f>
        <v>Notes: EIA completed modeling and analysis for this report on Thursday July 1, 2021.</v>
      </c>
      <c r="C54" s="769"/>
      <c r="D54" s="769"/>
      <c r="E54" s="769"/>
      <c r="F54" s="769"/>
      <c r="G54" s="769"/>
      <c r="H54" s="769"/>
      <c r="I54" s="769"/>
      <c r="J54" s="769"/>
      <c r="K54" s="769"/>
      <c r="L54" s="769"/>
      <c r="M54" s="769"/>
      <c r="N54" s="769"/>
      <c r="O54" s="769"/>
      <c r="P54" s="769"/>
      <c r="Q54" s="769"/>
      <c r="AY54" s="483"/>
      <c r="AZ54" s="483"/>
      <c r="BA54" s="483"/>
      <c r="BB54" s="483"/>
      <c r="BC54" s="483"/>
      <c r="BD54" s="577"/>
      <c r="BE54" s="577"/>
      <c r="BF54" s="577"/>
      <c r="BG54" s="483"/>
      <c r="BH54" s="483"/>
      <c r="BI54" s="483"/>
      <c r="BJ54" s="483"/>
    </row>
    <row r="55" spans="1:74" s="397" customFormat="1" ht="12" customHeight="1" x14ac:dyDescent="0.25">
      <c r="A55" s="398"/>
      <c r="B55" s="770" t="s">
        <v>353</v>
      </c>
      <c r="C55" s="769"/>
      <c r="D55" s="769"/>
      <c r="E55" s="769"/>
      <c r="F55" s="769"/>
      <c r="G55" s="769"/>
      <c r="H55" s="769"/>
      <c r="I55" s="769"/>
      <c r="J55" s="769"/>
      <c r="K55" s="769"/>
      <c r="L55" s="769"/>
      <c r="M55" s="769"/>
      <c r="N55" s="769"/>
      <c r="O55" s="769"/>
      <c r="P55" s="769"/>
      <c r="Q55" s="769"/>
      <c r="AY55" s="483"/>
      <c r="AZ55" s="483"/>
      <c r="BA55" s="483"/>
      <c r="BB55" s="483"/>
      <c r="BC55" s="483"/>
      <c r="BD55" s="577"/>
      <c r="BE55" s="577"/>
      <c r="BF55" s="577"/>
      <c r="BG55" s="483"/>
      <c r="BH55" s="483"/>
      <c r="BI55" s="483"/>
      <c r="BJ55" s="483"/>
    </row>
    <row r="56" spans="1:74" s="397" customFormat="1" ht="12" customHeight="1" x14ac:dyDescent="0.25">
      <c r="A56" s="398"/>
      <c r="B56" s="783" t="s">
        <v>802</v>
      </c>
      <c r="C56" s="783"/>
      <c r="D56" s="783"/>
      <c r="E56" s="783"/>
      <c r="F56" s="783"/>
      <c r="G56" s="783"/>
      <c r="H56" s="783"/>
      <c r="I56" s="783"/>
      <c r="J56" s="783"/>
      <c r="K56" s="783"/>
      <c r="L56" s="783"/>
      <c r="M56" s="783"/>
      <c r="N56" s="783"/>
      <c r="O56" s="783"/>
      <c r="P56" s="783"/>
      <c r="Q56" s="759"/>
      <c r="AY56" s="483"/>
      <c r="AZ56" s="483"/>
      <c r="BA56" s="483"/>
      <c r="BB56" s="483"/>
      <c r="BC56" s="483"/>
      <c r="BD56" s="577"/>
      <c r="BE56" s="577"/>
      <c r="BF56" s="577"/>
      <c r="BG56" s="483"/>
      <c r="BH56" s="483"/>
      <c r="BI56" s="483"/>
      <c r="BJ56" s="483"/>
    </row>
    <row r="57" spans="1:74" s="397" customFormat="1" ht="12.75" customHeight="1" x14ac:dyDescent="0.25">
      <c r="A57" s="398"/>
      <c r="B57" s="783" t="s">
        <v>862</v>
      </c>
      <c r="C57" s="759"/>
      <c r="D57" s="759"/>
      <c r="E57" s="759"/>
      <c r="F57" s="759"/>
      <c r="G57" s="759"/>
      <c r="H57" s="759"/>
      <c r="I57" s="759"/>
      <c r="J57" s="759"/>
      <c r="K57" s="759"/>
      <c r="L57" s="759"/>
      <c r="M57" s="759"/>
      <c r="N57" s="759"/>
      <c r="O57" s="759"/>
      <c r="P57" s="759"/>
      <c r="Q57" s="759"/>
      <c r="AY57" s="483"/>
      <c r="AZ57" s="483"/>
      <c r="BA57" s="483"/>
      <c r="BB57" s="483"/>
      <c r="BC57" s="483"/>
      <c r="BD57" s="577"/>
      <c r="BE57" s="577"/>
      <c r="BF57" s="577"/>
      <c r="BG57" s="483"/>
      <c r="BH57" s="483"/>
      <c r="BI57" s="483"/>
      <c r="BJ57" s="483"/>
    </row>
    <row r="58" spans="1:74" s="397" customFormat="1" ht="12" customHeight="1" x14ac:dyDescent="0.25">
      <c r="A58" s="398"/>
      <c r="B58" s="779" t="s">
        <v>854</v>
      </c>
      <c r="C58" s="759"/>
      <c r="D58" s="759"/>
      <c r="E58" s="759"/>
      <c r="F58" s="759"/>
      <c r="G58" s="759"/>
      <c r="H58" s="759"/>
      <c r="I58" s="759"/>
      <c r="J58" s="759"/>
      <c r="K58" s="759"/>
      <c r="L58" s="759"/>
      <c r="M58" s="759"/>
      <c r="N58" s="759"/>
      <c r="O58" s="759"/>
      <c r="P58" s="759"/>
      <c r="Q58" s="759"/>
      <c r="AY58" s="483"/>
      <c r="AZ58" s="483"/>
      <c r="BA58" s="483"/>
      <c r="BB58" s="483"/>
      <c r="BC58" s="483"/>
      <c r="BD58" s="577"/>
      <c r="BE58" s="577"/>
      <c r="BF58" s="577"/>
      <c r="BG58" s="483"/>
      <c r="BH58" s="483"/>
      <c r="BI58" s="483"/>
      <c r="BJ58" s="483"/>
    </row>
    <row r="59" spans="1:74" s="397" customFormat="1" ht="12" customHeight="1" x14ac:dyDescent="0.25">
      <c r="A59" s="393"/>
      <c r="B59" s="780" t="s">
        <v>838</v>
      </c>
      <c r="C59" s="781"/>
      <c r="D59" s="781"/>
      <c r="E59" s="781"/>
      <c r="F59" s="781"/>
      <c r="G59" s="781"/>
      <c r="H59" s="781"/>
      <c r="I59" s="781"/>
      <c r="J59" s="781"/>
      <c r="K59" s="781"/>
      <c r="L59" s="781"/>
      <c r="M59" s="781"/>
      <c r="N59" s="781"/>
      <c r="O59" s="781"/>
      <c r="P59" s="781"/>
      <c r="Q59" s="759"/>
      <c r="AY59" s="483"/>
      <c r="AZ59" s="483"/>
      <c r="BA59" s="483"/>
      <c r="BB59" s="483"/>
      <c r="BC59" s="483"/>
      <c r="BD59" s="577"/>
      <c r="BE59" s="577"/>
      <c r="BF59" s="577"/>
      <c r="BG59" s="483"/>
      <c r="BH59" s="483"/>
      <c r="BI59" s="483"/>
      <c r="BJ59" s="483"/>
    </row>
    <row r="60" spans="1:74" ht="12.45" customHeight="1" x14ac:dyDescent="0.2">
      <c r="B60" s="771" t="s">
        <v>1384</v>
      </c>
      <c r="C60" s="759"/>
      <c r="D60" s="759"/>
      <c r="E60" s="759"/>
      <c r="F60" s="759"/>
      <c r="G60" s="759"/>
      <c r="H60" s="759"/>
      <c r="I60" s="759"/>
      <c r="J60" s="759"/>
      <c r="K60" s="759"/>
      <c r="L60" s="759"/>
      <c r="M60" s="759"/>
      <c r="N60" s="759"/>
      <c r="O60" s="759"/>
      <c r="P60" s="759"/>
      <c r="Q60" s="759"/>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A1:A2"/>
    <mergeCell ref="AM3:AX3"/>
    <mergeCell ref="AY3:BJ3"/>
    <mergeCell ref="BK3:BV3"/>
    <mergeCell ref="B1:AL1"/>
    <mergeCell ref="C3:N3"/>
    <mergeCell ref="O3:Z3"/>
    <mergeCell ref="AA3:AL3"/>
    <mergeCell ref="B60:Q60"/>
    <mergeCell ref="B57:Q57"/>
    <mergeCell ref="B58:Q58"/>
    <mergeCell ref="B59:Q59"/>
    <mergeCell ref="B51:Q51"/>
    <mergeCell ref="B53:Q53"/>
    <mergeCell ref="B56:Q56"/>
    <mergeCell ref="B52:R52"/>
    <mergeCell ref="B54:Q54"/>
    <mergeCell ref="B55:Q55"/>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G15" sqref="BG15"/>
    </sheetView>
  </sheetViews>
  <sheetFormatPr defaultColWidth="8.5546875" defaultRowHeight="10.199999999999999" x14ac:dyDescent="0.2"/>
  <cols>
    <col min="1" max="1" width="12.44140625" style="159" customWidth="1"/>
    <col min="2" max="2" width="32"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3.35" customHeight="1" x14ac:dyDescent="0.25">
      <c r="A1" s="741" t="s">
        <v>798</v>
      </c>
      <c r="B1" s="788" t="s">
        <v>1361</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3.2" x14ac:dyDescent="0.25">
      <c r="A2" s="742"/>
      <c r="B2" s="683" t="str">
        <f>"U.S. Energy Information Administration  |  Short-Term Energy Outlook  - "&amp;Dates!D1</f>
        <v>U.S. Energy Information Administration  |  Short-Term Energy Outlook  - July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 customHeight="1" x14ac:dyDescent="0.2">
      <c r="A6" s="159" t="s">
        <v>1013</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v>0.89500000000000002</v>
      </c>
      <c r="BE6" s="244" t="s">
        <v>1405</v>
      </c>
      <c r="BF6" s="244" t="s">
        <v>1405</v>
      </c>
      <c r="BG6" s="244" t="s">
        <v>1405</v>
      </c>
      <c r="BH6" s="244" t="s">
        <v>1405</v>
      </c>
      <c r="BI6" s="244" t="s">
        <v>1405</v>
      </c>
      <c r="BJ6" s="244" t="s">
        <v>1405</v>
      </c>
      <c r="BK6" s="244" t="s">
        <v>1405</v>
      </c>
      <c r="BL6" s="244" t="s">
        <v>1405</v>
      </c>
      <c r="BM6" s="244" t="s">
        <v>1405</v>
      </c>
      <c r="BN6" s="244" t="s">
        <v>1405</v>
      </c>
      <c r="BO6" s="244" t="s">
        <v>1405</v>
      </c>
      <c r="BP6" s="244" t="s">
        <v>1405</v>
      </c>
      <c r="BQ6" s="244" t="s">
        <v>1405</v>
      </c>
      <c r="BR6" s="244" t="s">
        <v>1405</v>
      </c>
      <c r="BS6" s="244" t="s">
        <v>1405</v>
      </c>
      <c r="BT6" s="244" t="s">
        <v>1405</v>
      </c>
      <c r="BU6" s="244" t="s">
        <v>1405</v>
      </c>
      <c r="BV6" s="244" t="s">
        <v>1405</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v>1.06</v>
      </c>
      <c r="BE7" s="244" t="s">
        <v>1405</v>
      </c>
      <c r="BF7" s="244" t="s">
        <v>1405</v>
      </c>
      <c r="BG7" s="244" t="s">
        <v>1405</v>
      </c>
      <c r="BH7" s="244" t="s">
        <v>1405</v>
      </c>
      <c r="BI7" s="244" t="s">
        <v>1405</v>
      </c>
      <c r="BJ7" s="244" t="s">
        <v>1405</v>
      </c>
      <c r="BK7" s="244" t="s">
        <v>1405</v>
      </c>
      <c r="BL7" s="244" t="s">
        <v>1405</v>
      </c>
      <c r="BM7" s="244" t="s">
        <v>1405</v>
      </c>
      <c r="BN7" s="244" t="s">
        <v>1405</v>
      </c>
      <c r="BO7" s="244" t="s">
        <v>1405</v>
      </c>
      <c r="BP7" s="244" t="s">
        <v>1405</v>
      </c>
      <c r="BQ7" s="244" t="s">
        <v>1405</v>
      </c>
      <c r="BR7" s="244" t="s">
        <v>1405</v>
      </c>
      <c r="BS7" s="244" t="s">
        <v>1405</v>
      </c>
      <c r="BT7" s="244" t="s">
        <v>1405</v>
      </c>
      <c r="BU7" s="244" t="s">
        <v>1405</v>
      </c>
      <c r="BV7" s="244" t="s">
        <v>1405</v>
      </c>
    </row>
    <row r="8" spans="1:74" ht="11.1" customHeight="1" x14ac:dyDescent="0.2">
      <c r="A8" s="159" t="s">
        <v>1108</v>
      </c>
      <c r="B8" s="170" t="s">
        <v>1109</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v>0.27</v>
      </c>
      <c r="BE8" s="244" t="s">
        <v>1405</v>
      </c>
      <c r="BF8" s="244" t="s">
        <v>1405</v>
      </c>
      <c r="BG8" s="244" t="s">
        <v>1405</v>
      </c>
      <c r="BH8" s="244" t="s">
        <v>1405</v>
      </c>
      <c r="BI8" s="244" t="s">
        <v>1405</v>
      </c>
      <c r="BJ8" s="244" t="s">
        <v>1405</v>
      </c>
      <c r="BK8" s="244" t="s">
        <v>1405</v>
      </c>
      <c r="BL8" s="244" t="s">
        <v>1405</v>
      </c>
      <c r="BM8" s="244" t="s">
        <v>1405</v>
      </c>
      <c r="BN8" s="244" t="s">
        <v>1405</v>
      </c>
      <c r="BO8" s="244" t="s">
        <v>1405</v>
      </c>
      <c r="BP8" s="244" t="s">
        <v>1405</v>
      </c>
      <c r="BQ8" s="244" t="s">
        <v>1405</v>
      </c>
      <c r="BR8" s="244" t="s">
        <v>1405</v>
      </c>
      <c r="BS8" s="244" t="s">
        <v>1405</v>
      </c>
      <c r="BT8" s="244" t="s">
        <v>1405</v>
      </c>
      <c r="BU8" s="244" t="s">
        <v>1405</v>
      </c>
      <c r="BV8" s="244" t="s">
        <v>1405</v>
      </c>
    </row>
    <row r="9" spans="1:74" ht="11.1" customHeight="1" x14ac:dyDescent="0.2">
      <c r="A9" s="159" t="s">
        <v>1095</v>
      </c>
      <c r="B9" s="170" t="s">
        <v>1096</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0.11</v>
      </c>
      <c r="BB9" s="244">
        <v>0.12</v>
      </c>
      <c r="BC9" s="244">
        <v>0.11</v>
      </c>
      <c r="BD9" s="244">
        <v>0.12</v>
      </c>
      <c r="BE9" s="244" t="s">
        <v>1405</v>
      </c>
      <c r="BF9" s="244" t="s">
        <v>1405</v>
      </c>
      <c r="BG9" s="244" t="s">
        <v>1405</v>
      </c>
      <c r="BH9" s="244" t="s">
        <v>1405</v>
      </c>
      <c r="BI9" s="244" t="s">
        <v>1405</v>
      </c>
      <c r="BJ9" s="244" t="s">
        <v>1405</v>
      </c>
      <c r="BK9" s="244" t="s">
        <v>1405</v>
      </c>
      <c r="BL9" s="244" t="s">
        <v>1405</v>
      </c>
      <c r="BM9" s="244" t="s">
        <v>1405</v>
      </c>
      <c r="BN9" s="244" t="s">
        <v>1405</v>
      </c>
      <c r="BO9" s="244" t="s">
        <v>1405</v>
      </c>
      <c r="BP9" s="244" t="s">
        <v>1405</v>
      </c>
      <c r="BQ9" s="244" t="s">
        <v>1405</v>
      </c>
      <c r="BR9" s="244" t="s">
        <v>1405</v>
      </c>
      <c r="BS9" s="244" t="s">
        <v>1405</v>
      </c>
      <c r="BT9" s="244" t="s">
        <v>1405</v>
      </c>
      <c r="BU9" s="244" t="s">
        <v>1405</v>
      </c>
      <c r="BV9" s="244" t="s">
        <v>1405</v>
      </c>
    </row>
    <row r="10" spans="1:74" ht="11.1" customHeight="1" x14ac:dyDescent="0.2">
      <c r="A10" s="159" t="s">
        <v>1020</v>
      </c>
      <c r="B10" s="170" t="s">
        <v>1021</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v>0.18</v>
      </c>
      <c r="BE10" s="244" t="s">
        <v>1405</v>
      </c>
      <c r="BF10" s="244" t="s">
        <v>1405</v>
      </c>
      <c r="BG10" s="244" t="s">
        <v>1405</v>
      </c>
      <c r="BH10" s="244" t="s">
        <v>1405</v>
      </c>
      <c r="BI10" s="244" t="s">
        <v>1405</v>
      </c>
      <c r="BJ10" s="244" t="s">
        <v>1405</v>
      </c>
      <c r="BK10" s="244" t="s">
        <v>1405</v>
      </c>
      <c r="BL10" s="244" t="s">
        <v>1405</v>
      </c>
      <c r="BM10" s="244" t="s">
        <v>1405</v>
      </c>
      <c r="BN10" s="244" t="s">
        <v>1405</v>
      </c>
      <c r="BO10" s="244" t="s">
        <v>1405</v>
      </c>
      <c r="BP10" s="244" t="s">
        <v>1405</v>
      </c>
      <c r="BQ10" s="244" t="s">
        <v>1405</v>
      </c>
      <c r="BR10" s="244" t="s">
        <v>1405</v>
      </c>
      <c r="BS10" s="244" t="s">
        <v>1405</v>
      </c>
      <c r="BT10" s="244" t="s">
        <v>1405</v>
      </c>
      <c r="BU10" s="244" t="s">
        <v>1405</v>
      </c>
      <c r="BV10" s="244" t="s">
        <v>1405</v>
      </c>
    </row>
    <row r="11" spans="1:74" ht="11.1" customHeight="1" x14ac:dyDescent="0.2">
      <c r="A11" s="159" t="s">
        <v>1012</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v>2.5</v>
      </c>
      <c r="BE11" s="244" t="s">
        <v>1405</v>
      </c>
      <c r="BF11" s="244" t="s">
        <v>1405</v>
      </c>
      <c r="BG11" s="244" t="s">
        <v>1405</v>
      </c>
      <c r="BH11" s="244" t="s">
        <v>1405</v>
      </c>
      <c r="BI11" s="244" t="s">
        <v>1405</v>
      </c>
      <c r="BJ11" s="244" t="s">
        <v>1405</v>
      </c>
      <c r="BK11" s="244" t="s">
        <v>1405</v>
      </c>
      <c r="BL11" s="244" t="s">
        <v>1405</v>
      </c>
      <c r="BM11" s="244" t="s">
        <v>1405</v>
      </c>
      <c r="BN11" s="244" t="s">
        <v>1405</v>
      </c>
      <c r="BO11" s="244" t="s">
        <v>1405</v>
      </c>
      <c r="BP11" s="244" t="s">
        <v>1405</v>
      </c>
      <c r="BQ11" s="244" t="s">
        <v>1405</v>
      </c>
      <c r="BR11" s="244" t="s">
        <v>1405</v>
      </c>
      <c r="BS11" s="244" t="s">
        <v>1405</v>
      </c>
      <c r="BT11" s="244" t="s">
        <v>1405</v>
      </c>
      <c r="BU11" s="244" t="s">
        <v>1405</v>
      </c>
      <c r="BV11" s="244" t="s">
        <v>1405</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v>4.05</v>
      </c>
      <c r="BE12" s="244" t="s">
        <v>1405</v>
      </c>
      <c r="BF12" s="244" t="s">
        <v>1405</v>
      </c>
      <c r="BG12" s="244" t="s">
        <v>1405</v>
      </c>
      <c r="BH12" s="244" t="s">
        <v>1405</v>
      </c>
      <c r="BI12" s="244" t="s">
        <v>1405</v>
      </c>
      <c r="BJ12" s="244" t="s">
        <v>1405</v>
      </c>
      <c r="BK12" s="244" t="s">
        <v>1405</v>
      </c>
      <c r="BL12" s="244" t="s">
        <v>1405</v>
      </c>
      <c r="BM12" s="244" t="s">
        <v>1405</v>
      </c>
      <c r="BN12" s="244" t="s">
        <v>1405</v>
      </c>
      <c r="BO12" s="244" t="s">
        <v>1405</v>
      </c>
      <c r="BP12" s="244" t="s">
        <v>1405</v>
      </c>
      <c r="BQ12" s="244" t="s">
        <v>1405</v>
      </c>
      <c r="BR12" s="244" t="s">
        <v>1405</v>
      </c>
      <c r="BS12" s="244" t="s">
        <v>1405</v>
      </c>
      <c r="BT12" s="244" t="s">
        <v>1405</v>
      </c>
      <c r="BU12" s="244" t="s">
        <v>1405</v>
      </c>
      <c r="BV12" s="244" t="s">
        <v>1405</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v>2.383</v>
      </c>
      <c r="BE13" s="244" t="s">
        <v>1405</v>
      </c>
      <c r="BF13" s="244" t="s">
        <v>1405</v>
      </c>
      <c r="BG13" s="244" t="s">
        <v>1405</v>
      </c>
      <c r="BH13" s="244" t="s">
        <v>1405</v>
      </c>
      <c r="BI13" s="244" t="s">
        <v>1405</v>
      </c>
      <c r="BJ13" s="244" t="s">
        <v>1405</v>
      </c>
      <c r="BK13" s="244" t="s">
        <v>1405</v>
      </c>
      <c r="BL13" s="244" t="s">
        <v>1405</v>
      </c>
      <c r="BM13" s="244" t="s">
        <v>1405</v>
      </c>
      <c r="BN13" s="244" t="s">
        <v>1405</v>
      </c>
      <c r="BO13" s="244" t="s">
        <v>1405</v>
      </c>
      <c r="BP13" s="244" t="s">
        <v>1405</v>
      </c>
      <c r="BQ13" s="244" t="s">
        <v>1405</v>
      </c>
      <c r="BR13" s="244" t="s">
        <v>1405</v>
      </c>
      <c r="BS13" s="244" t="s">
        <v>1405</v>
      </c>
      <c r="BT13" s="244" t="s">
        <v>1405</v>
      </c>
      <c r="BU13" s="244" t="s">
        <v>1405</v>
      </c>
      <c r="BV13" s="244" t="s">
        <v>1405</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1.18</v>
      </c>
      <c r="BD14" s="244">
        <v>1.18</v>
      </c>
      <c r="BE14" s="244" t="s">
        <v>1405</v>
      </c>
      <c r="BF14" s="244" t="s">
        <v>1405</v>
      </c>
      <c r="BG14" s="244" t="s">
        <v>1405</v>
      </c>
      <c r="BH14" s="244" t="s">
        <v>1405</v>
      </c>
      <c r="BI14" s="244" t="s">
        <v>1405</v>
      </c>
      <c r="BJ14" s="244" t="s">
        <v>1405</v>
      </c>
      <c r="BK14" s="244" t="s">
        <v>1405</v>
      </c>
      <c r="BL14" s="244" t="s">
        <v>1405</v>
      </c>
      <c r="BM14" s="244" t="s">
        <v>1405</v>
      </c>
      <c r="BN14" s="244" t="s">
        <v>1405</v>
      </c>
      <c r="BO14" s="244" t="s">
        <v>1405</v>
      </c>
      <c r="BP14" s="244" t="s">
        <v>1405</v>
      </c>
      <c r="BQ14" s="244" t="s">
        <v>1405</v>
      </c>
      <c r="BR14" s="244" t="s">
        <v>1405</v>
      </c>
      <c r="BS14" s="244" t="s">
        <v>1405</v>
      </c>
      <c r="BT14" s="244" t="s">
        <v>1405</v>
      </c>
      <c r="BU14" s="244" t="s">
        <v>1405</v>
      </c>
      <c r="BV14" s="244" t="s">
        <v>1405</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1.32</v>
      </c>
      <c r="BD15" s="244">
        <v>1.35</v>
      </c>
      <c r="BE15" s="244" t="s">
        <v>1405</v>
      </c>
      <c r="BF15" s="244" t="s">
        <v>1405</v>
      </c>
      <c r="BG15" s="244" t="s">
        <v>1405</v>
      </c>
      <c r="BH15" s="244" t="s">
        <v>1405</v>
      </c>
      <c r="BI15" s="244" t="s">
        <v>1405</v>
      </c>
      <c r="BJ15" s="244" t="s">
        <v>1405</v>
      </c>
      <c r="BK15" s="244" t="s">
        <v>1405</v>
      </c>
      <c r="BL15" s="244" t="s">
        <v>1405</v>
      </c>
      <c r="BM15" s="244" t="s">
        <v>1405</v>
      </c>
      <c r="BN15" s="244" t="s">
        <v>1405</v>
      </c>
      <c r="BO15" s="244" t="s">
        <v>1405</v>
      </c>
      <c r="BP15" s="244" t="s">
        <v>1405</v>
      </c>
      <c r="BQ15" s="244" t="s">
        <v>1405</v>
      </c>
      <c r="BR15" s="244" t="s">
        <v>1405</v>
      </c>
      <c r="BS15" s="244" t="s">
        <v>1405</v>
      </c>
      <c r="BT15" s="244" t="s">
        <v>1405</v>
      </c>
      <c r="BU15" s="244" t="s">
        <v>1405</v>
      </c>
      <c r="BV15" s="244" t="s">
        <v>1405</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v>8.9469999999999992</v>
      </c>
      <c r="BE16" s="244" t="s">
        <v>1405</v>
      </c>
      <c r="BF16" s="244" t="s">
        <v>1405</v>
      </c>
      <c r="BG16" s="244" t="s">
        <v>1405</v>
      </c>
      <c r="BH16" s="244" t="s">
        <v>1405</v>
      </c>
      <c r="BI16" s="244" t="s">
        <v>1405</v>
      </c>
      <c r="BJ16" s="244" t="s">
        <v>1405</v>
      </c>
      <c r="BK16" s="244" t="s">
        <v>1405</v>
      </c>
      <c r="BL16" s="244" t="s">
        <v>1405</v>
      </c>
      <c r="BM16" s="244" t="s">
        <v>1405</v>
      </c>
      <c r="BN16" s="244" t="s">
        <v>1405</v>
      </c>
      <c r="BO16" s="244" t="s">
        <v>1405</v>
      </c>
      <c r="BP16" s="244" t="s">
        <v>1405</v>
      </c>
      <c r="BQ16" s="244" t="s">
        <v>1405</v>
      </c>
      <c r="BR16" s="244" t="s">
        <v>1405</v>
      </c>
      <c r="BS16" s="244" t="s">
        <v>1405</v>
      </c>
      <c r="BT16" s="244" t="s">
        <v>1405</v>
      </c>
      <c r="BU16" s="244" t="s">
        <v>1405</v>
      </c>
      <c r="BV16" s="244" t="s">
        <v>1405</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v>2.69</v>
      </c>
      <c r="BE17" s="244" t="s">
        <v>1405</v>
      </c>
      <c r="BF17" s="244" t="s">
        <v>1405</v>
      </c>
      <c r="BG17" s="244" t="s">
        <v>1405</v>
      </c>
      <c r="BH17" s="244" t="s">
        <v>1405</v>
      </c>
      <c r="BI17" s="244" t="s">
        <v>1405</v>
      </c>
      <c r="BJ17" s="244" t="s">
        <v>1405</v>
      </c>
      <c r="BK17" s="244" t="s">
        <v>1405</v>
      </c>
      <c r="BL17" s="244" t="s">
        <v>1405</v>
      </c>
      <c r="BM17" s="244" t="s">
        <v>1405</v>
      </c>
      <c r="BN17" s="244" t="s">
        <v>1405</v>
      </c>
      <c r="BO17" s="244" t="s">
        <v>1405</v>
      </c>
      <c r="BP17" s="244" t="s">
        <v>1405</v>
      </c>
      <c r="BQ17" s="244" t="s">
        <v>1405</v>
      </c>
      <c r="BR17" s="244" t="s">
        <v>1405</v>
      </c>
      <c r="BS17" s="244" t="s">
        <v>1405</v>
      </c>
      <c r="BT17" s="244" t="s">
        <v>1405</v>
      </c>
      <c r="BU17" s="244" t="s">
        <v>1405</v>
      </c>
      <c r="BV17" s="244" t="s">
        <v>1405</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v>0.5</v>
      </c>
      <c r="BE18" s="244" t="s">
        <v>1405</v>
      </c>
      <c r="BF18" s="244" t="s">
        <v>1405</v>
      </c>
      <c r="BG18" s="244" t="s">
        <v>1405</v>
      </c>
      <c r="BH18" s="244" t="s">
        <v>1405</v>
      </c>
      <c r="BI18" s="244" t="s">
        <v>1405</v>
      </c>
      <c r="BJ18" s="244" t="s">
        <v>1405</v>
      </c>
      <c r="BK18" s="244" t="s">
        <v>1405</v>
      </c>
      <c r="BL18" s="244" t="s">
        <v>1405</v>
      </c>
      <c r="BM18" s="244" t="s">
        <v>1405</v>
      </c>
      <c r="BN18" s="244" t="s">
        <v>1405</v>
      </c>
      <c r="BO18" s="244" t="s">
        <v>1405</v>
      </c>
      <c r="BP18" s="244" t="s">
        <v>1405</v>
      </c>
      <c r="BQ18" s="244" t="s">
        <v>1405</v>
      </c>
      <c r="BR18" s="244" t="s">
        <v>1405</v>
      </c>
      <c r="BS18" s="244" t="s">
        <v>1405</v>
      </c>
      <c r="BT18" s="244" t="s">
        <v>1405</v>
      </c>
      <c r="BU18" s="244" t="s">
        <v>1405</v>
      </c>
      <c r="BV18" s="244" t="s">
        <v>1405</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25.33</v>
      </c>
      <c r="AZ19" s="244">
        <v>24.87</v>
      </c>
      <c r="BA19" s="244">
        <v>25.03</v>
      </c>
      <c r="BB19" s="244">
        <v>25.015000000000001</v>
      </c>
      <c r="BC19" s="244">
        <v>25.457000000000001</v>
      </c>
      <c r="BD19" s="244">
        <v>26.125</v>
      </c>
      <c r="BE19" s="368">
        <v>27.29</v>
      </c>
      <c r="BF19" s="368">
        <v>27.85</v>
      </c>
      <c r="BG19" s="368">
        <v>28.35</v>
      </c>
      <c r="BH19" s="368">
        <v>28.615124999999999</v>
      </c>
      <c r="BI19" s="368">
        <v>28.713785000000001</v>
      </c>
      <c r="BJ19" s="368">
        <v>28.692443999999998</v>
      </c>
      <c r="BK19" s="368">
        <v>28.637533999999999</v>
      </c>
      <c r="BL19" s="368">
        <v>28.647193999999999</v>
      </c>
      <c r="BM19" s="368">
        <v>28.617854000000001</v>
      </c>
      <c r="BN19" s="368">
        <v>28.606514000000001</v>
      </c>
      <c r="BO19" s="368">
        <v>28.641535999999999</v>
      </c>
      <c r="BP19" s="368">
        <v>28.626908</v>
      </c>
      <c r="BQ19" s="368">
        <v>28.632294000000002</v>
      </c>
      <c r="BR19" s="368">
        <v>28.627692</v>
      </c>
      <c r="BS19" s="368">
        <v>28.633102999999998</v>
      </c>
      <c r="BT19" s="368">
        <v>28.638527</v>
      </c>
      <c r="BU19" s="368">
        <v>28.633963000000001</v>
      </c>
      <c r="BV19" s="368">
        <v>28.619409999999998</v>
      </c>
    </row>
    <row r="20" spans="1:74"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738"/>
      <c r="BE20" s="443"/>
      <c r="BF20" s="443"/>
      <c r="BG20" s="443"/>
      <c r="BH20" s="443"/>
      <c r="BI20" s="443"/>
      <c r="BJ20" s="443"/>
      <c r="BK20" s="443"/>
      <c r="BL20" s="443"/>
      <c r="BM20" s="443"/>
      <c r="BN20" s="443"/>
      <c r="BO20" s="443"/>
      <c r="BP20" s="443"/>
      <c r="BQ20" s="443"/>
      <c r="BR20" s="443"/>
      <c r="BS20" s="443"/>
      <c r="BT20" s="443"/>
      <c r="BU20" s="443"/>
      <c r="BV20" s="443"/>
    </row>
    <row r="21" spans="1:74" ht="11.1" customHeight="1" x14ac:dyDescent="0.2">
      <c r="A21" s="159" t="s">
        <v>377</v>
      </c>
      <c r="B21" s="169" t="s">
        <v>999</v>
      </c>
      <c r="C21" s="244">
        <v>5.3936030280000002</v>
      </c>
      <c r="D21" s="244">
        <v>5.3083399596999996</v>
      </c>
      <c r="E21" s="244">
        <v>5.2590704279000002</v>
      </c>
      <c r="F21" s="244">
        <v>5.3426917146999999</v>
      </c>
      <c r="G21" s="244">
        <v>5.3146601776000004</v>
      </c>
      <c r="H21" s="244">
        <v>5.2905803578999997</v>
      </c>
      <c r="I21" s="244">
        <v>5.3099517623999999</v>
      </c>
      <c r="J21" s="244">
        <v>5.2407027101999999</v>
      </c>
      <c r="K21" s="244">
        <v>5.2482711494999998</v>
      </c>
      <c r="L21" s="244">
        <v>5.2041342566999997</v>
      </c>
      <c r="M21" s="244">
        <v>5.3016748594000003</v>
      </c>
      <c r="N21" s="244">
        <v>5.3581990567000002</v>
      </c>
      <c r="O21" s="244">
        <v>5.3058816773000004</v>
      </c>
      <c r="P21" s="244">
        <v>5.3303531359000003</v>
      </c>
      <c r="Q21" s="244">
        <v>5.2716755427999997</v>
      </c>
      <c r="R21" s="244">
        <v>5.2497146196999998</v>
      </c>
      <c r="S21" s="244">
        <v>5.2125641156000002</v>
      </c>
      <c r="T21" s="244">
        <v>5.3104651001000001</v>
      </c>
      <c r="U21" s="244">
        <v>5.2655764574999999</v>
      </c>
      <c r="V21" s="244">
        <v>5.3019588432999996</v>
      </c>
      <c r="W21" s="244">
        <v>5.2575328250000002</v>
      </c>
      <c r="X21" s="244">
        <v>5.2601204597000004</v>
      </c>
      <c r="Y21" s="244">
        <v>5.2699214010000004</v>
      </c>
      <c r="Z21" s="244">
        <v>5.3503527823999999</v>
      </c>
      <c r="AA21" s="244">
        <v>5.4801925153999997</v>
      </c>
      <c r="AB21" s="244">
        <v>5.4693935923000003</v>
      </c>
      <c r="AC21" s="244">
        <v>5.4991973788999999</v>
      </c>
      <c r="AD21" s="244">
        <v>5.4879366558999996</v>
      </c>
      <c r="AE21" s="244">
        <v>5.4251346893000001</v>
      </c>
      <c r="AF21" s="244">
        <v>5.4399250058000002</v>
      </c>
      <c r="AG21" s="244">
        <v>5.2843058967000003</v>
      </c>
      <c r="AH21" s="244">
        <v>5.3380109786999999</v>
      </c>
      <c r="AI21" s="244">
        <v>5.3068470948000002</v>
      </c>
      <c r="AJ21" s="244">
        <v>5.2961721588000001</v>
      </c>
      <c r="AK21" s="244">
        <v>5.3734504779999996</v>
      </c>
      <c r="AL21" s="244">
        <v>5.4341958341999996</v>
      </c>
      <c r="AM21" s="244">
        <v>5.2505907586999996</v>
      </c>
      <c r="AN21" s="244">
        <v>5.2289167869000002</v>
      </c>
      <c r="AO21" s="244">
        <v>5.1850516474999999</v>
      </c>
      <c r="AP21" s="244">
        <v>5.1567997841000004</v>
      </c>
      <c r="AQ21" s="244">
        <v>5.0495943034000002</v>
      </c>
      <c r="AR21" s="244">
        <v>5.0173027492999998</v>
      </c>
      <c r="AS21" s="244">
        <v>4.9803748158000003</v>
      </c>
      <c r="AT21" s="244">
        <v>5.0334658284999998</v>
      </c>
      <c r="AU21" s="244">
        <v>5.0611591335000004</v>
      </c>
      <c r="AV21" s="244">
        <v>5.0278354746999998</v>
      </c>
      <c r="AW21" s="244">
        <v>5.1202791379999999</v>
      </c>
      <c r="AX21" s="244">
        <v>5.2186931544000004</v>
      </c>
      <c r="AY21" s="244">
        <v>5.2780204026000002</v>
      </c>
      <c r="AZ21" s="244">
        <v>5.2702031454</v>
      </c>
      <c r="BA21" s="244">
        <v>5.2509684052000001</v>
      </c>
      <c r="BB21" s="244">
        <v>5.2786273341000003</v>
      </c>
      <c r="BC21" s="244">
        <v>5.2684571564000002</v>
      </c>
      <c r="BD21" s="244">
        <v>5.2822868430999996</v>
      </c>
      <c r="BE21" s="368">
        <v>5.3477269895999999</v>
      </c>
      <c r="BF21" s="368">
        <v>5.3676725876000004</v>
      </c>
      <c r="BG21" s="368">
        <v>5.3331516795000002</v>
      </c>
      <c r="BH21" s="368">
        <v>5.3283391317</v>
      </c>
      <c r="BI21" s="368">
        <v>5.3929415817999997</v>
      </c>
      <c r="BJ21" s="368">
        <v>5.4707228749999999</v>
      </c>
      <c r="BK21" s="368">
        <v>5.6556104233999998</v>
      </c>
      <c r="BL21" s="368">
        <v>5.5702096043999996</v>
      </c>
      <c r="BM21" s="368">
        <v>5.5439833301999997</v>
      </c>
      <c r="BN21" s="368">
        <v>5.4633784746999998</v>
      </c>
      <c r="BO21" s="368">
        <v>5.4524231943999997</v>
      </c>
      <c r="BP21" s="368">
        <v>5.465865494</v>
      </c>
      <c r="BQ21" s="368">
        <v>5.4909857354999998</v>
      </c>
      <c r="BR21" s="368">
        <v>5.5106791638999999</v>
      </c>
      <c r="BS21" s="368">
        <v>5.4760471920000002</v>
      </c>
      <c r="BT21" s="368">
        <v>5.462599075</v>
      </c>
      <c r="BU21" s="368">
        <v>5.5269892370999996</v>
      </c>
      <c r="BV21" s="368">
        <v>5.6046955201999999</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739"/>
      <c r="BE22" s="443"/>
      <c r="BF22" s="443"/>
      <c r="BG22" s="443"/>
      <c r="BH22" s="443"/>
      <c r="BI22" s="443"/>
      <c r="BJ22" s="443"/>
      <c r="BK22" s="443"/>
      <c r="BL22" s="443"/>
      <c r="BM22" s="443"/>
      <c r="BN22" s="443"/>
      <c r="BO22" s="443"/>
      <c r="BP22" s="443"/>
      <c r="BQ22" s="443"/>
      <c r="BR22" s="443"/>
      <c r="BS22" s="443"/>
      <c r="BT22" s="443"/>
      <c r="BU22" s="443"/>
      <c r="BV22" s="443"/>
    </row>
    <row r="23" spans="1:74" ht="11.1" customHeight="1" x14ac:dyDescent="0.2">
      <c r="A23" s="159" t="s">
        <v>297</v>
      </c>
      <c r="B23" s="169" t="s">
        <v>82</v>
      </c>
      <c r="C23" s="244">
        <v>36.703603028000003</v>
      </c>
      <c r="D23" s="244">
        <v>36.500339959999998</v>
      </c>
      <c r="E23" s="244">
        <v>36.074070427999999</v>
      </c>
      <c r="F23" s="244">
        <v>36.238691715000002</v>
      </c>
      <c r="G23" s="244">
        <v>36.713660177999998</v>
      </c>
      <c r="H23" s="244">
        <v>37.120580357999998</v>
      </c>
      <c r="I23" s="244">
        <v>37.359951762000001</v>
      </c>
      <c r="J23" s="244">
        <v>37.157702710000002</v>
      </c>
      <c r="K23" s="244">
        <v>37.313271149000002</v>
      </c>
      <c r="L23" s="244">
        <v>37.074134256999997</v>
      </c>
      <c r="M23" s="244">
        <v>36.932674859000002</v>
      </c>
      <c r="N23" s="244">
        <v>36.835199056999997</v>
      </c>
      <c r="O23" s="244">
        <v>37.061881677000002</v>
      </c>
      <c r="P23" s="244">
        <v>36.916353135999998</v>
      </c>
      <c r="Q23" s="244">
        <v>36.680675543</v>
      </c>
      <c r="R23" s="244">
        <v>36.592714620000002</v>
      </c>
      <c r="S23" s="244">
        <v>36.440564115999997</v>
      </c>
      <c r="T23" s="244">
        <v>36.539465100000001</v>
      </c>
      <c r="U23" s="244">
        <v>36.551576457000003</v>
      </c>
      <c r="V23" s="244">
        <v>36.831958843000002</v>
      </c>
      <c r="W23" s="244">
        <v>36.923532825000002</v>
      </c>
      <c r="X23" s="244">
        <v>37.101120459999997</v>
      </c>
      <c r="Y23" s="244">
        <v>36.865921401000001</v>
      </c>
      <c r="Z23" s="244">
        <v>36.166352781999997</v>
      </c>
      <c r="AA23" s="244">
        <v>35.636192514999998</v>
      </c>
      <c r="AB23" s="244">
        <v>35.560393591999997</v>
      </c>
      <c r="AC23" s="244">
        <v>35.094197379000001</v>
      </c>
      <c r="AD23" s="244">
        <v>35.142936656000003</v>
      </c>
      <c r="AE23" s="244">
        <v>34.760134688999997</v>
      </c>
      <c r="AF23" s="244">
        <v>34.864925006</v>
      </c>
      <c r="AG23" s="244">
        <v>34.289305896999998</v>
      </c>
      <c r="AH23" s="244">
        <v>34.583010979000001</v>
      </c>
      <c r="AI23" s="244">
        <v>32.991847094999997</v>
      </c>
      <c r="AJ23" s="244">
        <v>34.441172158999997</v>
      </c>
      <c r="AK23" s="244">
        <v>34.378036477999999</v>
      </c>
      <c r="AL23" s="244">
        <v>34.339195834000002</v>
      </c>
      <c r="AM23" s="244">
        <v>33.920590759</v>
      </c>
      <c r="AN23" s="244">
        <v>33.178916786999999</v>
      </c>
      <c r="AO23" s="244">
        <v>33.375051646999999</v>
      </c>
      <c r="AP23" s="244">
        <v>35.481799784000003</v>
      </c>
      <c r="AQ23" s="244">
        <v>29.359594303000002</v>
      </c>
      <c r="AR23" s="244">
        <v>27.367302749</v>
      </c>
      <c r="AS23" s="244">
        <v>27.955374815999999</v>
      </c>
      <c r="AT23" s="244">
        <v>28.973465827999998</v>
      </c>
      <c r="AU23" s="244">
        <v>29.036159133999998</v>
      </c>
      <c r="AV23" s="244">
        <v>29.347835475</v>
      </c>
      <c r="AW23" s="244">
        <v>30.190279138000001</v>
      </c>
      <c r="AX23" s="244">
        <v>30.473693153999999</v>
      </c>
      <c r="AY23" s="244">
        <v>30.608020403000001</v>
      </c>
      <c r="AZ23" s="244">
        <v>30.140203145000001</v>
      </c>
      <c r="BA23" s="244">
        <v>30.280968404999999</v>
      </c>
      <c r="BB23" s="244">
        <v>30.293627334</v>
      </c>
      <c r="BC23" s="244">
        <v>30.725457156000001</v>
      </c>
      <c r="BD23" s="244">
        <v>31.407286843000001</v>
      </c>
      <c r="BE23" s="368">
        <v>32.637726989999997</v>
      </c>
      <c r="BF23" s="368">
        <v>33.217672587999999</v>
      </c>
      <c r="BG23" s="368">
        <v>33.683151678999998</v>
      </c>
      <c r="BH23" s="368">
        <v>33.943464132000003</v>
      </c>
      <c r="BI23" s="368">
        <v>34.106726582</v>
      </c>
      <c r="BJ23" s="368">
        <v>34.163166875000002</v>
      </c>
      <c r="BK23" s="368">
        <v>34.293144423000001</v>
      </c>
      <c r="BL23" s="368">
        <v>34.217403603999998</v>
      </c>
      <c r="BM23" s="368">
        <v>34.161837329999997</v>
      </c>
      <c r="BN23" s="368">
        <v>34.069892475000003</v>
      </c>
      <c r="BO23" s="368">
        <v>34.093959194</v>
      </c>
      <c r="BP23" s="368">
        <v>34.092773493999999</v>
      </c>
      <c r="BQ23" s="368">
        <v>34.123279734999997</v>
      </c>
      <c r="BR23" s="368">
        <v>34.138371163999999</v>
      </c>
      <c r="BS23" s="368">
        <v>34.109150192000001</v>
      </c>
      <c r="BT23" s="368">
        <v>34.101126075000003</v>
      </c>
      <c r="BU23" s="368">
        <v>34.160952236999997</v>
      </c>
      <c r="BV23" s="368">
        <v>34.224105520000002</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739"/>
      <c r="BE24" s="443"/>
      <c r="BF24" s="443"/>
      <c r="BG24" s="443"/>
      <c r="BH24" s="443"/>
      <c r="BI24" s="443"/>
      <c r="BJ24" s="443"/>
      <c r="BK24" s="443"/>
      <c r="BL24" s="443"/>
      <c r="BM24" s="443"/>
      <c r="BN24" s="443"/>
      <c r="BO24" s="443"/>
      <c r="BP24" s="443"/>
      <c r="BQ24" s="443"/>
      <c r="BR24" s="443"/>
      <c r="BS24" s="443"/>
      <c r="BT24" s="443"/>
      <c r="BU24" s="443"/>
      <c r="BV24" s="443"/>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368"/>
      <c r="BF25" s="368"/>
      <c r="BG25" s="368"/>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740">
        <v>26.88</v>
      </c>
      <c r="BE26" s="444">
        <v>26.98</v>
      </c>
      <c r="BF26" s="444">
        <v>27.08</v>
      </c>
      <c r="BG26" s="444">
        <v>27.18</v>
      </c>
      <c r="BH26" s="444">
        <v>27.28</v>
      </c>
      <c r="BI26" s="444">
        <v>27.38</v>
      </c>
      <c r="BJ26" s="444">
        <v>27.38</v>
      </c>
      <c r="BK26" s="444">
        <v>27.381</v>
      </c>
      <c r="BL26" s="444">
        <v>27.382000000000001</v>
      </c>
      <c r="BM26" s="444">
        <v>27.382999999999999</v>
      </c>
      <c r="BN26" s="444">
        <v>27.384</v>
      </c>
      <c r="BO26" s="444">
        <v>27.385000000000002</v>
      </c>
      <c r="BP26" s="444">
        <v>27.385999999999999</v>
      </c>
      <c r="BQ26" s="444">
        <v>27.387</v>
      </c>
      <c r="BR26" s="444">
        <v>27.388000000000002</v>
      </c>
      <c r="BS26" s="444">
        <v>27.388999999999999</v>
      </c>
      <c r="BT26" s="444">
        <v>27.39</v>
      </c>
      <c r="BU26" s="444">
        <v>27.390999999999998</v>
      </c>
      <c r="BV26" s="444">
        <v>27.391999999999999</v>
      </c>
    </row>
    <row r="27" spans="1:74" ht="11.1" customHeight="1" x14ac:dyDescent="0.2">
      <c r="A27" s="159" t="s">
        <v>1023</v>
      </c>
      <c r="B27" s="170" t="s">
        <v>1354</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6.7350000000000003</v>
      </c>
      <c r="BD27" s="740">
        <v>6.7</v>
      </c>
      <c r="BE27" s="444">
        <v>6.49</v>
      </c>
      <c r="BF27" s="444">
        <v>6.48</v>
      </c>
      <c r="BG27" s="444">
        <v>6.47</v>
      </c>
      <c r="BH27" s="444">
        <v>6.1051250000000001</v>
      </c>
      <c r="BI27" s="444">
        <v>6.1037850000000002</v>
      </c>
      <c r="BJ27" s="444">
        <v>6.0824439999999997</v>
      </c>
      <c r="BK27" s="444">
        <v>6.0175340000000004</v>
      </c>
      <c r="BL27" s="444">
        <v>6.0271939999999997</v>
      </c>
      <c r="BM27" s="444">
        <v>5.9978540000000002</v>
      </c>
      <c r="BN27" s="444">
        <v>5.9865139999999997</v>
      </c>
      <c r="BO27" s="444">
        <v>6.0215360000000002</v>
      </c>
      <c r="BP27" s="444">
        <v>6.0069080000000001</v>
      </c>
      <c r="BQ27" s="444">
        <v>6.0122939999999998</v>
      </c>
      <c r="BR27" s="444">
        <v>6.0076919999999996</v>
      </c>
      <c r="BS27" s="444">
        <v>6.0131030000000001</v>
      </c>
      <c r="BT27" s="444">
        <v>6.0185269999999997</v>
      </c>
      <c r="BU27" s="444">
        <v>6.0139630000000004</v>
      </c>
      <c r="BV27" s="444">
        <v>6.0114099999999997</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33.577221999999999</v>
      </c>
      <c r="BD28" s="244">
        <v>33.58</v>
      </c>
      <c r="BE28" s="368">
        <v>33.47</v>
      </c>
      <c r="BF28" s="368">
        <v>33.56</v>
      </c>
      <c r="BG28" s="368">
        <v>33.65</v>
      </c>
      <c r="BH28" s="368">
        <v>33.385125000000002</v>
      </c>
      <c r="BI28" s="368">
        <v>33.483784999999997</v>
      </c>
      <c r="BJ28" s="368">
        <v>33.462443999999998</v>
      </c>
      <c r="BK28" s="368">
        <v>33.398533999999998</v>
      </c>
      <c r="BL28" s="368">
        <v>33.409193999999999</v>
      </c>
      <c r="BM28" s="368">
        <v>33.380853999999999</v>
      </c>
      <c r="BN28" s="368">
        <v>33.370514</v>
      </c>
      <c r="BO28" s="368">
        <v>33.406536000000003</v>
      </c>
      <c r="BP28" s="368">
        <v>33.392907999999998</v>
      </c>
      <c r="BQ28" s="368">
        <v>33.399293999999998</v>
      </c>
      <c r="BR28" s="368">
        <v>33.395691999999997</v>
      </c>
      <c r="BS28" s="368">
        <v>33.402102999999997</v>
      </c>
      <c r="BT28" s="368">
        <v>33.408526999999999</v>
      </c>
      <c r="BU28" s="368">
        <v>33.404963000000002</v>
      </c>
      <c r="BV28" s="368">
        <v>33.403410000000001</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368"/>
      <c r="BF29" s="368"/>
      <c r="BG29" s="368"/>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368"/>
      <c r="BF30" s="368"/>
      <c r="BG30" s="368"/>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740">
        <v>6.31</v>
      </c>
      <c r="BE31" s="444">
        <v>5.54</v>
      </c>
      <c r="BF31" s="444">
        <v>5.08</v>
      </c>
      <c r="BG31" s="444">
        <v>4.68</v>
      </c>
      <c r="BH31" s="444">
        <v>4.68</v>
      </c>
      <c r="BI31" s="444">
        <v>4.68</v>
      </c>
      <c r="BJ31" s="444">
        <v>4.68</v>
      </c>
      <c r="BK31" s="444">
        <v>4.681</v>
      </c>
      <c r="BL31" s="444">
        <v>4.6820000000000004</v>
      </c>
      <c r="BM31" s="444">
        <v>4.6829999999999998</v>
      </c>
      <c r="BN31" s="444">
        <v>4.6840000000000002</v>
      </c>
      <c r="BO31" s="444">
        <v>4.6849999999999996</v>
      </c>
      <c r="BP31" s="444">
        <v>4.6859999999999999</v>
      </c>
      <c r="BQ31" s="444">
        <v>4.6870000000000003</v>
      </c>
      <c r="BR31" s="444">
        <v>4.6879999999999997</v>
      </c>
      <c r="BS31" s="444">
        <v>4.6890000000000001</v>
      </c>
      <c r="BT31" s="444">
        <v>4.6900000000000004</v>
      </c>
      <c r="BU31" s="444">
        <v>4.6909999999999998</v>
      </c>
      <c r="BV31" s="444">
        <v>4.6920000000000002</v>
      </c>
    </row>
    <row r="32" spans="1:74" ht="11.1" customHeight="1" x14ac:dyDescent="0.2">
      <c r="A32" s="159" t="s">
        <v>1024</v>
      </c>
      <c r="B32" s="170" t="s">
        <v>1354</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1.29</v>
      </c>
      <c r="AZ32" s="244">
        <v>1.17</v>
      </c>
      <c r="BA32" s="244">
        <v>1.1200000000000001</v>
      </c>
      <c r="BB32" s="740">
        <v>1.175</v>
      </c>
      <c r="BC32" s="740">
        <v>1.21</v>
      </c>
      <c r="BD32" s="740">
        <v>1.145</v>
      </c>
      <c r="BE32" s="444">
        <v>0.64</v>
      </c>
      <c r="BF32" s="444">
        <v>0.63</v>
      </c>
      <c r="BG32" s="444">
        <v>0.62</v>
      </c>
      <c r="BH32" s="444">
        <v>0.09</v>
      </c>
      <c r="BI32" s="444">
        <v>0.09</v>
      </c>
      <c r="BJ32" s="444">
        <v>0.09</v>
      </c>
      <c r="BK32" s="444">
        <v>0.08</v>
      </c>
      <c r="BL32" s="444">
        <v>0.08</v>
      </c>
      <c r="BM32" s="444">
        <v>0.08</v>
      </c>
      <c r="BN32" s="444">
        <v>0.08</v>
      </c>
      <c r="BO32" s="444">
        <v>0.08</v>
      </c>
      <c r="BP32" s="444">
        <v>0.08</v>
      </c>
      <c r="BQ32" s="444">
        <v>0.08</v>
      </c>
      <c r="BR32" s="444">
        <v>0.08</v>
      </c>
      <c r="BS32" s="444">
        <v>0.08</v>
      </c>
      <c r="BT32" s="444">
        <v>0.08</v>
      </c>
      <c r="BU32" s="444">
        <v>0.08</v>
      </c>
      <c r="BV32" s="444">
        <v>9.1999999999999998E-2</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7.7324999999999999</v>
      </c>
      <c r="AZ33" s="244">
        <v>8.4583340000000007</v>
      </c>
      <c r="BA33" s="244">
        <v>8.41</v>
      </c>
      <c r="BB33" s="244">
        <v>8.4711110000000005</v>
      </c>
      <c r="BC33" s="244">
        <v>8.1202220000000001</v>
      </c>
      <c r="BD33" s="244">
        <v>7.4550000000000001</v>
      </c>
      <c r="BE33" s="368">
        <v>6.18</v>
      </c>
      <c r="BF33" s="368">
        <v>5.71</v>
      </c>
      <c r="BG33" s="368">
        <v>5.3</v>
      </c>
      <c r="BH33" s="368">
        <v>4.7699999999999996</v>
      </c>
      <c r="BI33" s="368">
        <v>4.7699999999999996</v>
      </c>
      <c r="BJ33" s="368">
        <v>4.7699999999999996</v>
      </c>
      <c r="BK33" s="368">
        <v>4.7610000000000001</v>
      </c>
      <c r="BL33" s="368">
        <v>4.7619999999999996</v>
      </c>
      <c r="BM33" s="368">
        <v>4.7629999999999999</v>
      </c>
      <c r="BN33" s="368">
        <v>4.7640000000000002</v>
      </c>
      <c r="BO33" s="368">
        <v>4.7649999999999997</v>
      </c>
      <c r="BP33" s="368">
        <v>4.766</v>
      </c>
      <c r="BQ33" s="368">
        <v>4.7670000000000003</v>
      </c>
      <c r="BR33" s="368">
        <v>4.7679999999999998</v>
      </c>
      <c r="BS33" s="368">
        <v>4.7690000000000001</v>
      </c>
      <c r="BT33" s="368">
        <v>4.7699999999999996</v>
      </c>
      <c r="BU33" s="368">
        <v>4.7709999999999999</v>
      </c>
      <c r="BV33" s="368">
        <v>4.7839999999999998</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368"/>
      <c r="BF34" s="368"/>
      <c r="BG34" s="368"/>
      <c r="BH34" s="368"/>
      <c r="BI34" s="368"/>
      <c r="BJ34" s="368"/>
      <c r="BK34" s="368"/>
      <c r="BL34" s="368"/>
      <c r="BM34" s="368"/>
      <c r="BN34" s="368"/>
      <c r="BO34" s="368"/>
      <c r="BP34" s="368"/>
      <c r="BQ34" s="368"/>
      <c r="BR34" s="368"/>
      <c r="BS34" s="368"/>
      <c r="BT34" s="368"/>
      <c r="BU34" s="368"/>
      <c r="BV34" s="368"/>
    </row>
    <row r="35" spans="1:74" ht="11.1" customHeight="1" x14ac:dyDescent="0.2">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2.3651612903000001</v>
      </c>
      <c r="BD35" s="245">
        <v>2.3501612903</v>
      </c>
      <c r="BE35" s="559" t="s">
        <v>1404</v>
      </c>
      <c r="BF35" s="559" t="s">
        <v>1404</v>
      </c>
      <c r="BG35" s="559" t="s">
        <v>1404</v>
      </c>
      <c r="BH35" s="559" t="s">
        <v>1404</v>
      </c>
      <c r="BI35" s="559" t="s">
        <v>1404</v>
      </c>
      <c r="BJ35" s="559" t="s">
        <v>1404</v>
      </c>
      <c r="BK35" s="559" t="s">
        <v>1404</v>
      </c>
      <c r="BL35" s="559" t="s">
        <v>1404</v>
      </c>
      <c r="BM35" s="559" t="s">
        <v>1404</v>
      </c>
      <c r="BN35" s="559" t="s">
        <v>1404</v>
      </c>
      <c r="BO35" s="559" t="s">
        <v>1404</v>
      </c>
      <c r="BP35" s="559" t="s">
        <v>1404</v>
      </c>
      <c r="BQ35" s="559" t="s">
        <v>1404</v>
      </c>
      <c r="BR35" s="559" t="s">
        <v>1404</v>
      </c>
      <c r="BS35" s="559" t="s">
        <v>1404</v>
      </c>
      <c r="BT35" s="559" t="s">
        <v>1404</v>
      </c>
      <c r="BU35" s="559" t="s">
        <v>1404</v>
      </c>
      <c r="BV35" s="559" t="s">
        <v>1404</v>
      </c>
    </row>
    <row r="36" spans="1:74" ht="12" customHeight="1" x14ac:dyDescent="0.2">
      <c r="B36" s="782" t="s">
        <v>1022</v>
      </c>
      <c r="C36" s="759"/>
      <c r="D36" s="759"/>
      <c r="E36" s="759"/>
      <c r="F36" s="759"/>
      <c r="G36" s="759"/>
      <c r="H36" s="759"/>
      <c r="I36" s="759"/>
      <c r="J36" s="759"/>
      <c r="K36" s="759"/>
      <c r="L36" s="759"/>
      <c r="M36" s="759"/>
      <c r="N36" s="759"/>
      <c r="O36" s="759"/>
      <c r="P36" s="759"/>
      <c r="Q36" s="759"/>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 customHeight="1" x14ac:dyDescent="0.2">
      <c r="B37" s="783" t="s">
        <v>1356</v>
      </c>
      <c r="C37" s="762"/>
      <c r="D37" s="762"/>
      <c r="E37" s="762"/>
      <c r="F37" s="762"/>
      <c r="G37" s="762"/>
      <c r="H37" s="762"/>
      <c r="I37" s="762"/>
      <c r="J37" s="762"/>
      <c r="K37" s="762"/>
      <c r="L37" s="762"/>
      <c r="M37" s="762"/>
      <c r="N37" s="762"/>
      <c r="O37" s="762"/>
      <c r="P37" s="762"/>
      <c r="Q37" s="759"/>
    </row>
    <row r="38" spans="1:74" ht="12" customHeight="1" x14ac:dyDescent="0.2">
      <c r="B38" s="784" t="s">
        <v>1357</v>
      </c>
      <c r="C38" s="784"/>
      <c r="D38" s="784"/>
      <c r="E38" s="784"/>
      <c r="F38" s="784"/>
      <c r="G38" s="784"/>
      <c r="H38" s="784"/>
      <c r="I38" s="784"/>
      <c r="J38" s="784"/>
      <c r="K38" s="784"/>
      <c r="L38" s="784"/>
      <c r="M38" s="784"/>
      <c r="N38" s="784"/>
      <c r="O38" s="784"/>
      <c r="P38" s="784"/>
      <c r="Q38" s="716"/>
    </row>
    <row r="39" spans="1:74" s="397" customFormat="1" ht="12" customHeight="1" x14ac:dyDescent="0.25">
      <c r="A39" s="398"/>
      <c r="B39" s="770" t="str">
        <f>"Notes: "&amp;"EIA completed modeling and analysis for this report on " &amp;Dates!D2&amp;"."</f>
        <v>Notes: EIA completed modeling and analysis for this report on Thursday July 1, 2021.</v>
      </c>
      <c r="C39" s="769"/>
      <c r="D39" s="769"/>
      <c r="E39" s="769"/>
      <c r="F39" s="769"/>
      <c r="G39" s="769"/>
      <c r="H39" s="769"/>
      <c r="I39" s="769"/>
      <c r="J39" s="769"/>
      <c r="K39" s="769"/>
      <c r="L39" s="769"/>
      <c r="M39" s="769"/>
      <c r="N39" s="769"/>
      <c r="O39" s="769"/>
      <c r="P39" s="769"/>
      <c r="Q39" s="769"/>
      <c r="AY39" s="483"/>
      <c r="AZ39" s="483"/>
      <c r="BA39" s="483"/>
      <c r="BB39" s="483"/>
      <c r="BC39" s="483"/>
      <c r="BD39" s="577"/>
      <c r="BE39" s="577"/>
      <c r="BF39" s="577"/>
      <c r="BG39" s="483"/>
      <c r="BH39" s="483"/>
      <c r="BI39" s="483"/>
      <c r="BJ39" s="483"/>
    </row>
    <row r="40" spans="1:74" s="397" customFormat="1" ht="12" customHeight="1" x14ac:dyDescent="0.25">
      <c r="A40" s="398"/>
      <c r="B40" s="770" t="s">
        <v>353</v>
      </c>
      <c r="C40" s="769"/>
      <c r="D40" s="769"/>
      <c r="E40" s="769"/>
      <c r="F40" s="769"/>
      <c r="G40" s="769"/>
      <c r="H40" s="769"/>
      <c r="I40" s="769"/>
      <c r="J40" s="769"/>
      <c r="K40" s="769"/>
      <c r="L40" s="769"/>
      <c r="M40" s="769"/>
      <c r="N40" s="769"/>
      <c r="O40" s="769"/>
      <c r="P40" s="769"/>
      <c r="Q40" s="769"/>
      <c r="AY40" s="483"/>
      <c r="AZ40" s="483"/>
      <c r="BA40" s="483"/>
      <c r="BB40" s="483"/>
      <c r="BC40" s="483"/>
      <c r="BD40" s="577"/>
      <c r="BE40" s="577"/>
      <c r="BF40" s="577"/>
      <c r="BG40" s="483"/>
      <c r="BH40" s="483"/>
      <c r="BI40" s="483"/>
      <c r="BJ40" s="483"/>
    </row>
    <row r="41" spans="1:74" s="397" customFormat="1" ht="12" customHeight="1" x14ac:dyDescent="0.25">
      <c r="A41" s="398"/>
      <c r="B41" s="776" t="s">
        <v>885</v>
      </c>
      <c r="C41" s="744"/>
      <c r="D41" s="744"/>
      <c r="E41" s="744"/>
      <c r="F41" s="744"/>
      <c r="G41" s="744"/>
      <c r="H41" s="744"/>
      <c r="I41" s="744"/>
      <c r="J41" s="744"/>
      <c r="K41" s="744"/>
      <c r="L41" s="744"/>
      <c r="M41" s="744"/>
      <c r="N41" s="744"/>
      <c r="O41" s="744"/>
      <c r="P41" s="744"/>
      <c r="Q41" s="744"/>
      <c r="AY41" s="483"/>
      <c r="AZ41" s="483"/>
      <c r="BA41" s="483"/>
      <c r="BB41" s="483"/>
      <c r="BC41" s="483"/>
      <c r="BD41" s="577"/>
      <c r="BE41" s="577"/>
      <c r="BF41" s="577"/>
      <c r="BG41" s="483"/>
      <c r="BH41" s="483"/>
      <c r="BI41" s="483"/>
      <c r="BJ41" s="483"/>
    </row>
    <row r="42" spans="1:74" s="397" customFormat="1" ht="12" customHeight="1" x14ac:dyDescent="0.25">
      <c r="A42" s="398"/>
      <c r="B42" s="779" t="s">
        <v>854</v>
      </c>
      <c r="C42" s="759"/>
      <c r="D42" s="759"/>
      <c r="E42" s="759"/>
      <c r="F42" s="759"/>
      <c r="G42" s="759"/>
      <c r="H42" s="759"/>
      <c r="I42" s="759"/>
      <c r="J42" s="759"/>
      <c r="K42" s="759"/>
      <c r="L42" s="759"/>
      <c r="M42" s="759"/>
      <c r="N42" s="759"/>
      <c r="O42" s="759"/>
      <c r="P42" s="759"/>
      <c r="Q42" s="759"/>
      <c r="AY42" s="483"/>
      <c r="AZ42" s="483"/>
      <c r="BA42" s="483"/>
      <c r="BB42" s="483"/>
      <c r="BC42" s="483"/>
      <c r="BD42" s="577"/>
      <c r="BE42" s="577"/>
      <c r="BF42" s="577"/>
      <c r="BG42" s="483"/>
      <c r="BH42" s="483"/>
      <c r="BI42" s="483"/>
      <c r="BJ42" s="483"/>
    </row>
    <row r="43" spans="1:74" s="397" customFormat="1" ht="12" customHeight="1" x14ac:dyDescent="0.25">
      <c r="A43" s="398"/>
      <c r="B43" s="765" t="s">
        <v>838</v>
      </c>
      <c r="C43" s="766"/>
      <c r="D43" s="766"/>
      <c r="E43" s="766"/>
      <c r="F43" s="766"/>
      <c r="G43" s="766"/>
      <c r="H43" s="766"/>
      <c r="I43" s="766"/>
      <c r="J43" s="766"/>
      <c r="K43" s="766"/>
      <c r="L43" s="766"/>
      <c r="M43" s="766"/>
      <c r="N43" s="766"/>
      <c r="O43" s="766"/>
      <c r="P43" s="766"/>
      <c r="Q43" s="759"/>
      <c r="AY43" s="483"/>
      <c r="AZ43" s="483"/>
      <c r="BA43" s="483"/>
      <c r="BB43" s="483"/>
      <c r="BC43" s="483"/>
      <c r="BD43" s="577"/>
      <c r="BE43" s="577"/>
      <c r="BF43" s="577"/>
      <c r="BG43" s="483"/>
      <c r="BH43" s="483"/>
      <c r="BI43" s="483"/>
      <c r="BJ43" s="483"/>
    </row>
    <row r="44" spans="1:74" s="397" customFormat="1" ht="12" customHeight="1" x14ac:dyDescent="0.25">
      <c r="A44" s="393"/>
      <c r="B44" s="771" t="s">
        <v>1384</v>
      </c>
      <c r="C44" s="759"/>
      <c r="D44" s="759"/>
      <c r="E44" s="759"/>
      <c r="F44" s="759"/>
      <c r="G44" s="759"/>
      <c r="H44" s="759"/>
      <c r="I44" s="759"/>
      <c r="J44" s="759"/>
      <c r="K44" s="759"/>
      <c r="L44" s="759"/>
      <c r="M44" s="759"/>
      <c r="N44" s="759"/>
      <c r="O44" s="759"/>
      <c r="P44" s="759"/>
      <c r="Q44" s="759"/>
      <c r="AY44" s="483"/>
      <c r="AZ44" s="483"/>
      <c r="BA44" s="483"/>
      <c r="BB44" s="483"/>
      <c r="BC44" s="483"/>
      <c r="BD44" s="577"/>
      <c r="BE44" s="577"/>
      <c r="BF44" s="577"/>
      <c r="BG44" s="483"/>
      <c r="BH44" s="483"/>
      <c r="BI44" s="483"/>
      <c r="BJ44" s="483"/>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F23" sqref="BF23"/>
    </sheetView>
  </sheetViews>
  <sheetFormatPr defaultColWidth="8.5546875" defaultRowHeight="10.199999999999999" x14ac:dyDescent="0.2"/>
  <cols>
    <col min="1" max="1" width="11.5546875" style="159" customWidth="1"/>
    <col min="2" max="2" width="35.77734375" style="152" customWidth="1"/>
    <col min="3" max="50" width="6.5546875" style="152" customWidth="1"/>
    <col min="51" max="55" width="6.5546875" style="445" customWidth="1"/>
    <col min="56" max="58" width="6.5546875" style="572" customWidth="1"/>
    <col min="59" max="62" width="6.5546875" style="445" customWidth="1"/>
    <col min="63" max="74" width="6.5546875" style="152" customWidth="1"/>
    <col min="75" max="16384" width="8.5546875" style="152"/>
  </cols>
  <sheetData>
    <row r="1" spans="1:74" ht="12.75" customHeight="1" x14ac:dyDescent="0.25">
      <c r="A1" s="741" t="s">
        <v>798</v>
      </c>
      <c r="B1" s="791" t="s">
        <v>1362</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791"/>
      <c r="AN1" s="791"/>
      <c r="AO1" s="791"/>
      <c r="AP1" s="791"/>
      <c r="AQ1" s="791"/>
      <c r="AR1" s="791"/>
      <c r="AS1" s="791"/>
      <c r="AT1" s="791"/>
      <c r="AU1" s="791"/>
      <c r="AV1" s="791"/>
      <c r="AW1" s="791"/>
      <c r="AX1" s="791"/>
      <c r="AY1" s="791"/>
      <c r="AZ1" s="791"/>
      <c r="BA1" s="791"/>
      <c r="BB1" s="791"/>
      <c r="BC1" s="791"/>
      <c r="BD1" s="791"/>
      <c r="BE1" s="791"/>
      <c r="BF1" s="791"/>
      <c r="BG1" s="791"/>
      <c r="BH1" s="791"/>
      <c r="BI1" s="791"/>
      <c r="BJ1" s="791"/>
      <c r="BK1" s="791"/>
      <c r="BL1" s="791"/>
      <c r="BM1" s="791"/>
      <c r="BN1" s="791"/>
      <c r="BO1" s="791"/>
      <c r="BP1" s="791"/>
      <c r="BQ1" s="791"/>
      <c r="BR1" s="791"/>
      <c r="BS1" s="791"/>
      <c r="BT1" s="791"/>
      <c r="BU1" s="791"/>
      <c r="BV1" s="791"/>
    </row>
    <row r="2" spans="1:74" ht="12.75" customHeight="1" x14ac:dyDescent="0.25">
      <c r="A2" s="742"/>
      <c r="B2" s="486" t="str">
        <f>"U.S. Energy Information Administration  |  Short-Term Energy Outlook  - "&amp;Dates!D1</f>
        <v>U.S. Energy Information Administration  |  Short-Term Energy Outlook  - July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3.2" x14ac:dyDescent="0.25">
      <c r="B3" s="432"/>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2"/>
      <c r="BH5" s="572"/>
      <c r="BI5" s="572"/>
    </row>
    <row r="6" spans="1:74" ht="11.1" customHeight="1" x14ac:dyDescent="0.2">
      <c r="A6" s="159" t="s">
        <v>597</v>
      </c>
      <c r="B6" s="169" t="s">
        <v>234</v>
      </c>
      <c r="C6" s="244">
        <v>23.669842163999999</v>
      </c>
      <c r="D6" s="244">
        <v>23.628652288000001</v>
      </c>
      <c r="E6" s="244">
        <v>24.558861938</v>
      </c>
      <c r="F6" s="244">
        <v>23.852599003000002</v>
      </c>
      <c r="G6" s="244">
        <v>24.598918390000001</v>
      </c>
      <c r="H6" s="244">
        <v>25.152520669000001</v>
      </c>
      <c r="I6" s="244">
        <v>24.647339357</v>
      </c>
      <c r="J6" s="244">
        <v>24.87334968</v>
      </c>
      <c r="K6" s="244">
        <v>24.126553003000001</v>
      </c>
      <c r="L6" s="244">
        <v>24.452195421999999</v>
      </c>
      <c r="M6" s="244">
        <v>24.903746336000001</v>
      </c>
      <c r="N6" s="244">
        <v>24.799870002999999</v>
      </c>
      <c r="O6" s="244">
        <v>25.006918802000001</v>
      </c>
      <c r="P6" s="244">
        <v>24.242785728000001</v>
      </c>
      <c r="Q6" s="244">
        <v>25.161880576000001</v>
      </c>
      <c r="R6" s="244">
        <v>24.44875949</v>
      </c>
      <c r="S6" s="244">
        <v>24.827015866</v>
      </c>
      <c r="T6" s="244">
        <v>25.342876489999998</v>
      </c>
      <c r="U6" s="244">
        <v>25.353217124</v>
      </c>
      <c r="V6" s="244">
        <v>26.007654802000001</v>
      </c>
      <c r="W6" s="244">
        <v>24.798447823</v>
      </c>
      <c r="X6" s="244">
        <v>25.496861931000002</v>
      </c>
      <c r="Y6" s="244">
        <v>25.392052823</v>
      </c>
      <c r="Z6" s="244">
        <v>24.566614446999999</v>
      </c>
      <c r="AA6" s="244">
        <v>24.769317000000001</v>
      </c>
      <c r="AB6" s="244">
        <v>24.651038</v>
      </c>
      <c r="AC6" s="244">
        <v>24.362780999999998</v>
      </c>
      <c r="AD6" s="244">
        <v>24.610430000000001</v>
      </c>
      <c r="AE6" s="244">
        <v>24.689554000000001</v>
      </c>
      <c r="AF6" s="244">
        <v>25.132788000000001</v>
      </c>
      <c r="AG6" s="244">
        <v>25.318145999999999</v>
      </c>
      <c r="AH6" s="244">
        <v>25.958364</v>
      </c>
      <c r="AI6" s="244">
        <v>24.784804000000001</v>
      </c>
      <c r="AJ6" s="244">
        <v>25.205822999999999</v>
      </c>
      <c r="AK6" s="244">
        <v>25.175744000000002</v>
      </c>
      <c r="AL6" s="244">
        <v>24.991197</v>
      </c>
      <c r="AM6" s="244">
        <v>24.174769999999999</v>
      </c>
      <c r="AN6" s="244">
        <v>24.343108000000001</v>
      </c>
      <c r="AO6" s="244">
        <v>22.438037000000001</v>
      </c>
      <c r="AP6" s="244">
        <v>17.804552999999999</v>
      </c>
      <c r="AQ6" s="244">
        <v>19.409500999999999</v>
      </c>
      <c r="AR6" s="244">
        <v>21.097539000000001</v>
      </c>
      <c r="AS6" s="244">
        <v>22.029225</v>
      </c>
      <c r="AT6" s="244">
        <v>22.249607999999998</v>
      </c>
      <c r="AU6" s="244">
        <v>22.070018000000001</v>
      </c>
      <c r="AV6" s="244">
        <v>22.273237000000002</v>
      </c>
      <c r="AW6" s="244">
        <v>22.492932</v>
      </c>
      <c r="AX6" s="244">
        <v>22.576201999999999</v>
      </c>
      <c r="AY6" s="244">
        <v>22.161004998999999</v>
      </c>
      <c r="AZ6" s="244">
        <v>21.220335999</v>
      </c>
      <c r="BA6" s="244">
        <v>23.059527999</v>
      </c>
      <c r="BB6" s="244">
        <v>23.369540944000001</v>
      </c>
      <c r="BC6" s="244">
        <v>23.742304592</v>
      </c>
      <c r="BD6" s="244">
        <v>24.305860590999998</v>
      </c>
      <c r="BE6" s="368">
        <v>24.207720943999998</v>
      </c>
      <c r="BF6" s="368">
        <v>24.577937691999999</v>
      </c>
      <c r="BG6" s="368">
        <v>24.023997658999999</v>
      </c>
      <c r="BH6" s="368">
        <v>24.283476755999999</v>
      </c>
      <c r="BI6" s="368">
        <v>24.494191381</v>
      </c>
      <c r="BJ6" s="368">
        <v>24.481474312</v>
      </c>
      <c r="BK6" s="368">
        <v>24.148429503999999</v>
      </c>
      <c r="BL6" s="368">
        <v>24.045331863000001</v>
      </c>
      <c r="BM6" s="368">
        <v>24.340194263000001</v>
      </c>
      <c r="BN6" s="368">
        <v>24.397252804000001</v>
      </c>
      <c r="BO6" s="368">
        <v>24.684689809000002</v>
      </c>
      <c r="BP6" s="368">
        <v>24.946045427000001</v>
      </c>
      <c r="BQ6" s="368">
        <v>25.041411409999998</v>
      </c>
      <c r="BR6" s="368">
        <v>25.448207987</v>
      </c>
      <c r="BS6" s="368">
        <v>24.946585434999999</v>
      </c>
      <c r="BT6" s="368">
        <v>25.146173651000002</v>
      </c>
      <c r="BU6" s="368">
        <v>25.141379487999998</v>
      </c>
      <c r="BV6" s="368">
        <v>25.151348469999999</v>
      </c>
    </row>
    <row r="7" spans="1:74" ht="11.1" customHeight="1" x14ac:dyDescent="0.2">
      <c r="A7" s="159" t="s">
        <v>280</v>
      </c>
      <c r="B7" s="170" t="s">
        <v>338</v>
      </c>
      <c r="C7" s="244">
        <v>2.3911935484</v>
      </c>
      <c r="D7" s="244">
        <v>2.3696428571000001</v>
      </c>
      <c r="E7" s="244">
        <v>2.4168387096999999</v>
      </c>
      <c r="F7" s="244">
        <v>2.2014333332999998</v>
      </c>
      <c r="G7" s="244">
        <v>2.4533870968000002</v>
      </c>
      <c r="H7" s="244">
        <v>2.4792333332999998</v>
      </c>
      <c r="I7" s="244">
        <v>2.505483871</v>
      </c>
      <c r="J7" s="244">
        <v>2.6016129031999999</v>
      </c>
      <c r="K7" s="244">
        <v>2.5175666667000001</v>
      </c>
      <c r="L7" s="244">
        <v>2.5226451612999998</v>
      </c>
      <c r="M7" s="244">
        <v>2.6053000000000002</v>
      </c>
      <c r="N7" s="244">
        <v>2.4930645161</v>
      </c>
      <c r="O7" s="244">
        <v>2.4542580644999998</v>
      </c>
      <c r="P7" s="244">
        <v>2.4815</v>
      </c>
      <c r="Q7" s="244">
        <v>2.3306129032</v>
      </c>
      <c r="R7" s="244">
        <v>2.3505666666999998</v>
      </c>
      <c r="S7" s="244">
        <v>2.5031612903</v>
      </c>
      <c r="T7" s="244">
        <v>2.4690333333000001</v>
      </c>
      <c r="U7" s="244">
        <v>2.6423225806000001</v>
      </c>
      <c r="V7" s="244">
        <v>2.6325806452</v>
      </c>
      <c r="W7" s="244">
        <v>2.6878666667000002</v>
      </c>
      <c r="X7" s="244">
        <v>2.7310645161</v>
      </c>
      <c r="Y7" s="244">
        <v>2.6126333332999998</v>
      </c>
      <c r="Z7" s="244">
        <v>2.4032903226000002</v>
      </c>
      <c r="AA7" s="244">
        <v>2.1531470000000001</v>
      </c>
      <c r="AB7" s="244">
        <v>2.2103459999999999</v>
      </c>
      <c r="AC7" s="244">
        <v>2.0926040000000001</v>
      </c>
      <c r="AD7" s="244">
        <v>2.1832639999999999</v>
      </c>
      <c r="AE7" s="244">
        <v>2.2123529999999998</v>
      </c>
      <c r="AF7" s="244">
        <v>2.4078300000000001</v>
      </c>
      <c r="AG7" s="244">
        <v>2.463679</v>
      </c>
      <c r="AH7" s="244">
        <v>2.697085</v>
      </c>
      <c r="AI7" s="244">
        <v>2.5429909999999998</v>
      </c>
      <c r="AJ7" s="244">
        <v>2.4939469999999999</v>
      </c>
      <c r="AK7" s="244">
        <v>2.4529869999999998</v>
      </c>
      <c r="AL7" s="244">
        <v>2.512273</v>
      </c>
      <c r="AM7" s="244">
        <v>2.2983720000000001</v>
      </c>
      <c r="AN7" s="244">
        <v>2.5021719999999998</v>
      </c>
      <c r="AO7" s="244">
        <v>2.193235</v>
      </c>
      <c r="AP7" s="244">
        <v>1.659899</v>
      </c>
      <c r="AQ7" s="244">
        <v>1.881799</v>
      </c>
      <c r="AR7" s="244">
        <v>2.083456</v>
      </c>
      <c r="AS7" s="244">
        <v>2.1047069999999999</v>
      </c>
      <c r="AT7" s="244">
        <v>2.2299600000000002</v>
      </c>
      <c r="AU7" s="244">
        <v>2.1455039999999999</v>
      </c>
      <c r="AV7" s="244">
        <v>1.9721340000000001</v>
      </c>
      <c r="AW7" s="244">
        <v>2.1677029999999999</v>
      </c>
      <c r="AX7" s="244">
        <v>2.0044230000000001</v>
      </c>
      <c r="AY7" s="244">
        <v>1.913168</v>
      </c>
      <c r="AZ7" s="244">
        <v>2.0844200000000002</v>
      </c>
      <c r="BA7" s="244">
        <v>2.0332940000000002</v>
      </c>
      <c r="BB7" s="244">
        <v>2.0884460480000002</v>
      </c>
      <c r="BC7" s="244">
        <v>2.153884734</v>
      </c>
      <c r="BD7" s="244">
        <v>2.2333886019999998</v>
      </c>
      <c r="BE7" s="368">
        <v>2.2535299530000001</v>
      </c>
      <c r="BF7" s="368">
        <v>2.342334197</v>
      </c>
      <c r="BG7" s="368">
        <v>2.3090950299999999</v>
      </c>
      <c r="BH7" s="368">
        <v>2.2713946680000001</v>
      </c>
      <c r="BI7" s="368">
        <v>2.3158461780000001</v>
      </c>
      <c r="BJ7" s="368">
        <v>2.3176497380000001</v>
      </c>
      <c r="BK7" s="368">
        <v>2.2657328200000002</v>
      </c>
      <c r="BL7" s="368">
        <v>2.31263679</v>
      </c>
      <c r="BM7" s="368">
        <v>2.209159729</v>
      </c>
      <c r="BN7" s="368">
        <v>2.1526741039999999</v>
      </c>
      <c r="BO7" s="368">
        <v>2.2144170139999999</v>
      </c>
      <c r="BP7" s="368">
        <v>2.2708453739999999</v>
      </c>
      <c r="BQ7" s="368">
        <v>2.287628819</v>
      </c>
      <c r="BR7" s="368">
        <v>2.3447755369999999</v>
      </c>
      <c r="BS7" s="368">
        <v>2.3044837669999998</v>
      </c>
      <c r="BT7" s="368">
        <v>2.2817647079999999</v>
      </c>
      <c r="BU7" s="368">
        <v>2.3062822000000001</v>
      </c>
      <c r="BV7" s="368">
        <v>2.3138087980000002</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1.9783225806</v>
      </c>
      <c r="P8" s="244">
        <v>2.0581785714</v>
      </c>
      <c r="Q8" s="244">
        <v>2.0900645161</v>
      </c>
      <c r="R8" s="244">
        <v>2.0498666666999998</v>
      </c>
      <c r="S8" s="244">
        <v>2.0626774193999999</v>
      </c>
      <c r="T8" s="244">
        <v>2.0935999999999999</v>
      </c>
      <c r="U8" s="244">
        <v>2.0295483871000002</v>
      </c>
      <c r="V8" s="244">
        <v>2.0089999999999999</v>
      </c>
      <c r="W8" s="244">
        <v>2.0165000000000002</v>
      </c>
      <c r="X8" s="244">
        <v>1.9700322581</v>
      </c>
      <c r="Y8" s="244">
        <v>1.9952333333000001</v>
      </c>
      <c r="Z8" s="244">
        <v>1.8258709677</v>
      </c>
      <c r="AA8" s="244">
        <v>1.991527</v>
      </c>
      <c r="AB8" s="244">
        <v>2.1471629999999999</v>
      </c>
      <c r="AC8" s="244">
        <v>2.0842700000000001</v>
      </c>
      <c r="AD8" s="244">
        <v>2.084905</v>
      </c>
      <c r="AE8" s="244">
        <v>2.0804529999999999</v>
      </c>
      <c r="AF8" s="244">
        <v>2.0613190000000001</v>
      </c>
      <c r="AG8" s="244">
        <v>2.110233</v>
      </c>
      <c r="AH8" s="244">
        <v>2.0937060000000001</v>
      </c>
      <c r="AI8" s="244">
        <v>1.98367</v>
      </c>
      <c r="AJ8" s="244">
        <v>1.9882299999999999</v>
      </c>
      <c r="AK8" s="244">
        <v>1.976945</v>
      </c>
      <c r="AL8" s="244">
        <v>2.0263949999999999</v>
      </c>
      <c r="AM8" s="244">
        <v>1.9620550000000001</v>
      </c>
      <c r="AN8" s="244">
        <v>1.993066</v>
      </c>
      <c r="AO8" s="244">
        <v>1.952029</v>
      </c>
      <c r="AP8" s="244">
        <v>1.4446650000000001</v>
      </c>
      <c r="AQ8" s="244">
        <v>1.415473</v>
      </c>
      <c r="AR8" s="244">
        <v>1.5698749999999999</v>
      </c>
      <c r="AS8" s="244">
        <v>1.5929279999999999</v>
      </c>
      <c r="AT8" s="244">
        <v>1.571302</v>
      </c>
      <c r="AU8" s="244">
        <v>1.608217</v>
      </c>
      <c r="AV8" s="244">
        <v>1.6682680000000001</v>
      </c>
      <c r="AW8" s="244">
        <v>1.6138049999999999</v>
      </c>
      <c r="AX8" s="244">
        <v>1.767077</v>
      </c>
      <c r="AY8" s="244">
        <v>1.643235</v>
      </c>
      <c r="AZ8" s="244">
        <v>1.6825140000000001</v>
      </c>
      <c r="BA8" s="244">
        <v>1.8132010000000001</v>
      </c>
      <c r="BB8" s="244">
        <v>1.812528897</v>
      </c>
      <c r="BC8" s="244">
        <v>1.8649384689999999</v>
      </c>
      <c r="BD8" s="244">
        <v>1.8940452699999999</v>
      </c>
      <c r="BE8" s="368">
        <v>1.890619992</v>
      </c>
      <c r="BF8" s="368">
        <v>1.8756224960000001</v>
      </c>
      <c r="BG8" s="368">
        <v>1.84475163</v>
      </c>
      <c r="BH8" s="368">
        <v>1.854611089</v>
      </c>
      <c r="BI8" s="368">
        <v>1.8409042040000001</v>
      </c>
      <c r="BJ8" s="368">
        <v>1.948653575</v>
      </c>
      <c r="BK8" s="368">
        <v>1.781122686</v>
      </c>
      <c r="BL8" s="368">
        <v>1.839251075</v>
      </c>
      <c r="BM8" s="368">
        <v>1.8261805360000001</v>
      </c>
      <c r="BN8" s="368">
        <v>1.8197047019999999</v>
      </c>
      <c r="BO8" s="368">
        <v>1.8295387970000001</v>
      </c>
      <c r="BP8" s="368">
        <v>1.8573960549999999</v>
      </c>
      <c r="BQ8" s="368">
        <v>1.8504785930000001</v>
      </c>
      <c r="BR8" s="368">
        <v>1.831848452</v>
      </c>
      <c r="BS8" s="368">
        <v>1.79698767</v>
      </c>
      <c r="BT8" s="368">
        <v>1.814854945</v>
      </c>
      <c r="BU8" s="368">
        <v>1.7933432899999999</v>
      </c>
      <c r="BV8" s="368">
        <v>1.901975674</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19.905342999999998</v>
      </c>
      <c r="AN9" s="244">
        <v>19.83887</v>
      </c>
      <c r="AO9" s="244">
        <v>18.283773</v>
      </c>
      <c r="AP9" s="244">
        <v>14.690989</v>
      </c>
      <c r="AQ9" s="244">
        <v>16.103228999999999</v>
      </c>
      <c r="AR9" s="244">
        <v>17.435207999999999</v>
      </c>
      <c r="AS9" s="244">
        <v>18.322590000000002</v>
      </c>
      <c r="AT9" s="244">
        <v>18.439346</v>
      </c>
      <c r="AU9" s="244">
        <v>18.307296999999998</v>
      </c>
      <c r="AV9" s="244">
        <v>18.623835</v>
      </c>
      <c r="AW9" s="244">
        <v>18.702424000000001</v>
      </c>
      <c r="AX9" s="244">
        <v>18.795701999999999</v>
      </c>
      <c r="AY9" s="244">
        <v>18.595400999999999</v>
      </c>
      <c r="AZ9" s="244">
        <v>17.444201</v>
      </c>
      <c r="BA9" s="244">
        <v>19.203831999999998</v>
      </c>
      <c r="BB9" s="244">
        <v>19.459364999999998</v>
      </c>
      <c r="BC9" s="244">
        <v>19.714280389999999</v>
      </c>
      <c r="BD9" s="244">
        <v>20.16922572</v>
      </c>
      <c r="BE9" s="368">
        <v>20.054369999999999</v>
      </c>
      <c r="BF9" s="368">
        <v>20.35078</v>
      </c>
      <c r="BG9" s="368">
        <v>19.860949999999999</v>
      </c>
      <c r="BH9" s="368">
        <v>20.14827</v>
      </c>
      <c r="BI9" s="368">
        <v>20.328240000000001</v>
      </c>
      <c r="BJ9" s="368">
        <v>20.205970000000001</v>
      </c>
      <c r="BK9" s="368">
        <v>20.093170000000001</v>
      </c>
      <c r="BL9" s="368">
        <v>19.88504</v>
      </c>
      <c r="BM9" s="368">
        <v>20.29645</v>
      </c>
      <c r="BN9" s="368">
        <v>20.41647</v>
      </c>
      <c r="BO9" s="368">
        <v>20.63233</v>
      </c>
      <c r="BP9" s="368">
        <v>20.8094</v>
      </c>
      <c r="BQ9" s="368">
        <v>20.8949</v>
      </c>
      <c r="BR9" s="368">
        <v>21.263179999999998</v>
      </c>
      <c r="BS9" s="368">
        <v>20.83671</v>
      </c>
      <c r="BT9" s="368">
        <v>21.041149999999998</v>
      </c>
      <c r="BU9" s="368">
        <v>21.033349999999999</v>
      </c>
      <c r="BV9" s="368">
        <v>20.927160000000001</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6.4371919057999998</v>
      </c>
      <c r="AB11" s="244">
        <v>6.7001786671000003</v>
      </c>
      <c r="AC11" s="244">
        <v>6.7717559446999998</v>
      </c>
      <c r="AD11" s="244">
        <v>6.7530183480000003</v>
      </c>
      <c r="AE11" s="244">
        <v>6.6859482420000003</v>
      </c>
      <c r="AF11" s="244">
        <v>6.8254684210000001</v>
      </c>
      <c r="AG11" s="244">
        <v>6.8350567671000002</v>
      </c>
      <c r="AH11" s="244">
        <v>6.8650964911000001</v>
      </c>
      <c r="AI11" s="244">
        <v>6.8496333910000002</v>
      </c>
      <c r="AJ11" s="244">
        <v>6.9116315166</v>
      </c>
      <c r="AK11" s="244">
        <v>6.8098304140000003</v>
      </c>
      <c r="AL11" s="244">
        <v>6.8529536152999997</v>
      </c>
      <c r="AM11" s="244">
        <v>6.0119693332999997</v>
      </c>
      <c r="AN11" s="244">
        <v>6.2704942646999999</v>
      </c>
      <c r="AO11" s="244">
        <v>6.1495378119000002</v>
      </c>
      <c r="AP11" s="244">
        <v>5.5742337552999999</v>
      </c>
      <c r="AQ11" s="244">
        <v>5.4392073825000002</v>
      </c>
      <c r="AR11" s="244">
        <v>5.8326152066999999</v>
      </c>
      <c r="AS11" s="244">
        <v>5.8995838142999997</v>
      </c>
      <c r="AT11" s="244">
        <v>6.0424804354999999</v>
      </c>
      <c r="AU11" s="244">
        <v>6.1956297326999996</v>
      </c>
      <c r="AV11" s="244">
        <v>6.4231057455</v>
      </c>
      <c r="AW11" s="244">
        <v>6.2592311970000001</v>
      </c>
      <c r="AX11" s="244">
        <v>6.2903972403999999</v>
      </c>
      <c r="AY11" s="244">
        <v>5.9200553144999999</v>
      </c>
      <c r="AZ11" s="244">
        <v>6.2584179939000002</v>
      </c>
      <c r="BA11" s="244">
        <v>6.4492251849000004</v>
      </c>
      <c r="BB11" s="244">
        <v>6.3492276839999997</v>
      </c>
      <c r="BC11" s="244">
        <v>6.2980880560000001</v>
      </c>
      <c r="BD11" s="244">
        <v>6.4229899120000002</v>
      </c>
      <c r="BE11" s="368">
        <v>6.4707924290000003</v>
      </c>
      <c r="BF11" s="368">
        <v>6.55658063</v>
      </c>
      <c r="BG11" s="368">
        <v>6.5837433519999999</v>
      </c>
      <c r="BH11" s="368">
        <v>6.6159057490000004</v>
      </c>
      <c r="BI11" s="368">
        <v>6.4796134079999996</v>
      </c>
      <c r="BJ11" s="368">
        <v>6.5681495050000001</v>
      </c>
      <c r="BK11" s="368">
        <v>6.1307009040000002</v>
      </c>
      <c r="BL11" s="368">
        <v>6.4536732429999999</v>
      </c>
      <c r="BM11" s="368">
        <v>6.5373081129999999</v>
      </c>
      <c r="BN11" s="368">
        <v>6.5333509730000001</v>
      </c>
      <c r="BO11" s="368">
        <v>6.490847746</v>
      </c>
      <c r="BP11" s="368">
        <v>6.6569364919999998</v>
      </c>
      <c r="BQ11" s="368">
        <v>6.6624067189999998</v>
      </c>
      <c r="BR11" s="368">
        <v>6.7050946150000001</v>
      </c>
      <c r="BS11" s="368">
        <v>6.7347983090000003</v>
      </c>
      <c r="BT11" s="368">
        <v>6.7616848450000004</v>
      </c>
      <c r="BU11" s="368">
        <v>6.6415432609999998</v>
      </c>
      <c r="BV11" s="368">
        <v>6.7412101900000003</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2.7621664460000002</v>
      </c>
      <c r="AZ12" s="244">
        <v>3.004663302</v>
      </c>
      <c r="BA12" s="244">
        <v>3.0871484790000001</v>
      </c>
      <c r="BB12" s="244">
        <v>3.0576285190000001</v>
      </c>
      <c r="BC12" s="244">
        <v>3.0052852219999999</v>
      </c>
      <c r="BD12" s="244">
        <v>3.12028989</v>
      </c>
      <c r="BE12" s="368">
        <v>3.1017776509999999</v>
      </c>
      <c r="BF12" s="368">
        <v>3.205085387</v>
      </c>
      <c r="BG12" s="368">
        <v>3.2545588369999998</v>
      </c>
      <c r="BH12" s="368">
        <v>3.2632064239999998</v>
      </c>
      <c r="BI12" s="368">
        <v>3.1357097249999999</v>
      </c>
      <c r="BJ12" s="368">
        <v>3.1661709490000001</v>
      </c>
      <c r="BK12" s="368">
        <v>2.8461501829999998</v>
      </c>
      <c r="BL12" s="368">
        <v>3.0880874610000002</v>
      </c>
      <c r="BM12" s="368">
        <v>3.154676287</v>
      </c>
      <c r="BN12" s="368">
        <v>3.1380858620000001</v>
      </c>
      <c r="BO12" s="368">
        <v>3.0830292680000002</v>
      </c>
      <c r="BP12" s="368">
        <v>3.1943219009999999</v>
      </c>
      <c r="BQ12" s="368">
        <v>3.1763089020000002</v>
      </c>
      <c r="BR12" s="368">
        <v>3.2496858569999998</v>
      </c>
      <c r="BS12" s="368">
        <v>3.3063290319999998</v>
      </c>
      <c r="BT12" s="368">
        <v>3.3147459270000001</v>
      </c>
      <c r="BU12" s="368">
        <v>3.2031413870000001</v>
      </c>
      <c r="BV12" s="368">
        <v>3.2376254069999999</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14.30033888</v>
      </c>
      <c r="D14" s="244">
        <v>14.71819022</v>
      </c>
      <c r="E14" s="244">
        <v>14.945852768</v>
      </c>
      <c r="F14" s="244">
        <v>14.688366187</v>
      </c>
      <c r="G14" s="244">
        <v>15.109290483000001</v>
      </c>
      <c r="H14" s="244">
        <v>15.599306010999999</v>
      </c>
      <c r="I14" s="244">
        <v>15.499407411</v>
      </c>
      <c r="J14" s="244">
        <v>15.445190756000001</v>
      </c>
      <c r="K14" s="244">
        <v>15.849965829</v>
      </c>
      <c r="L14" s="244">
        <v>15.401637492000001</v>
      </c>
      <c r="M14" s="244">
        <v>15.407618713</v>
      </c>
      <c r="N14" s="244">
        <v>15.016309187999999</v>
      </c>
      <c r="O14" s="244">
        <v>14.118967211999999</v>
      </c>
      <c r="P14" s="244">
        <v>15.381789526</v>
      </c>
      <c r="Q14" s="244">
        <v>15.057595552</v>
      </c>
      <c r="R14" s="244">
        <v>15.024269514</v>
      </c>
      <c r="S14" s="244">
        <v>14.862049004999999</v>
      </c>
      <c r="T14" s="244">
        <v>15.199614287999999</v>
      </c>
      <c r="U14" s="244">
        <v>15.615910685999999</v>
      </c>
      <c r="V14" s="244">
        <v>15.516525502</v>
      </c>
      <c r="W14" s="244">
        <v>15.279334422</v>
      </c>
      <c r="X14" s="244">
        <v>15.399957179999999</v>
      </c>
      <c r="Y14" s="244">
        <v>14.970917749</v>
      </c>
      <c r="Z14" s="244">
        <v>14.391218309999999</v>
      </c>
      <c r="AA14" s="244">
        <v>14.688051528000001</v>
      </c>
      <c r="AB14" s="244">
        <v>15.051855367</v>
      </c>
      <c r="AC14" s="244">
        <v>14.616195958</v>
      </c>
      <c r="AD14" s="244">
        <v>15.188683568</v>
      </c>
      <c r="AE14" s="244">
        <v>14.676584122</v>
      </c>
      <c r="AF14" s="244">
        <v>14.935518147</v>
      </c>
      <c r="AG14" s="244">
        <v>15.686808995</v>
      </c>
      <c r="AH14" s="244">
        <v>15.280561847</v>
      </c>
      <c r="AI14" s="244">
        <v>15.308626847999999</v>
      </c>
      <c r="AJ14" s="244">
        <v>15.288589967</v>
      </c>
      <c r="AK14" s="244">
        <v>14.742457296</v>
      </c>
      <c r="AL14" s="244">
        <v>14.447023074000001</v>
      </c>
      <c r="AM14" s="244">
        <v>14.107912222</v>
      </c>
      <c r="AN14" s="244">
        <v>14.627755098</v>
      </c>
      <c r="AO14" s="244">
        <v>13.421616696999999</v>
      </c>
      <c r="AP14" s="244">
        <v>11.019805267000001</v>
      </c>
      <c r="AQ14" s="244">
        <v>11.379628457999999</v>
      </c>
      <c r="AR14" s="244">
        <v>12.714374046</v>
      </c>
      <c r="AS14" s="244">
        <v>13.678868419000001</v>
      </c>
      <c r="AT14" s="244">
        <v>13.180910516999999</v>
      </c>
      <c r="AU14" s="244">
        <v>13.904816035</v>
      </c>
      <c r="AV14" s="244">
        <v>13.668092477</v>
      </c>
      <c r="AW14" s="244">
        <v>13.069278127</v>
      </c>
      <c r="AX14" s="244">
        <v>12.943737557</v>
      </c>
      <c r="AY14" s="244">
        <v>11.933228985</v>
      </c>
      <c r="AZ14" s="244">
        <v>12.730178746</v>
      </c>
      <c r="BA14" s="244">
        <v>13.170039808</v>
      </c>
      <c r="BB14" s="244">
        <v>13.448657362000001</v>
      </c>
      <c r="BC14" s="244">
        <v>13.286283096</v>
      </c>
      <c r="BD14" s="244">
        <v>13.859130769</v>
      </c>
      <c r="BE14" s="368">
        <v>14.170547531</v>
      </c>
      <c r="BF14" s="368">
        <v>14.093333253000001</v>
      </c>
      <c r="BG14" s="368">
        <v>14.653620120999999</v>
      </c>
      <c r="BH14" s="368">
        <v>14.506581398</v>
      </c>
      <c r="BI14" s="368">
        <v>14.187184649000001</v>
      </c>
      <c r="BJ14" s="368">
        <v>13.981789876000001</v>
      </c>
      <c r="BK14" s="368">
        <v>13.332266069999999</v>
      </c>
      <c r="BL14" s="368">
        <v>14.26165325</v>
      </c>
      <c r="BM14" s="368">
        <v>14.031967488999999</v>
      </c>
      <c r="BN14" s="368">
        <v>14.078744115999999</v>
      </c>
      <c r="BO14" s="368">
        <v>13.756983367</v>
      </c>
      <c r="BP14" s="368">
        <v>14.282408959</v>
      </c>
      <c r="BQ14" s="368">
        <v>14.380056936000001</v>
      </c>
      <c r="BR14" s="368">
        <v>14.222297934</v>
      </c>
      <c r="BS14" s="368">
        <v>14.604767558000001</v>
      </c>
      <c r="BT14" s="368">
        <v>14.3890162</v>
      </c>
      <c r="BU14" s="368">
        <v>14.037802814999999</v>
      </c>
      <c r="BV14" s="368">
        <v>13.82946244</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4.636722454</v>
      </c>
      <c r="AB16" s="244">
        <v>4.8603093419999999</v>
      </c>
      <c r="AC16" s="244">
        <v>4.7293066640000001</v>
      </c>
      <c r="AD16" s="244">
        <v>4.6469712369999998</v>
      </c>
      <c r="AE16" s="244">
        <v>4.7705058129999998</v>
      </c>
      <c r="AF16" s="244">
        <v>4.9689810779999997</v>
      </c>
      <c r="AG16" s="244">
        <v>5.1235503519999996</v>
      </c>
      <c r="AH16" s="244">
        <v>5.2170971110000002</v>
      </c>
      <c r="AI16" s="244">
        <v>5.1382366079999997</v>
      </c>
      <c r="AJ16" s="244">
        <v>4.9523609940000002</v>
      </c>
      <c r="AK16" s="244">
        <v>5.0195794210000004</v>
      </c>
      <c r="AL16" s="244">
        <v>5.0751019529999999</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4.8041783310000001</v>
      </c>
      <c r="AZ16" s="244">
        <v>5.0461801709999996</v>
      </c>
      <c r="BA16" s="244">
        <v>4.9109290300000001</v>
      </c>
      <c r="BB16" s="244">
        <v>4.8298338770000004</v>
      </c>
      <c r="BC16" s="244">
        <v>4.9758404409999999</v>
      </c>
      <c r="BD16" s="244">
        <v>5.1917633280000004</v>
      </c>
      <c r="BE16" s="368">
        <v>5.3496465300000002</v>
      </c>
      <c r="BF16" s="368">
        <v>5.4552997149999998</v>
      </c>
      <c r="BG16" s="368">
        <v>5.3664485629999996</v>
      </c>
      <c r="BH16" s="368">
        <v>5.171656284</v>
      </c>
      <c r="BI16" s="368">
        <v>5.2298476819999999</v>
      </c>
      <c r="BJ16" s="368">
        <v>5.2865859850000003</v>
      </c>
      <c r="BK16" s="368">
        <v>4.8993764950000003</v>
      </c>
      <c r="BL16" s="368">
        <v>5.1819062230000004</v>
      </c>
      <c r="BM16" s="368">
        <v>5.0446755080000001</v>
      </c>
      <c r="BN16" s="368">
        <v>4.9589030679999997</v>
      </c>
      <c r="BO16" s="368">
        <v>5.1001482740000004</v>
      </c>
      <c r="BP16" s="368">
        <v>5.3207105280000002</v>
      </c>
      <c r="BQ16" s="368">
        <v>5.4844179799999999</v>
      </c>
      <c r="BR16" s="368">
        <v>5.5945545709999998</v>
      </c>
      <c r="BS16" s="368">
        <v>5.5100182269999998</v>
      </c>
      <c r="BT16" s="368">
        <v>5.3095398979999997</v>
      </c>
      <c r="BU16" s="368">
        <v>5.3891404329999997</v>
      </c>
      <c r="BV16" s="368">
        <v>5.4528357290000002</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3.3734187430000002</v>
      </c>
      <c r="AB17" s="244">
        <v>3.6123404099999998</v>
      </c>
      <c r="AC17" s="244">
        <v>3.5017334490000001</v>
      </c>
      <c r="AD17" s="244">
        <v>3.41999473</v>
      </c>
      <c r="AE17" s="244">
        <v>3.5587740440000002</v>
      </c>
      <c r="AF17" s="244">
        <v>3.7612505540000001</v>
      </c>
      <c r="AG17" s="244">
        <v>3.82417571</v>
      </c>
      <c r="AH17" s="244">
        <v>3.945060561</v>
      </c>
      <c r="AI17" s="244">
        <v>3.850675464</v>
      </c>
      <c r="AJ17" s="244">
        <v>3.6633236259999999</v>
      </c>
      <c r="AK17" s="244">
        <v>3.7312685669999999</v>
      </c>
      <c r="AL17" s="244">
        <v>3.7767078920000001</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3.5789604160000001</v>
      </c>
      <c r="AZ17" s="244">
        <v>3.8343291210000001</v>
      </c>
      <c r="BA17" s="244">
        <v>3.719195772</v>
      </c>
      <c r="BB17" s="244">
        <v>3.6375914909999998</v>
      </c>
      <c r="BC17" s="244">
        <v>3.7959147459999998</v>
      </c>
      <c r="BD17" s="244">
        <v>4.0172366229999996</v>
      </c>
      <c r="BE17" s="368">
        <v>4.0867386950000002</v>
      </c>
      <c r="BF17" s="368">
        <v>4.2185732170000003</v>
      </c>
      <c r="BG17" s="368">
        <v>4.1130106209999999</v>
      </c>
      <c r="BH17" s="368">
        <v>3.9151368739999999</v>
      </c>
      <c r="BI17" s="368">
        <v>3.9741632340000002</v>
      </c>
      <c r="BJ17" s="368">
        <v>4.0229451660000004</v>
      </c>
      <c r="BK17" s="368">
        <v>3.6427671089999998</v>
      </c>
      <c r="BL17" s="368">
        <v>3.9407746659999998</v>
      </c>
      <c r="BM17" s="368">
        <v>3.822413499</v>
      </c>
      <c r="BN17" s="368">
        <v>3.7370881480000002</v>
      </c>
      <c r="BO17" s="368">
        <v>3.893435593</v>
      </c>
      <c r="BP17" s="368">
        <v>4.1179459769999998</v>
      </c>
      <c r="BQ17" s="368">
        <v>4.1903315619999999</v>
      </c>
      <c r="BR17" s="368">
        <v>4.327781441</v>
      </c>
      <c r="BS17" s="368">
        <v>4.2277782430000004</v>
      </c>
      <c r="BT17" s="368">
        <v>4.0259135979999998</v>
      </c>
      <c r="BU17" s="368">
        <v>4.1062497760000003</v>
      </c>
      <c r="BV17" s="368">
        <v>4.1598776519999996</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8.2366690887999994</v>
      </c>
      <c r="D19" s="244">
        <v>8.1732092829000003</v>
      </c>
      <c r="E19" s="244">
        <v>8.1453872068000006</v>
      </c>
      <c r="F19" s="244">
        <v>8.2399095404999994</v>
      </c>
      <c r="G19" s="244">
        <v>8.8053838699</v>
      </c>
      <c r="H19" s="244">
        <v>9.2081359507999991</v>
      </c>
      <c r="I19" s="244">
        <v>9.1501102308999993</v>
      </c>
      <c r="J19" s="244">
        <v>9.1206994265999999</v>
      </c>
      <c r="K19" s="244">
        <v>8.9129014308999999</v>
      </c>
      <c r="L19" s="244">
        <v>8.7476431727000001</v>
      </c>
      <c r="M19" s="244">
        <v>8.4512072552999999</v>
      </c>
      <c r="N19" s="244">
        <v>8.3971402280999996</v>
      </c>
      <c r="O19" s="244">
        <v>8.0875604309</v>
      </c>
      <c r="P19" s="244">
        <v>8.0413424350000007</v>
      </c>
      <c r="Q19" s="244">
        <v>8.0409600048000005</v>
      </c>
      <c r="R19" s="244">
        <v>8.1250622980999996</v>
      </c>
      <c r="S19" s="244">
        <v>8.6651652852000005</v>
      </c>
      <c r="T19" s="244">
        <v>9.0312625136999998</v>
      </c>
      <c r="U19" s="244">
        <v>8.9718774269000008</v>
      </c>
      <c r="V19" s="244">
        <v>9.0248068988999997</v>
      </c>
      <c r="W19" s="244">
        <v>8.7955200557000008</v>
      </c>
      <c r="X19" s="244">
        <v>8.6546450975999996</v>
      </c>
      <c r="Y19" s="244">
        <v>8.2893937904000001</v>
      </c>
      <c r="Z19" s="244">
        <v>8.2620896193999993</v>
      </c>
      <c r="AA19" s="244">
        <v>8.1799241090999999</v>
      </c>
      <c r="AB19" s="244">
        <v>8.2250318589999996</v>
      </c>
      <c r="AC19" s="244">
        <v>8.1227529715000006</v>
      </c>
      <c r="AD19" s="244">
        <v>8.0042056566999999</v>
      </c>
      <c r="AE19" s="244">
        <v>8.6178211186000002</v>
      </c>
      <c r="AF19" s="244">
        <v>8.9596487272999994</v>
      </c>
      <c r="AG19" s="244">
        <v>9.1527931742999993</v>
      </c>
      <c r="AH19" s="244">
        <v>9.1454935111999998</v>
      </c>
      <c r="AI19" s="244">
        <v>8.9892811236999997</v>
      </c>
      <c r="AJ19" s="244">
        <v>8.5949163637999995</v>
      </c>
      <c r="AK19" s="244">
        <v>8.2062824587000005</v>
      </c>
      <c r="AL19" s="244">
        <v>8.4697535819999992</v>
      </c>
      <c r="AM19" s="244">
        <v>8.0779463558</v>
      </c>
      <c r="AN19" s="244">
        <v>8.1749766543</v>
      </c>
      <c r="AO19" s="244">
        <v>7.4843680879000001</v>
      </c>
      <c r="AP19" s="244">
        <v>6.7410797867000003</v>
      </c>
      <c r="AQ19" s="244">
        <v>7.4036883424999997</v>
      </c>
      <c r="AR19" s="244">
        <v>8.1559873567000007</v>
      </c>
      <c r="AS19" s="244">
        <v>8.3973389535000003</v>
      </c>
      <c r="AT19" s="244">
        <v>8.4877604686999994</v>
      </c>
      <c r="AU19" s="244">
        <v>8.4361908197000002</v>
      </c>
      <c r="AV19" s="244">
        <v>8.0854557093999997</v>
      </c>
      <c r="AW19" s="244">
        <v>7.9083884009999998</v>
      </c>
      <c r="AX19" s="244">
        <v>8.1675731268000007</v>
      </c>
      <c r="AY19" s="244">
        <v>8.0297521647999996</v>
      </c>
      <c r="AZ19" s="244">
        <v>7.9919386718999998</v>
      </c>
      <c r="BA19" s="244">
        <v>7.7067042273000004</v>
      </c>
      <c r="BB19" s="244">
        <v>7.5734877369999998</v>
      </c>
      <c r="BC19" s="244">
        <v>8.1240533769999992</v>
      </c>
      <c r="BD19" s="244">
        <v>8.6053562560000003</v>
      </c>
      <c r="BE19" s="368">
        <v>8.7323738160000008</v>
      </c>
      <c r="BF19" s="368">
        <v>8.8015723850000001</v>
      </c>
      <c r="BG19" s="368">
        <v>8.6564630579999999</v>
      </c>
      <c r="BH19" s="368">
        <v>8.3045634190000008</v>
      </c>
      <c r="BI19" s="368">
        <v>8.1613429039999996</v>
      </c>
      <c r="BJ19" s="368">
        <v>8.3690025860000006</v>
      </c>
      <c r="BK19" s="368">
        <v>7.9829851639999996</v>
      </c>
      <c r="BL19" s="368">
        <v>8.0087908910000003</v>
      </c>
      <c r="BM19" s="368">
        <v>7.9797734179999997</v>
      </c>
      <c r="BN19" s="368">
        <v>8.1875797000000006</v>
      </c>
      <c r="BO19" s="368">
        <v>8.6316200839999997</v>
      </c>
      <c r="BP19" s="368">
        <v>8.9882829090000005</v>
      </c>
      <c r="BQ19" s="368">
        <v>9.0405567399999995</v>
      </c>
      <c r="BR19" s="368">
        <v>9.0616140200000004</v>
      </c>
      <c r="BS19" s="368">
        <v>8.9160821259999992</v>
      </c>
      <c r="BT19" s="368">
        <v>8.5949487980000008</v>
      </c>
      <c r="BU19" s="368">
        <v>8.2330768370000005</v>
      </c>
      <c r="BV19" s="368">
        <v>8.2699915970000006</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33.937033038999999</v>
      </c>
      <c r="D21" s="244">
        <v>34.552541976999997</v>
      </c>
      <c r="E21" s="244">
        <v>35.355798460000003</v>
      </c>
      <c r="F21" s="244">
        <v>34.116963009999999</v>
      </c>
      <c r="G21" s="244">
        <v>34.829385201000001</v>
      </c>
      <c r="H21" s="244">
        <v>34.682505538000001</v>
      </c>
      <c r="I21" s="244">
        <v>33.485696427000001</v>
      </c>
      <c r="J21" s="244">
        <v>33.418467722999999</v>
      </c>
      <c r="K21" s="244">
        <v>34.795815586000003</v>
      </c>
      <c r="L21" s="244">
        <v>33.756379514999999</v>
      </c>
      <c r="M21" s="244">
        <v>36.335677883999999</v>
      </c>
      <c r="N21" s="244">
        <v>35.213674732000001</v>
      </c>
      <c r="O21" s="244">
        <v>35.632074883999998</v>
      </c>
      <c r="P21" s="244">
        <v>36.304679948999997</v>
      </c>
      <c r="Q21" s="244">
        <v>35.950878682000003</v>
      </c>
      <c r="R21" s="244">
        <v>35.566908697999999</v>
      </c>
      <c r="S21" s="244">
        <v>35.463839700999998</v>
      </c>
      <c r="T21" s="244">
        <v>34.834648002999998</v>
      </c>
      <c r="U21" s="244">
        <v>34.899100410999999</v>
      </c>
      <c r="V21" s="244">
        <v>34.468115732000001</v>
      </c>
      <c r="W21" s="244">
        <v>34.963422797</v>
      </c>
      <c r="X21" s="244">
        <v>34.423784304999998</v>
      </c>
      <c r="Y21" s="244">
        <v>35.761491675999999</v>
      </c>
      <c r="Z21" s="244">
        <v>36.778761271999997</v>
      </c>
      <c r="AA21" s="244">
        <v>36.513325967999997</v>
      </c>
      <c r="AB21" s="244">
        <v>37.282079672999998</v>
      </c>
      <c r="AC21" s="244">
        <v>36.536272926999999</v>
      </c>
      <c r="AD21" s="244">
        <v>36.705188984999999</v>
      </c>
      <c r="AE21" s="244">
        <v>36.211981428999998</v>
      </c>
      <c r="AF21" s="244">
        <v>35.793002317999999</v>
      </c>
      <c r="AG21" s="244">
        <v>35.866309684999997</v>
      </c>
      <c r="AH21" s="244">
        <v>35.458903511999999</v>
      </c>
      <c r="AI21" s="244">
        <v>35.811661475000001</v>
      </c>
      <c r="AJ21" s="244">
        <v>35.156730871000001</v>
      </c>
      <c r="AK21" s="244">
        <v>37.124233642999997</v>
      </c>
      <c r="AL21" s="244">
        <v>37.951417695000004</v>
      </c>
      <c r="AM21" s="244">
        <v>35.842617052999998</v>
      </c>
      <c r="AN21" s="244">
        <v>35.507686802000002</v>
      </c>
      <c r="AO21" s="244">
        <v>33.200533409000002</v>
      </c>
      <c r="AP21" s="244">
        <v>30.941356559999999</v>
      </c>
      <c r="AQ21" s="244">
        <v>32.361090146000002</v>
      </c>
      <c r="AR21" s="244">
        <v>33.080991597000001</v>
      </c>
      <c r="AS21" s="244">
        <v>33.598388305999997</v>
      </c>
      <c r="AT21" s="244">
        <v>33.186558022</v>
      </c>
      <c r="AU21" s="244">
        <v>34.628081299999998</v>
      </c>
      <c r="AV21" s="244">
        <v>34.483055780999997</v>
      </c>
      <c r="AW21" s="244">
        <v>36.110147359000003</v>
      </c>
      <c r="AX21" s="244">
        <v>37.033070309000003</v>
      </c>
      <c r="AY21" s="244">
        <v>35.830324488999999</v>
      </c>
      <c r="AZ21" s="244">
        <v>36.802175589000001</v>
      </c>
      <c r="BA21" s="244">
        <v>36.499316833999998</v>
      </c>
      <c r="BB21" s="244">
        <v>36.462337011999999</v>
      </c>
      <c r="BC21" s="244">
        <v>35.206283667999998</v>
      </c>
      <c r="BD21" s="244">
        <v>35.156289391000001</v>
      </c>
      <c r="BE21" s="368">
        <v>35.307418525000003</v>
      </c>
      <c r="BF21" s="368">
        <v>35.232601867</v>
      </c>
      <c r="BG21" s="368">
        <v>36.091842264999997</v>
      </c>
      <c r="BH21" s="368">
        <v>35.527483766000003</v>
      </c>
      <c r="BI21" s="368">
        <v>37.168552963000003</v>
      </c>
      <c r="BJ21" s="368">
        <v>38.248091666000001</v>
      </c>
      <c r="BK21" s="368">
        <v>37.154581483999998</v>
      </c>
      <c r="BL21" s="368">
        <v>38.520341395999999</v>
      </c>
      <c r="BM21" s="368">
        <v>38.050616517000002</v>
      </c>
      <c r="BN21" s="368">
        <v>37.847111724999998</v>
      </c>
      <c r="BO21" s="368">
        <v>37.530642592</v>
      </c>
      <c r="BP21" s="368">
        <v>37.200394621000001</v>
      </c>
      <c r="BQ21" s="368">
        <v>36.953691337999999</v>
      </c>
      <c r="BR21" s="368">
        <v>36.534482511999997</v>
      </c>
      <c r="BS21" s="368">
        <v>37.311483670999998</v>
      </c>
      <c r="BT21" s="368">
        <v>36.657697741</v>
      </c>
      <c r="BU21" s="368">
        <v>38.313810764999999</v>
      </c>
      <c r="BV21" s="368">
        <v>39.380278640999997</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14.846387419999999</v>
      </c>
      <c r="AZ22" s="244">
        <v>15.045788030000001</v>
      </c>
      <c r="BA22" s="244">
        <v>15.210021810000001</v>
      </c>
      <c r="BB22" s="244">
        <v>15.78017515</v>
      </c>
      <c r="BC22" s="244">
        <v>15.40293559</v>
      </c>
      <c r="BD22" s="244">
        <v>15.24842398</v>
      </c>
      <c r="BE22" s="368">
        <v>15.2174592</v>
      </c>
      <c r="BF22" s="368">
        <v>14.79200591</v>
      </c>
      <c r="BG22" s="368">
        <v>15.62431303</v>
      </c>
      <c r="BH22" s="368">
        <v>14.698952139999999</v>
      </c>
      <c r="BI22" s="368">
        <v>15.69659485</v>
      </c>
      <c r="BJ22" s="368">
        <v>16.193816649999999</v>
      </c>
      <c r="BK22" s="368">
        <v>15.54614254</v>
      </c>
      <c r="BL22" s="368">
        <v>16.032666070000001</v>
      </c>
      <c r="BM22" s="368">
        <v>15.9447989</v>
      </c>
      <c r="BN22" s="368">
        <v>16.289534939999999</v>
      </c>
      <c r="BO22" s="368">
        <v>16.05335157</v>
      </c>
      <c r="BP22" s="368">
        <v>15.87165832</v>
      </c>
      <c r="BQ22" s="368">
        <v>15.809234440000001</v>
      </c>
      <c r="BR22" s="368">
        <v>15.316848370000001</v>
      </c>
      <c r="BS22" s="368">
        <v>16.17621681</v>
      </c>
      <c r="BT22" s="368">
        <v>15.20913549</v>
      </c>
      <c r="BU22" s="368">
        <v>16.193325569999999</v>
      </c>
      <c r="BV22" s="368">
        <v>16.6608269</v>
      </c>
    </row>
    <row r="23" spans="1:74" ht="11.1" customHeight="1" x14ac:dyDescent="0.2">
      <c r="A23" s="159" t="s">
        <v>282</v>
      </c>
      <c r="B23" s="170" t="s">
        <v>606</v>
      </c>
      <c r="C23" s="244">
        <v>4.1673870967999997</v>
      </c>
      <c r="D23" s="244">
        <v>4.5548214286000004</v>
      </c>
      <c r="E23" s="244">
        <v>4.2699032258000003</v>
      </c>
      <c r="F23" s="244">
        <v>3.8311666667000002</v>
      </c>
      <c r="G23" s="244">
        <v>3.5437419354999999</v>
      </c>
      <c r="H23" s="244">
        <v>3.5138333333</v>
      </c>
      <c r="I23" s="244">
        <v>3.6263870967999998</v>
      </c>
      <c r="J23" s="244">
        <v>3.7366774193999999</v>
      </c>
      <c r="K23" s="244">
        <v>3.6689333333</v>
      </c>
      <c r="L23" s="244">
        <v>3.6391935484000002</v>
      </c>
      <c r="M23" s="244">
        <v>4.1383666666999996</v>
      </c>
      <c r="N23" s="244">
        <v>4.5405483871000003</v>
      </c>
      <c r="O23" s="244">
        <v>4.300516129</v>
      </c>
      <c r="P23" s="244">
        <v>4.6036428570999997</v>
      </c>
      <c r="Q23" s="244">
        <v>4.0751290322999996</v>
      </c>
      <c r="R23" s="244">
        <v>3.5968666667</v>
      </c>
      <c r="S23" s="244">
        <v>3.43</v>
      </c>
      <c r="T23" s="244">
        <v>3.2311999999999999</v>
      </c>
      <c r="U23" s="244">
        <v>3.4980000000000002</v>
      </c>
      <c r="V23" s="244">
        <v>3.5927741934999999</v>
      </c>
      <c r="W23" s="244">
        <v>3.4896666666999998</v>
      </c>
      <c r="X23" s="244">
        <v>3.6167096773999998</v>
      </c>
      <c r="Y23" s="244">
        <v>3.8548</v>
      </c>
      <c r="Z23" s="244">
        <v>4.1917741934999997</v>
      </c>
      <c r="AA23" s="244">
        <v>4.0535483871000002</v>
      </c>
      <c r="AB23" s="244">
        <v>4.2978928570999999</v>
      </c>
      <c r="AC23" s="244">
        <v>3.8169354839</v>
      </c>
      <c r="AD23" s="244">
        <v>3.5719666666999998</v>
      </c>
      <c r="AE23" s="244">
        <v>3.3067419354999998</v>
      </c>
      <c r="AF23" s="244">
        <v>3.2981333333</v>
      </c>
      <c r="AG23" s="244">
        <v>3.3910645161000001</v>
      </c>
      <c r="AH23" s="244">
        <v>3.4247096774000001</v>
      </c>
      <c r="AI23" s="244">
        <v>3.4733666667</v>
      </c>
      <c r="AJ23" s="244">
        <v>3.3489032258</v>
      </c>
      <c r="AK23" s="244">
        <v>3.7365333333000001</v>
      </c>
      <c r="AL23" s="244">
        <v>4.1484838709999998</v>
      </c>
      <c r="AM23" s="244">
        <v>3.7093548386999999</v>
      </c>
      <c r="AN23" s="244">
        <v>3.9429655172000002</v>
      </c>
      <c r="AO23" s="244">
        <v>3.425516129</v>
      </c>
      <c r="AP23" s="244">
        <v>3.0783666667</v>
      </c>
      <c r="AQ23" s="244">
        <v>2.7280967742</v>
      </c>
      <c r="AR23" s="244">
        <v>2.8604333333</v>
      </c>
      <c r="AS23" s="244">
        <v>2.981483871</v>
      </c>
      <c r="AT23" s="244">
        <v>3.0372258065</v>
      </c>
      <c r="AU23" s="244">
        <v>3.0596999999999999</v>
      </c>
      <c r="AV23" s="244">
        <v>3.1539999999999999</v>
      </c>
      <c r="AW23" s="244">
        <v>3.4366666666999999</v>
      </c>
      <c r="AX23" s="244">
        <v>3.8949677418999999</v>
      </c>
      <c r="AY23" s="244">
        <v>3.7404193548000002</v>
      </c>
      <c r="AZ23" s="244">
        <v>3.7919285714000002</v>
      </c>
      <c r="BA23" s="244">
        <v>3.5432258065000002</v>
      </c>
      <c r="BB23" s="244">
        <v>3.1812248959999998</v>
      </c>
      <c r="BC23" s="244">
        <v>2.836542186</v>
      </c>
      <c r="BD23" s="244">
        <v>2.8292397070000002</v>
      </c>
      <c r="BE23" s="368">
        <v>2.9822964199999999</v>
      </c>
      <c r="BF23" s="368">
        <v>3.1390935720000002</v>
      </c>
      <c r="BG23" s="368">
        <v>3.052813349</v>
      </c>
      <c r="BH23" s="368">
        <v>3.07692502</v>
      </c>
      <c r="BI23" s="368">
        <v>3.3139130350000001</v>
      </c>
      <c r="BJ23" s="368">
        <v>3.8093590960000001</v>
      </c>
      <c r="BK23" s="368">
        <v>3.5797794519999999</v>
      </c>
      <c r="BL23" s="368">
        <v>3.8246505649999998</v>
      </c>
      <c r="BM23" s="368">
        <v>3.5011433059999999</v>
      </c>
      <c r="BN23" s="368">
        <v>3.1459184589999998</v>
      </c>
      <c r="BO23" s="368">
        <v>2.868821939</v>
      </c>
      <c r="BP23" s="368">
        <v>2.8911868059999999</v>
      </c>
      <c r="BQ23" s="368">
        <v>3.0162141789999999</v>
      </c>
      <c r="BR23" s="368">
        <v>3.1095712710000001</v>
      </c>
      <c r="BS23" s="368">
        <v>3.0229132779999999</v>
      </c>
      <c r="BT23" s="368">
        <v>3.0461812539999999</v>
      </c>
      <c r="BU23" s="368">
        <v>3.2836523999999998</v>
      </c>
      <c r="BV23" s="368">
        <v>3.771191081</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5.0227403290000003</v>
      </c>
      <c r="AN24" s="244">
        <v>5.1598136910000001</v>
      </c>
      <c r="AO24" s="244">
        <v>4.3281058940000001</v>
      </c>
      <c r="AP24" s="244">
        <v>2.7650207579999999</v>
      </c>
      <c r="AQ24" s="244">
        <v>4.0571744360000004</v>
      </c>
      <c r="AR24" s="244">
        <v>4.4479011789999996</v>
      </c>
      <c r="AS24" s="244">
        <v>4.2198304909999997</v>
      </c>
      <c r="AT24" s="244">
        <v>3.9402101119999999</v>
      </c>
      <c r="AU24" s="244">
        <v>4.3501116819999996</v>
      </c>
      <c r="AV24" s="244">
        <v>4.7853139310000001</v>
      </c>
      <c r="AW24" s="244">
        <v>4.9842679829999996</v>
      </c>
      <c r="AX24" s="244">
        <v>5.0146784420000001</v>
      </c>
      <c r="AY24" s="244">
        <v>4.8806163260000002</v>
      </c>
      <c r="AZ24" s="244">
        <v>5.1186028209999996</v>
      </c>
      <c r="BA24" s="244">
        <v>5.0129852509999999</v>
      </c>
      <c r="BB24" s="244">
        <v>4.70400844</v>
      </c>
      <c r="BC24" s="244">
        <v>4.1489151489999996</v>
      </c>
      <c r="BD24" s="244">
        <v>4.4418217699999998</v>
      </c>
      <c r="BE24" s="368">
        <v>4.4699755970000004</v>
      </c>
      <c r="BF24" s="368">
        <v>4.4053660260000003</v>
      </c>
      <c r="BG24" s="368">
        <v>4.5819151649999998</v>
      </c>
      <c r="BH24" s="368">
        <v>4.7134634650000002</v>
      </c>
      <c r="BI24" s="368">
        <v>4.9231210440000002</v>
      </c>
      <c r="BJ24" s="368">
        <v>4.9694354670000003</v>
      </c>
      <c r="BK24" s="368">
        <v>4.9009600459999998</v>
      </c>
      <c r="BL24" s="368">
        <v>5.264250573</v>
      </c>
      <c r="BM24" s="368">
        <v>5.2878775830000002</v>
      </c>
      <c r="BN24" s="368">
        <v>5.2135511839999999</v>
      </c>
      <c r="BO24" s="368">
        <v>5.2962434969999999</v>
      </c>
      <c r="BP24" s="368">
        <v>5.2117217059999996</v>
      </c>
      <c r="BQ24" s="368">
        <v>4.939430089</v>
      </c>
      <c r="BR24" s="368">
        <v>4.8286316219999996</v>
      </c>
      <c r="BS24" s="368">
        <v>4.9137512140000004</v>
      </c>
      <c r="BT24" s="368">
        <v>5.0472562740000004</v>
      </c>
      <c r="BU24" s="368">
        <v>5.263930921</v>
      </c>
      <c r="BV24" s="368">
        <v>5.3267456490000002</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4.2763162159999997</v>
      </c>
      <c r="AZ26" s="244">
        <v>4.3467874819999999</v>
      </c>
      <c r="BA26" s="244">
        <v>4.344756705</v>
      </c>
      <c r="BB26" s="244">
        <v>4.349111733</v>
      </c>
      <c r="BC26" s="244">
        <v>4.3145372679999996</v>
      </c>
      <c r="BD26" s="244">
        <v>4.3625477010000004</v>
      </c>
      <c r="BE26" s="368">
        <v>4.2216454409999997</v>
      </c>
      <c r="BF26" s="368">
        <v>4.2462769949999997</v>
      </c>
      <c r="BG26" s="368">
        <v>4.3264075289999999</v>
      </c>
      <c r="BH26" s="368">
        <v>4.4662098849999996</v>
      </c>
      <c r="BI26" s="368">
        <v>4.5118578400000002</v>
      </c>
      <c r="BJ26" s="368">
        <v>4.4185413599999999</v>
      </c>
      <c r="BK26" s="368">
        <v>4.4421368609999998</v>
      </c>
      <c r="BL26" s="368">
        <v>4.5009461770000003</v>
      </c>
      <c r="BM26" s="368">
        <v>4.4920712350000001</v>
      </c>
      <c r="BN26" s="368">
        <v>4.4926898580000003</v>
      </c>
      <c r="BO26" s="368">
        <v>4.4473471240000002</v>
      </c>
      <c r="BP26" s="368">
        <v>4.5287066459999998</v>
      </c>
      <c r="BQ26" s="368">
        <v>4.3819606459999996</v>
      </c>
      <c r="BR26" s="368">
        <v>4.3918641640000002</v>
      </c>
      <c r="BS26" s="368">
        <v>4.4616713370000003</v>
      </c>
      <c r="BT26" s="368">
        <v>4.5983522570000002</v>
      </c>
      <c r="BU26" s="368">
        <v>4.6458054339999997</v>
      </c>
      <c r="BV26" s="368">
        <v>4.5575819900000001</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46.026105297999997</v>
      </c>
      <c r="D28" s="244">
        <v>47.007362213999997</v>
      </c>
      <c r="E28" s="244">
        <v>47.777673858999997</v>
      </c>
      <c r="F28" s="244">
        <v>46.160621143</v>
      </c>
      <c r="G28" s="244">
        <v>47.170449265999999</v>
      </c>
      <c r="H28" s="244">
        <v>48.178942419000002</v>
      </c>
      <c r="I28" s="244">
        <v>47.695876407999997</v>
      </c>
      <c r="J28" s="244">
        <v>47.976282589999997</v>
      </c>
      <c r="K28" s="244">
        <v>47.621247717999999</v>
      </c>
      <c r="L28" s="244">
        <v>47.353705798999997</v>
      </c>
      <c r="M28" s="244">
        <v>48.537972490000001</v>
      </c>
      <c r="N28" s="244">
        <v>48.464317385000001</v>
      </c>
      <c r="O28" s="244">
        <v>47.479476986999998</v>
      </c>
      <c r="P28" s="244">
        <v>48.331651985000001</v>
      </c>
      <c r="Q28" s="244">
        <v>48.215350368000003</v>
      </c>
      <c r="R28" s="244">
        <v>46.995834596000002</v>
      </c>
      <c r="S28" s="244">
        <v>47.081449431000003</v>
      </c>
      <c r="T28" s="244">
        <v>47.705564867</v>
      </c>
      <c r="U28" s="244">
        <v>48.358040748000001</v>
      </c>
      <c r="V28" s="244">
        <v>49.008296129000001</v>
      </c>
      <c r="W28" s="244">
        <v>47.344110419000003</v>
      </c>
      <c r="X28" s="244">
        <v>48.160389059000003</v>
      </c>
      <c r="Y28" s="244">
        <v>48.079318917999998</v>
      </c>
      <c r="Z28" s="244">
        <v>47.120692019000003</v>
      </c>
      <c r="AA28" s="244">
        <v>47.575381997000001</v>
      </c>
      <c r="AB28" s="244">
        <v>48.000308552</v>
      </c>
      <c r="AC28" s="244">
        <v>46.662320215999998</v>
      </c>
      <c r="AD28" s="244">
        <v>47.218589838</v>
      </c>
      <c r="AE28" s="244">
        <v>46.459086778</v>
      </c>
      <c r="AF28" s="244">
        <v>47.115860537000003</v>
      </c>
      <c r="AG28" s="244">
        <v>48.308477369999999</v>
      </c>
      <c r="AH28" s="244">
        <v>48.701243308999999</v>
      </c>
      <c r="AI28" s="244">
        <v>47.267987251000001</v>
      </c>
      <c r="AJ28" s="244">
        <v>47.708181840000002</v>
      </c>
      <c r="AK28" s="244">
        <v>47.767651456999999</v>
      </c>
      <c r="AL28" s="244">
        <v>47.694457939000003</v>
      </c>
      <c r="AM28" s="244">
        <v>45.976033629</v>
      </c>
      <c r="AN28" s="244">
        <v>46.879852557</v>
      </c>
      <c r="AO28" s="244">
        <v>43.036524399000001</v>
      </c>
      <c r="AP28" s="244">
        <v>34.99521541</v>
      </c>
      <c r="AQ28" s="244">
        <v>37.098835870999999</v>
      </c>
      <c r="AR28" s="244">
        <v>40.127942562999998</v>
      </c>
      <c r="AS28" s="244">
        <v>42.054321993000002</v>
      </c>
      <c r="AT28" s="244">
        <v>41.819629841000001</v>
      </c>
      <c r="AU28" s="244">
        <v>42.508102627</v>
      </c>
      <c r="AV28" s="244">
        <v>42.650204356000003</v>
      </c>
      <c r="AW28" s="244">
        <v>42.667080734999999</v>
      </c>
      <c r="AX28" s="244">
        <v>43.054469515000001</v>
      </c>
      <c r="AY28" s="244">
        <v>41.357240140999998</v>
      </c>
      <c r="AZ28" s="244">
        <v>41.630681266000003</v>
      </c>
      <c r="BA28" s="244">
        <v>43.649821338999999</v>
      </c>
      <c r="BB28" s="244">
        <v>43.645077209</v>
      </c>
      <c r="BC28" s="244">
        <v>43.554982645999999</v>
      </c>
      <c r="BD28" s="244">
        <v>44.661453373999997</v>
      </c>
      <c r="BE28" s="368">
        <v>44.976701255999998</v>
      </c>
      <c r="BF28" s="368">
        <v>45.631196469999999</v>
      </c>
      <c r="BG28" s="368">
        <v>45.445946177000003</v>
      </c>
      <c r="BH28" s="368">
        <v>45.677084149000002</v>
      </c>
      <c r="BI28" s="368">
        <v>45.965559356999997</v>
      </c>
      <c r="BJ28" s="368">
        <v>46.261667160000002</v>
      </c>
      <c r="BK28" s="368">
        <v>44.927934346999997</v>
      </c>
      <c r="BL28" s="368">
        <v>46.150300762000001</v>
      </c>
      <c r="BM28" s="368">
        <v>45.816814878999999</v>
      </c>
      <c r="BN28" s="368">
        <v>45.270025259000001</v>
      </c>
      <c r="BO28" s="368">
        <v>45.090833842000002</v>
      </c>
      <c r="BP28" s="368">
        <v>45.873324435999997</v>
      </c>
      <c r="BQ28" s="368">
        <v>46.171847700999997</v>
      </c>
      <c r="BR28" s="368">
        <v>46.622500088999999</v>
      </c>
      <c r="BS28" s="368">
        <v>46.304586993999997</v>
      </c>
      <c r="BT28" s="368">
        <v>46.400864202999998</v>
      </c>
      <c r="BU28" s="368">
        <v>46.454178972999998</v>
      </c>
      <c r="BV28" s="368">
        <v>46.733230300999999</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51.91727959</v>
      </c>
      <c r="AB29" s="244">
        <v>53.095325920000001</v>
      </c>
      <c r="AC29" s="244">
        <v>52.788069325000002</v>
      </c>
      <c r="AD29" s="244">
        <v>53.001051478000001</v>
      </c>
      <c r="AE29" s="244">
        <v>53.460622942999997</v>
      </c>
      <c r="AF29" s="244">
        <v>53.844750734000002</v>
      </c>
      <c r="AG29" s="244">
        <v>53.878661287</v>
      </c>
      <c r="AH29" s="244">
        <v>53.438430351999997</v>
      </c>
      <c r="AI29" s="244">
        <v>53.895405603999997</v>
      </c>
      <c r="AJ29" s="244">
        <v>52.814347445000003</v>
      </c>
      <c r="AK29" s="244">
        <v>53.768543145000002</v>
      </c>
      <c r="AL29" s="244">
        <v>54.466381550000001</v>
      </c>
      <c r="AM29" s="244">
        <v>51.203168937000001</v>
      </c>
      <c r="AN29" s="244">
        <v>51.296376731999999</v>
      </c>
      <c r="AO29" s="244">
        <v>48.550211759</v>
      </c>
      <c r="AP29" s="244">
        <v>45.346130535999997</v>
      </c>
      <c r="AQ29" s="244">
        <v>47.251592840000001</v>
      </c>
      <c r="AR29" s="244">
        <v>49.744211075000003</v>
      </c>
      <c r="AS29" s="244">
        <v>50.753591561999997</v>
      </c>
      <c r="AT29" s="244">
        <v>50.744180512</v>
      </c>
      <c r="AU29" s="244">
        <v>52.159806451000001</v>
      </c>
      <c r="AV29" s="244">
        <v>51.678923496000003</v>
      </c>
      <c r="AW29" s="244">
        <v>52.689947029000002</v>
      </c>
      <c r="AX29" s="244">
        <v>53.418647352000001</v>
      </c>
      <c r="AY29" s="244">
        <v>51.597620358</v>
      </c>
      <c r="AZ29" s="244">
        <v>52.765333386999998</v>
      </c>
      <c r="BA29" s="244">
        <v>52.490678449000001</v>
      </c>
      <c r="BB29" s="244">
        <v>52.737119139999997</v>
      </c>
      <c r="BC29" s="244">
        <v>52.392407851999998</v>
      </c>
      <c r="BD29" s="244">
        <v>53.242484574000002</v>
      </c>
      <c r="BE29" s="368">
        <v>53.483443960000002</v>
      </c>
      <c r="BF29" s="368">
        <v>53.332406067000001</v>
      </c>
      <c r="BG29" s="368">
        <v>54.256576369999998</v>
      </c>
      <c r="BH29" s="368">
        <v>53.198793107999997</v>
      </c>
      <c r="BI29" s="368">
        <v>54.267031469999999</v>
      </c>
      <c r="BJ29" s="368">
        <v>55.091968129999998</v>
      </c>
      <c r="BK29" s="368">
        <v>53.162542135000002</v>
      </c>
      <c r="BL29" s="368">
        <v>54.822342280999997</v>
      </c>
      <c r="BM29" s="368">
        <v>54.659791663999997</v>
      </c>
      <c r="BN29" s="368">
        <v>55.225606984999999</v>
      </c>
      <c r="BO29" s="368">
        <v>55.551445154</v>
      </c>
      <c r="BP29" s="368">
        <v>56.050161146000001</v>
      </c>
      <c r="BQ29" s="368">
        <v>55.772654068000001</v>
      </c>
      <c r="BR29" s="368">
        <v>55.335615713999999</v>
      </c>
      <c r="BS29" s="368">
        <v>56.180819669000002</v>
      </c>
      <c r="BT29" s="368">
        <v>55.056549187000002</v>
      </c>
      <c r="BU29" s="368">
        <v>55.948380059999998</v>
      </c>
      <c r="BV29" s="368">
        <v>56.649478756000001</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71" t="s">
        <v>537</v>
      </c>
      <c r="C31" s="245">
        <v>95.407380079000006</v>
      </c>
      <c r="D31" s="245">
        <v>97.146182922999998</v>
      </c>
      <c r="E31" s="245">
        <v>99.117042292999997</v>
      </c>
      <c r="F31" s="245">
        <v>96.868870192000003</v>
      </c>
      <c r="G31" s="245">
        <v>99.307435239</v>
      </c>
      <c r="H31" s="245">
        <v>101.08563546000001</v>
      </c>
      <c r="I31" s="245">
        <v>99.048380136000006</v>
      </c>
      <c r="J31" s="245">
        <v>99.307112408999998</v>
      </c>
      <c r="K31" s="245">
        <v>100.25457333</v>
      </c>
      <c r="L31" s="245">
        <v>98.621792131999996</v>
      </c>
      <c r="M31" s="245">
        <v>101.31984484</v>
      </c>
      <c r="N31" s="245">
        <v>99.743397345999995</v>
      </c>
      <c r="O31" s="245">
        <v>98.218274891999997</v>
      </c>
      <c r="P31" s="245">
        <v>99.865695481000003</v>
      </c>
      <c r="Q31" s="245">
        <v>100.02921560999999</v>
      </c>
      <c r="R31" s="245">
        <v>98.969079182000002</v>
      </c>
      <c r="S31" s="245">
        <v>99.630321381000002</v>
      </c>
      <c r="T31" s="245">
        <v>100.61229723</v>
      </c>
      <c r="U31" s="245">
        <v>101.0318498</v>
      </c>
      <c r="V31" s="245">
        <v>101.38039356</v>
      </c>
      <c r="W31" s="245">
        <v>100.12065187</v>
      </c>
      <c r="X31" s="245">
        <v>100.06144199000001</v>
      </c>
      <c r="Y31" s="245">
        <v>100.48329396</v>
      </c>
      <c r="Z31" s="245">
        <v>100.22688399</v>
      </c>
      <c r="AA31" s="245">
        <v>99.492661587000001</v>
      </c>
      <c r="AB31" s="245">
        <v>101.09563446999999</v>
      </c>
      <c r="AC31" s="245">
        <v>99.450389541000007</v>
      </c>
      <c r="AD31" s="245">
        <v>100.21964131999999</v>
      </c>
      <c r="AE31" s="245">
        <v>99.919709721000004</v>
      </c>
      <c r="AF31" s="245">
        <v>100.96061127</v>
      </c>
      <c r="AG31" s="245">
        <v>102.18713866</v>
      </c>
      <c r="AH31" s="245">
        <v>102.13967366</v>
      </c>
      <c r="AI31" s="245">
        <v>101.16339286</v>
      </c>
      <c r="AJ31" s="245">
        <v>100.52252928</v>
      </c>
      <c r="AK31" s="245">
        <v>101.5361946</v>
      </c>
      <c r="AL31" s="245">
        <v>102.16083949</v>
      </c>
      <c r="AM31" s="245">
        <v>97.179202566000001</v>
      </c>
      <c r="AN31" s="245">
        <v>98.176229289000005</v>
      </c>
      <c r="AO31" s="245">
        <v>91.586736157999994</v>
      </c>
      <c r="AP31" s="245">
        <v>80.341345946000004</v>
      </c>
      <c r="AQ31" s="245">
        <v>84.350428711000006</v>
      </c>
      <c r="AR31" s="245">
        <v>89.872153638</v>
      </c>
      <c r="AS31" s="245">
        <v>92.807913554999999</v>
      </c>
      <c r="AT31" s="245">
        <v>92.563810352999994</v>
      </c>
      <c r="AU31" s="245">
        <v>94.667909077999994</v>
      </c>
      <c r="AV31" s="245">
        <v>94.329127851999999</v>
      </c>
      <c r="AW31" s="245">
        <v>95.357027763999994</v>
      </c>
      <c r="AX31" s="245">
        <v>96.473116867000002</v>
      </c>
      <c r="AY31" s="245">
        <v>92.954860499000006</v>
      </c>
      <c r="AZ31" s="245">
        <v>94.396014652999995</v>
      </c>
      <c r="BA31" s="245">
        <v>96.140499788</v>
      </c>
      <c r="BB31" s="245">
        <v>96.382196348999997</v>
      </c>
      <c r="BC31" s="245">
        <v>95.947390498000004</v>
      </c>
      <c r="BD31" s="245">
        <v>97.903937948000006</v>
      </c>
      <c r="BE31" s="559">
        <v>98.460145216000001</v>
      </c>
      <c r="BF31" s="559">
        <v>98.963602537</v>
      </c>
      <c r="BG31" s="559">
        <v>99.702522547000001</v>
      </c>
      <c r="BH31" s="559">
        <v>98.875877256999999</v>
      </c>
      <c r="BI31" s="559">
        <v>100.23259083000001</v>
      </c>
      <c r="BJ31" s="559">
        <v>101.35363529</v>
      </c>
      <c r="BK31" s="559">
        <v>98.090476482</v>
      </c>
      <c r="BL31" s="559">
        <v>100.97264303999999</v>
      </c>
      <c r="BM31" s="559">
        <v>100.47660654000001</v>
      </c>
      <c r="BN31" s="559">
        <v>100.49563224000001</v>
      </c>
      <c r="BO31" s="559">
        <v>100.642279</v>
      </c>
      <c r="BP31" s="559">
        <v>101.92348558</v>
      </c>
      <c r="BQ31" s="559">
        <v>101.94450177</v>
      </c>
      <c r="BR31" s="559">
        <v>101.9581158</v>
      </c>
      <c r="BS31" s="559">
        <v>102.48540666</v>
      </c>
      <c r="BT31" s="559">
        <v>101.45741339</v>
      </c>
      <c r="BU31" s="559">
        <v>102.40255903000001</v>
      </c>
      <c r="BV31" s="559">
        <v>103.38270906</v>
      </c>
    </row>
    <row r="32" spans="1:74" ht="12" customHeight="1" x14ac:dyDescent="0.25">
      <c r="B32" s="752" t="s">
        <v>815</v>
      </c>
      <c r="C32" s="744"/>
      <c r="D32" s="744"/>
      <c r="E32" s="744"/>
      <c r="F32" s="744"/>
      <c r="G32" s="744"/>
      <c r="H32" s="744"/>
      <c r="I32" s="744"/>
      <c r="J32" s="744"/>
      <c r="K32" s="744"/>
      <c r="L32" s="744"/>
      <c r="M32" s="744"/>
      <c r="N32" s="744"/>
      <c r="O32" s="744"/>
      <c r="P32" s="744"/>
      <c r="Q32" s="744"/>
      <c r="BD32" s="445"/>
    </row>
    <row r="33" spans="2:17" ht="12" customHeight="1" x14ac:dyDescent="0.2">
      <c r="B33" s="783" t="s">
        <v>650</v>
      </c>
      <c r="C33" s="762"/>
      <c r="D33" s="762"/>
      <c r="E33" s="762"/>
      <c r="F33" s="762"/>
      <c r="G33" s="762"/>
      <c r="H33" s="762"/>
      <c r="I33" s="762"/>
      <c r="J33" s="762"/>
      <c r="K33" s="762"/>
      <c r="L33" s="762"/>
      <c r="M33" s="762"/>
      <c r="N33" s="762"/>
      <c r="O33" s="762"/>
      <c r="P33" s="762"/>
      <c r="Q33" s="759"/>
    </row>
    <row r="34" spans="2:17" ht="12" customHeight="1" x14ac:dyDescent="0.2">
      <c r="B34" s="783" t="s">
        <v>1349</v>
      </c>
      <c r="C34" s="759"/>
      <c r="D34" s="759"/>
      <c r="E34" s="759"/>
      <c r="F34" s="759"/>
      <c r="G34" s="759"/>
      <c r="H34" s="759"/>
      <c r="I34" s="759"/>
      <c r="J34" s="759"/>
      <c r="K34" s="759"/>
      <c r="L34" s="759"/>
      <c r="M34" s="759"/>
      <c r="N34" s="759"/>
      <c r="O34" s="759"/>
      <c r="P34" s="759"/>
      <c r="Q34" s="759"/>
    </row>
    <row r="35" spans="2:17" ht="12" customHeight="1" x14ac:dyDescent="0.2">
      <c r="B35" s="783" t="s">
        <v>1348</v>
      </c>
      <c r="C35" s="759"/>
      <c r="D35" s="759"/>
      <c r="E35" s="759"/>
      <c r="F35" s="759"/>
      <c r="G35" s="759"/>
      <c r="H35" s="759"/>
      <c r="I35" s="759"/>
      <c r="J35" s="759"/>
      <c r="K35" s="759"/>
      <c r="L35" s="759"/>
      <c r="M35" s="759"/>
      <c r="N35" s="759"/>
      <c r="O35" s="759"/>
      <c r="P35" s="759"/>
      <c r="Q35" s="759"/>
    </row>
    <row r="36" spans="2:17" ht="12" customHeight="1" x14ac:dyDescent="0.25">
      <c r="B36" s="790" t="str">
        <f>"Notes: "&amp;"EIA completed modeling and analysis for this report on " &amp;Dates!D2&amp;"."</f>
        <v>Notes: EIA completed modeling and analysis for this report on Thursday July 1, 2021.</v>
      </c>
      <c r="C36" s="744"/>
      <c r="D36" s="744"/>
      <c r="E36" s="744"/>
      <c r="F36" s="744"/>
      <c r="G36" s="744"/>
      <c r="H36" s="744"/>
      <c r="I36" s="744"/>
      <c r="J36" s="744"/>
      <c r="K36" s="744"/>
      <c r="L36" s="744"/>
      <c r="M36" s="744"/>
      <c r="N36" s="744"/>
      <c r="O36" s="744"/>
      <c r="P36" s="744"/>
      <c r="Q36" s="744"/>
    </row>
    <row r="37" spans="2:17" ht="12" customHeight="1" x14ac:dyDescent="0.2">
      <c r="B37" s="770" t="s">
        <v>353</v>
      </c>
      <c r="C37" s="769"/>
      <c r="D37" s="769"/>
      <c r="E37" s="769"/>
      <c r="F37" s="769"/>
      <c r="G37" s="769"/>
      <c r="H37" s="769"/>
      <c r="I37" s="769"/>
      <c r="J37" s="769"/>
      <c r="K37" s="769"/>
      <c r="L37" s="769"/>
      <c r="M37" s="769"/>
      <c r="N37" s="769"/>
      <c r="O37" s="769"/>
      <c r="P37" s="769"/>
      <c r="Q37" s="769"/>
    </row>
    <row r="38" spans="2:17" ht="12" customHeight="1" x14ac:dyDescent="0.2">
      <c r="B38" s="779" t="s">
        <v>854</v>
      </c>
      <c r="C38" s="759"/>
      <c r="D38" s="759"/>
      <c r="E38" s="759"/>
      <c r="F38" s="759"/>
      <c r="G38" s="759"/>
      <c r="H38" s="759"/>
      <c r="I38" s="759"/>
      <c r="J38" s="759"/>
      <c r="K38" s="759"/>
      <c r="L38" s="759"/>
      <c r="M38" s="759"/>
      <c r="N38" s="759"/>
      <c r="O38" s="759"/>
      <c r="P38" s="759"/>
      <c r="Q38" s="759"/>
    </row>
    <row r="39" spans="2:17" ht="12" customHeight="1" x14ac:dyDescent="0.2">
      <c r="B39" s="765" t="s">
        <v>838</v>
      </c>
      <c r="C39" s="766"/>
      <c r="D39" s="766"/>
      <c r="E39" s="766"/>
      <c r="F39" s="766"/>
      <c r="G39" s="766"/>
      <c r="H39" s="766"/>
      <c r="I39" s="766"/>
      <c r="J39" s="766"/>
      <c r="K39" s="766"/>
      <c r="L39" s="766"/>
      <c r="M39" s="766"/>
      <c r="N39" s="766"/>
      <c r="O39" s="766"/>
      <c r="P39" s="766"/>
      <c r="Q39" s="759"/>
    </row>
    <row r="40" spans="2:17" ht="12" customHeight="1" x14ac:dyDescent="0.2">
      <c r="B40" s="771" t="s">
        <v>1384</v>
      </c>
      <c r="C40" s="759"/>
      <c r="D40" s="759"/>
      <c r="E40" s="759"/>
      <c r="F40" s="759"/>
      <c r="G40" s="759"/>
      <c r="H40" s="759"/>
      <c r="I40" s="759"/>
      <c r="J40" s="759"/>
      <c r="K40" s="759"/>
      <c r="L40" s="759"/>
      <c r="M40" s="759"/>
      <c r="N40" s="759"/>
      <c r="O40" s="759"/>
      <c r="P40" s="759"/>
      <c r="Q40" s="759"/>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10.199999999999999" x14ac:dyDescent="0.2"/>
  <cols>
    <col min="1" max="1" width="14.5546875" style="70" customWidth="1"/>
    <col min="2" max="2" width="40" style="47" customWidth="1"/>
    <col min="3" max="50" width="6.5546875" style="47" customWidth="1"/>
    <col min="51" max="55" width="6.5546875" style="367" customWidth="1"/>
    <col min="56" max="58" width="6.5546875" style="584" customWidth="1"/>
    <col min="59" max="62" width="6.5546875" style="367" customWidth="1"/>
    <col min="63" max="74" width="6.5546875" style="47" customWidth="1"/>
    <col min="75" max="16384" width="9.5546875" style="47"/>
  </cols>
  <sheetData>
    <row r="1" spans="1:74" ht="13.35" customHeight="1" x14ac:dyDescent="0.25">
      <c r="A1" s="741" t="s">
        <v>798</v>
      </c>
      <c r="B1" s="796" t="s">
        <v>901</v>
      </c>
      <c r="C1" s="797"/>
      <c r="D1" s="797"/>
      <c r="E1" s="797"/>
      <c r="F1" s="797"/>
      <c r="G1" s="797"/>
      <c r="H1" s="797"/>
      <c r="I1" s="797"/>
      <c r="J1" s="797"/>
      <c r="K1" s="797"/>
      <c r="L1" s="797"/>
      <c r="M1" s="797"/>
      <c r="N1" s="797"/>
      <c r="O1" s="797"/>
      <c r="P1" s="797"/>
      <c r="Q1" s="797"/>
      <c r="R1" s="797"/>
      <c r="S1" s="797"/>
      <c r="T1" s="797"/>
      <c r="U1" s="797"/>
      <c r="V1" s="797"/>
      <c r="W1" s="797"/>
      <c r="X1" s="797"/>
      <c r="Y1" s="797"/>
      <c r="Z1" s="797"/>
      <c r="AA1" s="797"/>
      <c r="AB1" s="797"/>
      <c r="AC1" s="797"/>
      <c r="AD1" s="797"/>
      <c r="AE1" s="797"/>
      <c r="AF1" s="797"/>
      <c r="AG1" s="797"/>
      <c r="AH1" s="797"/>
      <c r="AI1" s="797"/>
      <c r="AJ1" s="797"/>
      <c r="AK1" s="797"/>
      <c r="AL1" s="797"/>
      <c r="AM1" s="275"/>
    </row>
    <row r="2" spans="1:74" ht="13.2" x14ac:dyDescent="0.25">
      <c r="A2" s="742"/>
      <c r="B2" s="486" t="str">
        <f>"U.S. Energy Information Administration  |  Short-Term Energy Outlook  - "&amp;Dates!D1</f>
        <v>U.S. Energy Information Administration  |  Short-Term Energy Outlook  - July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3.2" x14ac:dyDescent="0.25">
      <c r="A3" s="14"/>
      <c r="B3" s="15"/>
      <c r="C3" s="745">
        <f>Dates!D3</f>
        <v>2017</v>
      </c>
      <c r="D3" s="746"/>
      <c r="E3" s="746"/>
      <c r="F3" s="746"/>
      <c r="G3" s="746"/>
      <c r="H3" s="746"/>
      <c r="I3" s="746"/>
      <c r="J3" s="746"/>
      <c r="K3" s="746"/>
      <c r="L3" s="746"/>
      <c r="M3" s="746"/>
      <c r="N3" s="747"/>
      <c r="O3" s="745">
        <f>C3+1</f>
        <v>2018</v>
      </c>
      <c r="P3" s="748"/>
      <c r="Q3" s="748"/>
      <c r="R3" s="748"/>
      <c r="S3" s="748"/>
      <c r="T3" s="748"/>
      <c r="U3" s="748"/>
      <c r="V3" s="748"/>
      <c r="W3" s="748"/>
      <c r="X3" s="746"/>
      <c r="Y3" s="746"/>
      <c r="Z3" s="747"/>
      <c r="AA3" s="749">
        <f>O3+1</f>
        <v>2019</v>
      </c>
      <c r="AB3" s="746"/>
      <c r="AC3" s="746"/>
      <c r="AD3" s="746"/>
      <c r="AE3" s="746"/>
      <c r="AF3" s="746"/>
      <c r="AG3" s="746"/>
      <c r="AH3" s="746"/>
      <c r="AI3" s="746"/>
      <c r="AJ3" s="746"/>
      <c r="AK3" s="746"/>
      <c r="AL3" s="747"/>
      <c r="AM3" s="749">
        <f>AA3+1</f>
        <v>2020</v>
      </c>
      <c r="AN3" s="746"/>
      <c r="AO3" s="746"/>
      <c r="AP3" s="746"/>
      <c r="AQ3" s="746"/>
      <c r="AR3" s="746"/>
      <c r="AS3" s="746"/>
      <c r="AT3" s="746"/>
      <c r="AU3" s="746"/>
      <c r="AV3" s="746"/>
      <c r="AW3" s="746"/>
      <c r="AX3" s="747"/>
      <c r="AY3" s="749">
        <f>AM3+1</f>
        <v>2021</v>
      </c>
      <c r="AZ3" s="750"/>
      <c r="BA3" s="750"/>
      <c r="BB3" s="750"/>
      <c r="BC3" s="750"/>
      <c r="BD3" s="750"/>
      <c r="BE3" s="750"/>
      <c r="BF3" s="750"/>
      <c r="BG3" s="750"/>
      <c r="BH3" s="750"/>
      <c r="BI3" s="750"/>
      <c r="BJ3" s="751"/>
      <c r="BK3" s="749">
        <f>AY3+1</f>
        <v>2022</v>
      </c>
      <c r="BL3" s="746"/>
      <c r="BM3" s="746"/>
      <c r="BN3" s="746"/>
      <c r="BO3" s="746"/>
      <c r="BP3" s="746"/>
      <c r="BQ3" s="746"/>
      <c r="BR3" s="746"/>
      <c r="BS3" s="746"/>
      <c r="BT3" s="746"/>
      <c r="BU3" s="746"/>
      <c r="BV3" s="747"/>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 customHeight="1" x14ac:dyDescent="0.2">
      <c r="A7" s="61" t="s">
        <v>502</v>
      </c>
      <c r="B7" s="172" t="s">
        <v>119</v>
      </c>
      <c r="C7" s="210">
        <v>8.8735900000000001</v>
      </c>
      <c r="D7" s="210">
        <v>9.1081160000000008</v>
      </c>
      <c r="E7" s="210">
        <v>9.1924080000000004</v>
      </c>
      <c r="F7" s="210">
        <v>9.1148070000000008</v>
      </c>
      <c r="G7" s="210">
        <v>9.2077039999999997</v>
      </c>
      <c r="H7" s="210">
        <v>9.1344849999999997</v>
      </c>
      <c r="I7" s="210">
        <v>9.2657760000000007</v>
      </c>
      <c r="J7" s="210">
        <v>9.2639449999999997</v>
      </c>
      <c r="K7" s="210">
        <v>9.5335920000000005</v>
      </c>
      <c r="L7" s="210">
        <v>9.6680379999999992</v>
      </c>
      <c r="M7" s="210">
        <v>10.087902</v>
      </c>
      <c r="N7" s="210">
        <v>9.9928659999999994</v>
      </c>
      <c r="O7" s="210">
        <v>9.9983160000000009</v>
      </c>
      <c r="P7" s="210">
        <v>10.260786</v>
      </c>
      <c r="Q7" s="210">
        <v>10.488575000000001</v>
      </c>
      <c r="R7" s="210">
        <v>10.496371</v>
      </c>
      <c r="S7" s="210">
        <v>10.456747999999999</v>
      </c>
      <c r="T7" s="210">
        <v>10.604911</v>
      </c>
      <c r="U7" s="210">
        <v>10.903438</v>
      </c>
      <c r="V7" s="210">
        <v>11.383527000000001</v>
      </c>
      <c r="W7" s="210">
        <v>11.463372</v>
      </c>
      <c r="X7" s="210">
        <v>11.553960999999999</v>
      </c>
      <c r="Y7" s="210">
        <v>11.907087000000001</v>
      </c>
      <c r="Z7" s="210">
        <v>12.00375</v>
      </c>
      <c r="AA7" s="210">
        <v>11.865012999999999</v>
      </c>
      <c r="AB7" s="210">
        <v>11.678834</v>
      </c>
      <c r="AC7" s="210">
        <v>11.937306</v>
      </c>
      <c r="AD7" s="210">
        <v>12.134698</v>
      </c>
      <c r="AE7" s="210">
        <v>12.163192</v>
      </c>
      <c r="AF7" s="210">
        <v>12.087543999999999</v>
      </c>
      <c r="AG7" s="210">
        <v>11.819095000000001</v>
      </c>
      <c r="AH7" s="210">
        <v>12.424769</v>
      </c>
      <c r="AI7" s="210">
        <v>12.495187</v>
      </c>
      <c r="AJ7" s="210">
        <v>12.672552</v>
      </c>
      <c r="AK7" s="210">
        <v>12.859780000000001</v>
      </c>
      <c r="AL7" s="210">
        <v>12.802096000000001</v>
      </c>
      <c r="AM7" s="210">
        <v>12.754821</v>
      </c>
      <c r="AN7" s="210">
        <v>12.745602</v>
      </c>
      <c r="AO7" s="210">
        <v>12.737068000000001</v>
      </c>
      <c r="AP7" s="210">
        <v>12.009976999999999</v>
      </c>
      <c r="AQ7" s="210">
        <v>10.018784999999999</v>
      </c>
      <c r="AR7" s="210">
        <v>10.442129</v>
      </c>
      <c r="AS7" s="210">
        <v>10.972654</v>
      </c>
      <c r="AT7" s="210">
        <v>10.583830000000001</v>
      </c>
      <c r="AU7" s="210">
        <v>10.870478</v>
      </c>
      <c r="AV7" s="210">
        <v>10.438742</v>
      </c>
      <c r="AW7" s="210">
        <v>11.167707</v>
      </c>
      <c r="AX7" s="210">
        <v>11.087899</v>
      </c>
      <c r="AY7" s="210">
        <v>11.055832000000001</v>
      </c>
      <c r="AZ7" s="210">
        <v>9.7730990000000002</v>
      </c>
      <c r="BA7" s="210">
        <v>11.187849999999999</v>
      </c>
      <c r="BB7" s="210">
        <v>11.168822</v>
      </c>
      <c r="BC7" s="210">
        <v>11.229120652000001</v>
      </c>
      <c r="BD7" s="210">
        <v>11.211460848</v>
      </c>
      <c r="BE7" s="299">
        <v>11.20674</v>
      </c>
      <c r="BF7" s="299">
        <v>11.13456</v>
      </c>
      <c r="BG7" s="299">
        <v>11.16051</v>
      </c>
      <c r="BH7" s="299">
        <v>11.176349999999999</v>
      </c>
      <c r="BI7" s="299">
        <v>11.38927</v>
      </c>
      <c r="BJ7" s="299">
        <v>11.448410000000001</v>
      </c>
      <c r="BK7" s="299">
        <v>11.480219999999999</v>
      </c>
      <c r="BL7" s="299">
        <v>11.528890000000001</v>
      </c>
      <c r="BM7" s="299">
        <v>11.61969</v>
      </c>
      <c r="BN7" s="299">
        <v>11.68465</v>
      </c>
      <c r="BO7" s="299">
        <v>11.70518</v>
      </c>
      <c r="BP7" s="299">
        <v>11.75573</v>
      </c>
      <c r="BQ7" s="299">
        <v>11.82119</v>
      </c>
      <c r="BR7" s="299">
        <v>11.983790000000001</v>
      </c>
      <c r="BS7" s="299">
        <v>12.05986</v>
      </c>
      <c r="BT7" s="299">
        <v>12.038069999999999</v>
      </c>
      <c r="BU7" s="299">
        <v>12.24513</v>
      </c>
      <c r="BV7" s="299">
        <v>12.312799999999999</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0.45829399999999998</v>
      </c>
      <c r="AZ8" s="210">
        <v>0.45663999999999999</v>
      </c>
      <c r="BA8" s="210">
        <v>0.45331399999999999</v>
      </c>
      <c r="BB8" s="210">
        <v>0.44633299999999998</v>
      </c>
      <c r="BC8" s="210">
        <v>0.43893454145999999</v>
      </c>
      <c r="BD8" s="210">
        <v>0.41461599670999999</v>
      </c>
      <c r="BE8" s="299">
        <v>0.39057802282999998</v>
      </c>
      <c r="BF8" s="299">
        <v>0.40566521317999998</v>
      </c>
      <c r="BG8" s="299">
        <v>0.39253357297000002</v>
      </c>
      <c r="BH8" s="299">
        <v>0.44179359945000002</v>
      </c>
      <c r="BI8" s="299">
        <v>0.43843645673999998</v>
      </c>
      <c r="BJ8" s="299">
        <v>0.43504595968999998</v>
      </c>
      <c r="BK8" s="299">
        <v>0.42749421410999999</v>
      </c>
      <c r="BL8" s="299">
        <v>0.41994232395999997</v>
      </c>
      <c r="BM8" s="299">
        <v>0.45202178999999998</v>
      </c>
      <c r="BN8" s="299">
        <v>0.44808842561000001</v>
      </c>
      <c r="BO8" s="299">
        <v>0.40743217014999999</v>
      </c>
      <c r="BP8" s="299">
        <v>0.38681992070999999</v>
      </c>
      <c r="BQ8" s="299">
        <v>0.38147537561</v>
      </c>
      <c r="BR8" s="299">
        <v>0.39879691976999998</v>
      </c>
      <c r="BS8" s="299">
        <v>0.39636414075999998</v>
      </c>
      <c r="BT8" s="299">
        <v>0.41487963493000002</v>
      </c>
      <c r="BU8" s="299">
        <v>0.41702671796000002</v>
      </c>
      <c r="BV8" s="299">
        <v>0.44654965854000001</v>
      </c>
    </row>
    <row r="9" spans="1:74" ht="11.1" customHeight="1" x14ac:dyDescent="0.2">
      <c r="A9" s="61" t="s">
        <v>504</v>
      </c>
      <c r="B9" s="172" t="s">
        <v>233</v>
      </c>
      <c r="C9" s="210">
        <v>1.750904</v>
      </c>
      <c r="D9" s="210">
        <v>1.7536179999999999</v>
      </c>
      <c r="E9" s="210">
        <v>1.77535</v>
      </c>
      <c r="F9" s="210">
        <v>1.6644460000000001</v>
      </c>
      <c r="G9" s="210">
        <v>1.6849289999999999</v>
      </c>
      <c r="H9" s="210">
        <v>1.6313260000000001</v>
      </c>
      <c r="I9" s="210">
        <v>1.7568159999999999</v>
      </c>
      <c r="J9" s="210">
        <v>1.7185299999999999</v>
      </c>
      <c r="K9" s="210">
        <v>1.6933510000000001</v>
      </c>
      <c r="L9" s="210">
        <v>1.482453</v>
      </c>
      <c r="M9" s="210">
        <v>1.698094</v>
      </c>
      <c r="N9" s="210">
        <v>1.5691660000000001</v>
      </c>
      <c r="O9" s="210">
        <v>1.6373610000000001</v>
      </c>
      <c r="P9" s="210">
        <v>1.7123630000000001</v>
      </c>
      <c r="Q9" s="210">
        <v>1.704564</v>
      </c>
      <c r="R9" s="210">
        <v>1.6024510000000001</v>
      </c>
      <c r="S9" s="210">
        <v>1.5362229999999999</v>
      </c>
      <c r="T9" s="210">
        <v>1.663573</v>
      </c>
      <c r="U9" s="210">
        <v>1.866757</v>
      </c>
      <c r="V9" s="210">
        <v>1.954796</v>
      </c>
      <c r="W9" s="210">
        <v>1.797722</v>
      </c>
      <c r="X9" s="210">
        <v>1.7515039999999999</v>
      </c>
      <c r="Y9" s="210">
        <v>1.9503919999999999</v>
      </c>
      <c r="Z9" s="210">
        <v>1.9206510000000001</v>
      </c>
      <c r="AA9" s="210">
        <v>1.9173659999999999</v>
      </c>
      <c r="AB9" s="210">
        <v>1.7367360000000001</v>
      </c>
      <c r="AC9" s="210">
        <v>1.9251119999999999</v>
      </c>
      <c r="AD9" s="210">
        <v>1.962815</v>
      </c>
      <c r="AE9" s="210">
        <v>1.9138930000000001</v>
      </c>
      <c r="AF9" s="210">
        <v>1.9155709999999999</v>
      </c>
      <c r="AG9" s="210">
        <v>1.53226</v>
      </c>
      <c r="AH9" s="210">
        <v>2.0450599999999999</v>
      </c>
      <c r="AI9" s="210">
        <v>1.9173500000000001</v>
      </c>
      <c r="AJ9" s="210">
        <v>1.9145570000000001</v>
      </c>
      <c r="AK9" s="210">
        <v>2.0006110000000001</v>
      </c>
      <c r="AL9" s="210">
        <v>1.972947</v>
      </c>
      <c r="AM9" s="210">
        <v>1.981495</v>
      </c>
      <c r="AN9" s="210">
        <v>1.971158</v>
      </c>
      <c r="AO9" s="210">
        <v>1.930739</v>
      </c>
      <c r="AP9" s="210">
        <v>1.911754</v>
      </c>
      <c r="AQ9" s="210">
        <v>1.6121829999999999</v>
      </c>
      <c r="AR9" s="210">
        <v>1.563574</v>
      </c>
      <c r="AS9" s="210">
        <v>1.6484289999999999</v>
      </c>
      <c r="AT9" s="210">
        <v>1.194402</v>
      </c>
      <c r="AU9" s="210">
        <v>1.503304</v>
      </c>
      <c r="AV9" s="210">
        <v>1.0569280000000001</v>
      </c>
      <c r="AW9" s="210">
        <v>1.7233259999999999</v>
      </c>
      <c r="AX9" s="210">
        <v>1.792305</v>
      </c>
      <c r="AY9" s="210">
        <v>1.7835490000000001</v>
      </c>
      <c r="AZ9" s="210">
        <v>1.7622709999999999</v>
      </c>
      <c r="BA9" s="210">
        <v>1.8561190000000001</v>
      </c>
      <c r="BB9" s="210">
        <v>1.763973</v>
      </c>
      <c r="BC9" s="210">
        <v>1.7844415007000001</v>
      </c>
      <c r="BD9" s="210">
        <v>1.7726916081999999</v>
      </c>
      <c r="BE9" s="299">
        <v>1.7871469156999999</v>
      </c>
      <c r="BF9" s="299">
        <v>1.7282506530999999</v>
      </c>
      <c r="BG9" s="299">
        <v>1.7068599212</v>
      </c>
      <c r="BH9" s="299">
        <v>1.6215717036999999</v>
      </c>
      <c r="BI9" s="299">
        <v>1.7777162402</v>
      </c>
      <c r="BJ9" s="299">
        <v>1.785427487</v>
      </c>
      <c r="BK9" s="299">
        <v>1.7714830339000001</v>
      </c>
      <c r="BL9" s="299">
        <v>1.7663683197</v>
      </c>
      <c r="BM9" s="299">
        <v>1.7645899997000001</v>
      </c>
      <c r="BN9" s="299">
        <v>1.7534562164</v>
      </c>
      <c r="BO9" s="299">
        <v>1.7428640189</v>
      </c>
      <c r="BP9" s="299">
        <v>1.7218115726000001</v>
      </c>
      <c r="BQ9" s="299">
        <v>1.7051436544</v>
      </c>
      <c r="BR9" s="299">
        <v>1.7692729045</v>
      </c>
      <c r="BS9" s="299">
        <v>1.7743992707</v>
      </c>
      <c r="BT9" s="299">
        <v>1.6742648929999999</v>
      </c>
      <c r="BU9" s="299">
        <v>1.8338620581</v>
      </c>
      <c r="BV9" s="299">
        <v>1.8445499143999999</v>
      </c>
    </row>
    <row r="10" spans="1:74" ht="11.1" customHeight="1" x14ac:dyDescent="0.2">
      <c r="A10" s="61" t="s">
        <v>505</v>
      </c>
      <c r="B10" s="172" t="s">
        <v>118</v>
      </c>
      <c r="C10" s="210">
        <v>6.604781</v>
      </c>
      <c r="D10" s="210">
        <v>6.8390120000000003</v>
      </c>
      <c r="E10" s="210">
        <v>6.8912639999999996</v>
      </c>
      <c r="F10" s="210">
        <v>6.9250699999999998</v>
      </c>
      <c r="G10" s="210">
        <v>7.0152380000000001</v>
      </c>
      <c r="H10" s="210">
        <v>7.0417189999999996</v>
      </c>
      <c r="I10" s="210">
        <v>7.0863290000000001</v>
      </c>
      <c r="J10" s="210">
        <v>7.0947240000000003</v>
      </c>
      <c r="K10" s="210">
        <v>7.3580839999999998</v>
      </c>
      <c r="L10" s="210">
        <v>7.6789610000000001</v>
      </c>
      <c r="M10" s="210">
        <v>7.879893</v>
      </c>
      <c r="N10" s="210">
        <v>7.9113519999999999</v>
      </c>
      <c r="O10" s="210">
        <v>7.8532590000000004</v>
      </c>
      <c r="P10" s="210">
        <v>8.0353239999999992</v>
      </c>
      <c r="Q10" s="210">
        <v>8.2718190000000007</v>
      </c>
      <c r="R10" s="210">
        <v>8.3965130000000006</v>
      </c>
      <c r="S10" s="210">
        <v>8.4248089999999998</v>
      </c>
      <c r="T10" s="210">
        <v>8.4906319999999997</v>
      </c>
      <c r="U10" s="210">
        <v>8.6419460000000008</v>
      </c>
      <c r="V10" s="210">
        <v>9.0010220000000007</v>
      </c>
      <c r="W10" s="210">
        <v>9.1941849999999992</v>
      </c>
      <c r="X10" s="210">
        <v>9.3159010000000002</v>
      </c>
      <c r="Y10" s="210">
        <v>9.4593989999999994</v>
      </c>
      <c r="Z10" s="210">
        <v>9.5874360000000003</v>
      </c>
      <c r="AA10" s="210">
        <v>9.4514209999999999</v>
      </c>
      <c r="AB10" s="210">
        <v>9.4545060000000003</v>
      </c>
      <c r="AC10" s="210">
        <v>9.5311229999999991</v>
      </c>
      <c r="AD10" s="210">
        <v>9.6964109999999994</v>
      </c>
      <c r="AE10" s="210">
        <v>9.7748489999999997</v>
      </c>
      <c r="AF10" s="210">
        <v>9.7172079999999994</v>
      </c>
      <c r="AG10" s="210">
        <v>9.838336</v>
      </c>
      <c r="AH10" s="210">
        <v>9.9979639999999996</v>
      </c>
      <c r="AI10" s="210">
        <v>10.128444</v>
      </c>
      <c r="AJ10" s="210">
        <v>10.283211</v>
      </c>
      <c r="AK10" s="210">
        <v>10.375057999999999</v>
      </c>
      <c r="AL10" s="210">
        <v>10.34778</v>
      </c>
      <c r="AM10" s="210">
        <v>10.290877</v>
      </c>
      <c r="AN10" s="210">
        <v>10.297777999999999</v>
      </c>
      <c r="AO10" s="210">
        <v>10.336776</v>
      </c>
      <c r="AP10" s="210">
        <v>9.6355199999999996</v>
      </c>
      <c r="AQ10" s="210">
        <v>8.0024809999999995</v>
      </c>
      <c r="AR10" s="210">
        <v>8.5175800000000006</v>
      </c>
      <c r="AS10" s="210">
        <v>8.8802199999999996</v>
      </c>
      <c r="AT10" s="210">
        <v>8.9458459999999995</v>
      </c>
      <c r="AU10" s="210">
        <v>8.9254390000000008</v>
      </c>
      <c r="AV10" s="210">
        <v>8.9224530000000009</v>
      </c>
      <c r="AW10" s="210">
        <v>8.9804049999999993</v>
      </c>
      <c r="AX10" s="210">
        <v>8.8326340000000005</v>
      </c>
      <c r="AY10" s="210">
        <v>8.8139889999999994</v>
      </c>
      <c r="AZ10" s="210">
        <v>7.5541879999999999</v>
      </c>
      <c r="BA10" s="210">
        <v>8.8784170000000007</v>
      </c>
      <c r="BB10" s="210">
        <v>8.9585159999999995</v>
      </c>
      <c r="BC10" s="210">
        <v>9.0057446103000007</v>
      </c>
      <c r="BD10" s="210">
        <v>9.0241532432000007</v>
      </c>
      <c r="BE10" s="299">
        <v>9.0290161195999996</v>
      </c>
      <c r="BF10" s="299">
        <v>9.0006449648999993</v>
      </c>
      <c r="BG10" s="299">
        <v>9.0611143356999992</v>
      </c>
      <c r="BH10" s="299">
        <v>9.1129873233000005</v>
      </c>
      <c r="BI10" s="299">
        <v>9.1731144583000006</v>
      </c>
      <c r="BJ10" s="299">
        <v>9.2279347210000005</v>
      </c>
      <c r="BK10" s="299">
        <v>9.2812398879</v>
      </c>
      <c r="BL10" s="299">
        <v>9.3425840150999999</v>
      </c>
      <c r="BM10" s="299">
        <v>9.4030770105000006</v>
      </c>
      <c r="BN10" s="299">
        <v>9.4831032539999995</v>
      </c>
      <c r="BO10" s="299">
        <v>9.5548815893000008</v>
      </c>
      <c r="BP10" s="299">
        <v>9.6470992921000001</v>
      </c>
      <c r="BQ10" s="299">
        <v>9.7345735070000003</v>
      </c>
      <c r="BR10" s="299">
        <v>9.8157204944000007</v>
      </c>
      <c r="BS10" s="299">
        <v>9.8890938347000006</v>
      </c>
      <c r="BT10" s="299">
        <v>9.9489255154999992</v>
      </c>
      <c r="BU10" s="299">
        <v>9.9942397278000001</v>
      </c>
      <c r="BV10" s="299">
        <v>10.021705257000001</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3.1577459999999999</v>
      </c>
      <c r="AN11" s="210">
        <v>2.811439</v>
      </c>
      <c r="AO11" s="210">
        <v>2.7393239999999999</v>
      </c>
      <c r="AP11" s="210">
        <v>2.4423560000000002</v>
      </c>
      <c r="AQ11" s="210">
        <v>3.158274</v>
      </c>
      <c r="AR11" s="210">
        <v>3.644476</v>
      </c>
      <c r="AS11" s="210">
        <v>2.6394099999999998</v>
      </c>
      <c r="AT11" s="210">
        <v>2.1342379999999999</v>
      </c>
      <c r="AU11" s="210">
        <v>2.1591879999999999</v>
      </c>
      <c r="AV11" s="210">
        <v>2.358657</v>
      </c>
      <c r="AW11" s="210">
        <v>2.8445670000000001</v>
      </c>
      <c r="AX11" s="210">
        <v>2.3412510000000002</v>
      </c>
      <c r="AY11" s="210">
        <v>2.6182949999999998</v>
      </c>
      <c r="AZ11" s="210">
        <v>2.8868520000000002</v>
      </c>
      <c r="BA11" s="210">
        <v>3.1017480000000002</v>
      </c>
      <c r="BB11" s="210">
        <v>2.5353530000000002</v>
      </c>
      <c r="BC11" s="210">
        <v>3.2323870968000001</v>
      </c>
      <c r="BD11" s="210">
        <v>3.1996286666999998</v>
      </c>
      <c r="BE11" s="299">
        <v>4.7061989999999998</v>
      </c>
      <c r="BF11" s="299">
        <v>4.6519079999999997</v>
      </c>
      <c r="BG11" s="299">
        <v>4.1252690000000003</v>
      </c>
      <c r="BH11" s="299">
        <v>3.3851369999999998</v>
      </c>
      <c r="BI11" s="299">
        <v>3.7336170000000002</v>
      </c>
      <c r="BJ11" s="299">
        <v>4.0768000000000004</v>
      </c>
      <c r="BK11" s="299">
        <v>3.8862770000000002</v>
      </c>
      <c r="BL11" s="299">
        <v>3.363486</v>
      </c>
      <c r="BM11" s="299">
        <v>4.0077199999999999</v>
      </c>
      <c r="BN11" s="299">
        <v>4.5253870000000003</v>
      </c>
      <c r="BO11" s="299">
        <v>4.8283329999999998</v>
      </c>
      <c r="BP11" s="299">
        <v>4.9686180000000002</v>
      </c>
      <c r="BQ11" s="299">
        <v>4.8046119999999997</v>
      </c>
      <c r="BR11" s="299">
        <v>5.0130540000000003</v>
      </c>
      <c r="BS11" s="299">
        <v>4.6249929999999999</v>
      </c>
      <c r="BT11" s="299">
        <v>3.8815879999999998</v>
      </c>
      <c r="BU11" s="299">
        <v>3.8657629999999998</v>
      </c>
      <c r="BV11" s="299">
        <v>4.1368780000000003</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0.14486666667</v>
      </c>
      <c r="BC12" s="210">
        <v>0.224</v>
      </c>
      <c r="BD12" s="210">
        <v>0.18456655109</v>
      </c>
      <c r="BE12" s="299">
        <v>0</v>
      </c>
      <c r="BF12" s="299">
        <v>0</v>
      </c>
      <c r="BG12" s="299">
        <v>0</v>
      </c>
      <c r="BH12" s="299">
        <v>4.59677E-2</v>
      </c>
      <c r="BI12" s="299">
        <v>4.7500000000000001E-2</v>
      </c>
      <c r="BJ12" s="299">
        <v>4.59677E-2</v>
      </c>
      <c r="BK12" s="299">
        <v>4.59677E-2</v>
      </c>
      <c r="BL12" s="299">
        <v>5.0892899999999998E-2</v>
      </c>
      <c r="BM12" s="299">
        <v>4.59677E-2</v>
      </c>
      <c r="BN12" s="299">
        <v>4.7500000000000001E-2</v>
      </c>
      <c r="BO12" s="299">
        <v>4.59677E-2</v>
      </c>
      <c r="BP12" s="299">
        <v>4.7500000000000001E-2</v>
      </c>
      <c r="BQ12" s="299">
        <v>4.59677E-2</v>
      </c>
      <c r="BR12" s="299">
        <v>2.01613E-2</v>
      </c>
      <c r="BS12" s="299">
        <v>2.0833299999999999E-2</v>
      </c>
      <c r="BT12" s="299">
        <v>0.10403229999999999</v>
      </c>
      <c r="BU12" s="299">
        <v>0.1075</v>
      </c>
      <c r="BV12" s="299">
        <v>0.10403229999999999</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-0.32458064516000001</v>
      </c>
      <c r="AN13" s="210">
        <v>-0.39279310345000001</v>
      </c>
      <c r="AO13" s="210">
        <v>-0.91061290322999999</v>
      </c>
      <c r="AP13" s="210">
        <v>-1.5569999999999999</v>
      </c>
      <c r="AQ13" s="210">
        <v>0.26461290322999997</v>
      </c>
      <c r="AR13" s="210">
        <v>-0.36549999999999999</v>
      </c>
      <c r="AS13" s="210">
        <v>0.40793548387</v>
      </c>
      <c r="AT13" s="210">
        <v>0.49264516129000002</v>
      </c>
      <c r="AU13" s="210">
        <v>0.22286666666999999</v>
      </c>
      <c r="AV13" s="210">
        <v>0.12029032258</v>
      </c>
      <c r="AW13" s="210">
        <v>-0.22756666667</v>
      </c>
      <c r="AX13" s="210">
        <v>0.48912903225999999</v>
      </c>
      <c r="AY13" s="210">
        <v>0.30335483871000002</v>
      </c>
      <c r="AZ13" s="210">
        <v>-0.61792857143000002</v>
      </c>
      <c r="BA13" s="210">
        <v>-0.28216129031999998</v>
      </c>
      <c r="BB13" s="210">
        <v>0.40573333333</v>
      </c>
      <c r="BC13" s="210">
        <v>0.50648387097000003</v>
      </c>
      <c r="BD13" s="210">
        <v>0.82488209598999995</v>
      </c>
      <c r="BE13" s="299">
        <v>0.33983289999999999</v>
      </c>
      <c r="BF13" s="299">
        <v>0.19572929999999999</v>
      </c>
      <c r="BG13" s="299">
        <v>-9.3019299999999999E-2</v>
      </c>
      <c r="BH13" s="299">
        <v>-0.37624839999999998</v>
      </c>
      <c r="BI13" s="299">
        <v>-0.1312516</v>
      </c>
      <c r="BJ13" s="299">
        <v>0.3233316</v>
      </c>
      <c r="BK13" s="299">
        <v>-0.16417709999999999</v>
      </c>
      <c r="BL13" s="299">
        <v>-0.2834296</v>
      </c>
      <c r="BM13" s="299">
        <v>-0.43625639999999999</v>
      </c>
      <c r="BN13" s="299">
        <v>-0.30562319999999998</v>
      </c>
      <c r="BO13" s="299">
        <v>-2.2465599999999999E-2</v>
      </c>
      <c r="BP13" s="299">
        <v>0.27977170000000001</v>
      </c>
      <c r="BQ13" s="299">
        <v>0.48580580000000001</v>
      </c>
      <c r="BR13" s="299">
        <v>0.3544833</v>
      </c>
      <c r="BS13" s="299">
        <v>-2.9766500000000001E-2</v>
      </c>
      <c r="BT13" s="299">
        <v>-0.31572679999999997</v>
      </c>
      <c r="BU13" s="299">
        <v>-9.5449800000000001E-2</v>
      </c>
      <c r="BV13" s="299">
        <v>0.3446863</v>
      </c>
    </row>
    <row r="14" spans="1:74" ht="11.1" customHeight="1" x14ac:dyDescent="0.2">
      <c r="A14" s="61" t="s">
        <v>507</v>
      </c>
      <c r="B14" s="172" t="s">
        <v>121</v>
      </c>
      <c r="C14" s="210">
        <v>0.19324380645</v>
      </c>
      <c r="D14" s="210">
        <v>0.31007800000000002</v>
      </c>
      <c r="E14" s="210">
        <v>-6.1323225805999998E-2</v>
      </c>
      <c r="F14" s="210">
        <v>0.19532066667</v>
      </c>
      <c r="G14" s="210">
        <v>0.24550719355</v>
      </c>
      <c r="H14" s="210">
        <v>0.16027033332999999</v>
      </c>
      <c r="I14" s="210">
        <v>0.49799306451999997</v>
      </c>
      <c r="J14" s="210">
        <v>-0.14749987097</v>
      </c>
      <c r="K14" s="210">
        <v>0.21455733332999999</v>
      </c>
      <c r="L14" s="210">
        <v>-3.6780806451999999E-2</v>
      </c>
      <c r="M14" s="210">
        <v>0.14314666667000001</v>
      </c>
      <c r="N14" s="210">
        <v>5.8417483871000001E-2</v>
      </c>
      <c r="O14" s="210">
        <v>-3.8282580645000001E-2</v>
      </c>
      <c r="P14" s="210">
        <v>6.6674428571000005E-2</v>
      </c>
      <c r="Q14" s="210">
        <v>0.56133232257999999</v>
      </c>
      <c r="R14" s="210">
        <v>0.27390799999999998</v>
      </c>
      <c r="S14" s="210">
        <v>0.54562816129000002</v>
      </c>
      <c r="T14" s="210">
        <v>0.212282</v>
      </c>
      <c r="U14" s="210">
        <v>0.64651529031999999</v>
      </c>
      <c r="V14" s="210">
        <v>4.2713387096999997E-2</v>
      </c>
      <c r="W14" s="210">
        <v>0.25272099999999997</v>
      </c>
      <c r="X14" s="210">
        <v>0.14635416129000001</v>
      </c>
      <c r="Y14" s="210">
        <v>0.45699966667000003</v>
      </c>
      <c r="Z14" s="210">
        <v>0.46373158064999997</v>
      </c>
      <c r="AA14" s="210">
        <v>0.21135493548000001</v>
      </c>
      <c r="AB14" s="210">
        <v>0.50744071429000004</v>
      </c>
      <c r="AC14" s="210">
        <v>0.12052680645</v>
      </c>
      <c r="AD14" s="210">
        <v>0.464418</v>
      </c>
      <c r="AE14" s="210">
        <v>0.60484816128999996</v>
      </c>
      <c r="AF14" s="210">
        <v>0.50667700000000004</v>
      </c>
      <c r="AG14" s="210">
        <v>0.41875622580999999</v>
      </c>
      <c r="AH14" s="210">
        <v>0.31282300000000002</v>
      </c>
      <c r="AI14" s="210">
        <v>0.36760766667</v>
      </c>
      <c r="AJ14" s="210">
        <v>0.63301161289999996</v>
      </c>
      <c r="AK14" s="210">
        <v>0.76234000000000002</v>
      </c>
      <c r="AL14" s="210">
        <v>0.27095548387000001</v>
      </c>
      <c r="AM14" s="210">
        <v>0.64288464515999999</v>
      </c>
      <c r="AN14" s="210">
        <v>0.70240710345000001</v>
      </c>
      <c r="AO14" s="210">
        <v>0.66051090322999995</v>
      </c>
      <c r="AP14" s="210">
        <v>-1.3632999999999999E-2</v>
      </c>
      <c r="AQ14" s="210">
        <v>-0.14515522581000001</v>
      </c>
      <c r="AR14" s="210">
        <v>0.26749466666999999</v>
      </c>
      <c r="AS14" s="210">
        <v>0.32171070967999998</v>
      </c>
      <c r="AT14" s="210">
        <v>0.66296390322999998</v>
      </c>
      <c r="AU14" s="210">
        <v>0.14216699999999999</v>
      </c>
      <c r="AV14" s="210">
        <v>0.40995590322999997</v>
      </c>
      <c r="AW14" s="210">
        <v>0.32335966666999999</v>
      </c>
      <c r="AX14" s="210">
        <v>0.22159222580999999</v>
      </c>
      <c r="AY14" s="210">
        <v>0.54758290323000003</v>
      </c>
      <c r="AZ14" s="210">
        <v>0.32037071429000002</v>
      </c>
      <c r="BA14" s="210">
        <v>0.37562754839000001</v>
      </c>
      <c r="BB14" s="210">
        <v>0.90555799999999997</v>
      </c>
      <c r="BC14" s="210">
        <v>0.1462019282</v>
      </c>
      <c r="BD14" s="210">
        <v>0.71338717151999997</v>
      </c>
      <c r="BE14" s="299">
        <v>0.23597409999999999</v>
      </c>
      <c r="BF14" s="299">
        <v>0.1963104</v>
      </c>
      <c r="BG14" s="299">
        <v>0.24405370000000001</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16.230871</v>
      </c>
      <c r="AN15" s="210">
        <v>15.866655</v>
      </c>
      <c r="AO15" s="210">
        <v>15.226290000000001</v>
      </c>
      <c r="AP15" s="210">
        <v>12.7864</v>
      </c>
      <c r="AQ15" s="210">
        <v>12.957807000000001</v>
      </c>
      <c r="AR15" s="210">
        <v>13.732032999999999</v>
      </c>
      <c r="AS15" s="210">
        <v>14.337935999999999</v>
      </c>
      <c r="AT15" s="210">
        <v>14.151419000000001</v>
      </c>
      <c r="AU15" s="210">
        <v>13.572832999999999</v>
      </c>
      <c r="AV15" s="210">
        <v>13.444742</v>
      </c>
      <c r="AW15" s="210">
        <v>14.123767000000001</v>
      </c>
      <c r="AX15" s="210">
        <v>14.139839</v>
      </c>
      <c r="AY15" s="210">
        <v>14.525097000000001</v>
      </c>
      <c r="AZ15" s="210">
        <v>12.373536</v>
      </c>
      <c r="BA15" s="210">
        <v>14.383032</v>
      </c>
      <c r="BB15" s="210">
        <v>15.160333</v>
      </c>
      <c r="BC15" s="210">
        <v>15.338193548</v>
      </c>
      <c r="BD15" s="210">
        <v>16.133925333000001</v>
      </c>
      <c r="BE15" s="299">
        <v>16.48875</v>
      </c>
      <c r="BF15" s="299">
        <v>16.178509999999999</v>
      </c>
      <c r="BG15" s="299">
        <v>15.436809999999999</v>
      </c>
      <c r="BH15" s="299">
        <v>14.38921</v>
      </c>
      <c r="BI15" s="299">
        <v>15.19759</v>
      </c>
      <c r="BJ15" s="299">
        <v>16.065529999999999</v>
      </c>
      <c r="BK15" s="299">
        <v>15.48611</v>
      </c>
      <c r="BL15" s="299">
        <v>14.859019999999999</v>
      </c>
      <c r="BM15" s="299">
        <v>15.46163</v>
      </c>
      <c r="BN15" s="299">
        <v>16.10267</v>
      </c>
      <c r="BO15" s="299">
        <v>16.774039999999999</v>
      </c>
      <c r="BP15" s="299">
        <v>17.329989999999999</v>
      </c>
      <c r="BQ15" s="299">
        <v>17.393550000000001</v>
      </c>
      <c r="BR15" s="299">
        <v>17.567799999999998</v>
      </c>
      <c r="BS15" s="299">
        <v>16.919969999999999</v>
      </c>
      <c r="BT15" s="299">
        <v>15.865970000000001</v>
      </c>
      <c r="BU15" s="299">
        <v>16.281400000000001</v>
      </c>
      <c r="BV15" s="299">
        <v>17.069420000000001</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366"/>
      <c r="BF16" s="366"/>
      <c r="BG16" s="366"/>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1.1360269999999999</v>
      </c>
      <c r="AN17" s="210">
        <v>0.93948100000000001</v>
      </c>
      <c r="AO17" s="210">
        <v>0.97841800000000001</v>
      </c>
      <c r="AP17" s="210">
        <v>0.76726499999999997</v>
      </c>
      <c r="AQ17" s="210">
        <v>0.80670799999999998</v>
      </c>
      <c r="AR17" s="210">
        <v>0.872498</v>
      </c>
      <c r="AS17" s="210">
        <v>0.93551600000000001</v>
      </c>
      <c r="AT17" s="210">
        <v>0.92400000000000004</v>
      </c>
      <c r="AU17" s="210">
        <v>0.94583600000000001</v>
      </c>
      <c r="AV17" s="210">
        <v>0.92458099999999999</v>
      </c>
      <c r="AW17" s="210">
        <v>0.93373399999999995</v>
      </c>
      <c r="AX17" s="210">
        <v>0.91674199999999995</v>
      </c>
      <c r="AY17" s="210">
        <v>0.89135200000000003</v>
      </c>
      <c r="AZ17" s="210">
        <v>0.764571</v>
      </c>
      <c r="BA17" s="210">
        <v>0.86361500000000002</v>
      </c>
      <c r="BB17" s="210">
        <v>0.94893499999999997</v>
      </c>
      <c r="BC17" s="210">
        <v>1.0973470000000001</v>
      </c>
      <c r="BD17" s="210">
        <v>1.1292450000000001</v>
      </c>
      <c r="BE17" s="299">
        <v>1.087426</v>
      </c>
      <c r="BF17" s="299">
        <v>1.1060779999999999</v>
      </c>
      <c r="BG17" s="299">
        <v>1.055518</v>
      </c>
      <c r="BH17" s="299">
        <v>0.98440890000000003</v>
      </c>
      <c r="BI17" s="299">
        <v>1.047717</v>
      </c>
      <c r="BJ17" s="299">
        <v>1.1087419999999999</v>
      </c>
      <c r="BK17" s="299">
        <v>1.0917319999999999</v>
      </c>
      <c r="BL17" s="299">
        <v>1.053793</v>
      </c>
      <c r="BM17" s="299">
        <v>1.0528189999999999</v>
      </c>
      <c r="BN17" s="299">
        <v>1.060891</v>
      </c>
      <c r="BO17" s="299">
        <v>1.117756</v>
      </c>
      <c r="BP17" s="299">
        <v>1.131168</v>
      </c>
      <c r="BQ17" s="299">
        <v>1.133894</v>
      </c>
      <c r="BR17" s="299">
        <v>1.1798310000000001</v>
      </c>
      <c r="BS17" s="299">
        <v>1.1409100000000001</v>
      </c>
      <c r="BT17" s="299">
        <v>1.093186</v>
      </c>
      <c r="BU17" s="299">
        <v>1.1357889999999999</v>
      </c>
      <c r="BV17" s="299">
        <v>1.216906</v>
      </c>
    </row>
    <row r="18" spans="1:74" ht="11.1" customHeight="1" x14ac:dyDescent="0.2">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5.1452900000000001</v>
      </c>
      <c r="AN18" s="210">
        <v>4.9652070000000004</v>
      </c>
      <c r="AO18" s="210">
        <v>5.2528709999999998</v>
      </c>
      <c r="AP18" s="210">
        <v>4.9342670000000002</v>
      </c>
      <c r="AQ18" s="210">
        <v>4.7448709999999998</v>
      </c>
      <c r="AR18" s="210">
        <v>5.1973330000000004</v>
      </c>
      <c r="AS18" s="210">
        <v>5.3689359999999997</v>
      </c>
      <c r="AT18" s="210">
        <v>5.3248389999999999</v>
      </c>
      <c r="AU18" s="210">
        <v>5.3088670000000002</v>
      </c>
      <c r="AV18" s="210">
        <v>5.2991609999999998</v>
      </c>
      <c r="AW18" s="210">
        <v>5.3230000000000004</v>
      </c>
      <c r="AX18" s="210">
        <v>5.059774</v>
      </c>
      <c r="AY18" s="210">
        <v>5.188097</v>
      </c>
      <c r="AZ18" s="210">
        <v>4.214893</v>
      </c>
      <c r="BA18" s="210">
        <v>5.1158070000000002</v>
      </c>
      <c r="BB18" s="210">
        <v>5.4427000000000003</v>
      </c>
      <c r="BC18" s="210">
        <v>5.3864438802999999</v>
      </c>
      <c r="BD18" s="210">
        <v>5.3925706732999998</v>
      </c>
      <c r="BE18" s="299">
        <v>5.3928630000000002</v>
      </c>
      <c r="BF18" s="299">
        <v>5.3279069999999997</v>
      </c>
      <c r="BG18" s="299">
        <v>5.3917479999999998</v>
      </c>
      <c r="BH18" s="299">
        <v>5.4419630000000003</v>
      </c>
      <c r="BI18" s="299">
        <v>5.4413840000000002</v>
      </c>
      <c r="BJ18" s="299">
        <v>5.507746</v>
      </c>
      <c r="BK18" s="299">
        <v>5.4776379999999998</v>
      </c>
      <c r="BL18" s="299">
        <v>5.5381200000000002</v>
      </c>
      <c r="BM18" s="299">
        <v>5.6185650000000003</v>
      </c>
      <c r="BN18" s="299">
        <v>5.6477630000000003</v>
      </c>
      <c r="BO18" s="299">
        <v>5.7148060000000003</v>
      </c>
      <c r="BP18" s="299">
        <v>5.7393039999999997</v>
      </c>
      <c r="BQ18" s="299">
        <v>5.7457830000000003</v>
      </c>
      <c r="BR18" s="299">
        <v>5.8426780000000003</v>
      </c>
      <c r="BS18" s="299">
        <v>5.8591639999999998</v>
      </c>
      <c r="BT18" s="299">
        <v>5.9081049999999999</v>
      </c>
      <c r="BU18" s="299">
        <v>5.908887</v>
      </c>
      <c r="BV18" s="299">
        <v>5.7987330000000004</v>
      </c>
    </row>
    <row r="19" spans="1:74" ht="11.1" customHeight="1" x14ac:dyDescent="0.2">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1.158323</v>
      </c>
      <c r="AN19" s="210">
        <v>1.1383190000000001</v>
      </c>
      <c r="AO19" s="210">
        <v>1.0465139999999999</v>
      </c>
      <c r="AP19" s="210">
        <v>0.66727599999999998</v>
      </c>
      <c r="AQ19" s="210">
        <v>0.78</v>
      </c>
      <c r="AR19" s="210">
        <v>0.96706199999999998</v>
      </c>
      <c r="AS19" s="210">
        <v>1.0307170000000001</v>
      </c>
      <c r="AT19" s="210">
        <v>1.0227310000000001</v>
      </c>
      <c r="AU19" s="210">
        <v>1.0329839999999999</v>
      </c>
      <c r="AV19" s="210">
        <v>1.0517350000000001</v>
      </c>
      <c r="AW19" s="210">
        <v>1.0956570000000001</v>
      </c>
      <c r="AX19" s="210">
        <v>1.0722719999999999</v>
      </c>
      <c r="AY19" s="210">
        <v>1.0606450000000001</v>
      </c>
      <c r="AZ19" s="210">
        <v>0.93417799999999995</v>
      </c>
      <c r="BA19" s="210">
        <v>1.080214</v>
      </c>
      <c r="BB19" s="210">
        <v>1.0715920000000001</v>
      </c>
      <c r="BC19" s="210">
        <v>1.1227775418999999</v>
      </c>
      <c r="BD19" s="210">
        <v>1.1386155667</v>
      </c>
      <c r="BE19" s="299">
        <v>1.109426</v>
      </c>
      <c r="BF19" s="299">
        <v>1.120341</v>
      </c>
      <c r="BG19" s="299">
        <v>1.081831</v>
      </c>
      <c r="BH19" s="299">
        <v>1.069585</v>
      </c>
      <c r="BI19" s="299">
        <v>1.1081289999999999</v>
      </c>
      <c r="BJ19" s="299">
        <v>1.0924799999999999</v>
      </c>
      <c r="BK19" s="299">
        <v>1.0917159999999999</v>
      </c>
      <c r="BL19" s="299">
        <v>1.064432</v>
      </c>
      <c r="BM19" s="299">
        <v>1.081644</v>
      </c>
      <c r="BN19" s="299">
        <v>1.087413</v>
      </c>
      <c r="BO19" s="299">
        <v>1.1164799999999999</v>
      </c>
      <c r="BP19" s="299">
        <v>1.1381049999999999</v>
      </c>
      <c r="BQ19" s="299">
        <v>1.121092</v>
      </c>
      <c r="BR19" s="299">
        <v>1.1398429999999999</v>
      </c>
      <c r="BS19" s="299">
        <v>1.1235329999999999</v>
      </c>
      <c r="BT19" s="299">
        <v>1.11755</v>
      </c>
      <c r="BU19" s="299">
        <v>1.1483490000000001</v>
      </c>
      <c r="BV19" s="299">
        <v>1.1369579999999999</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1.07558</v>
      </c>
      <c r="AN20" s="210">
        <v>1.052276</v>
      </c>
      <c r="AO20" s="210">
        <v>0.94858100000000001</v>
      </c>
      <c r="AP20" s="210">
        <v>0.56483300000000003</v>
      </c>
      <c r="AQ20" s="210">
        <v>0.68058099999999999</v>
      </c>
      <c r="AR20" s="210">
        <v>0.86526700000000001</v>
      </c>
      <c r="AS20" s="210">
        <v>0.92603199999999997</v>
      </c>
      <c r="AT20" s="210">
        <v>0.91674199999999995</v>
      </c>
      <c r="AU20" s="210">
        <v>0.92593300000000001</v>
      </c>
      <c r="AV20" s="210">
        <v>0.94845199999999996</v>
      </c>
      <c r="AW20" s="210">
        <v>0.99693299999999996</v>
      </c>
      <c r="AX20" s="210">
        <v>0.97087100000000004</v>
      </c>
      <c r="AY20" s="210">
        <v>0.93054800000000004</v>
      </c>
      <c r="AZ20" s="210">
        <v>0.81885699999999995</v>
      </c>
      <c r="BA20" s="210">
        <v>0.94639799999999996</v>
      </c>
      <c r="BB20" s="210">
        <v>0.94060299999999997</v>
      </c>
      <c r="BC20" s="210">
        <v>1.0219677418999999</v>
      </c>
      <c r="BD20" s="210">
        <v>1.0337050667000001</v>
      </c>
      <c r="BE20" s="299">
        <v>1.0052110000000001</v>
      </c>
      <c r="BF20" s="299">
        <v>1.0167489999999999</v>
      </c>
      <c r="BG20" s="299">
        <v>0.97683920000000002</v>
      </c>
      <c r="BH20" s="299">
        <v>0.96214</v>
      </c>
      <c r="BI20" s="299">
        <v>0.99864699999999995</v>
      </c>
      <c r="BJ20" s="299">
        <v>0.9798367</v>
      </c>
      <c r="BK20" s="299">
        <v>0.99009239999999998</v>
      </c>
      <c r="BL20" s="299">
        <v>0.96640230000000005</v>
      </c>
      <c r="BM20" s="299">
        <v>0.97484749999999998</v>
      </c>
      <c r="BN20" s="299">
        <v>0.98283750000000003</v>
      </c>
      <c r="BO20" s="299">
        <v>1.0110269999999999</v>
      </c>
      <c r="BP20" s="299">
        <v>1.0265169999999999</v>
      </c>
      <c r="BQ20" s="299">
        <v>1.0102310000000001</v>
      </c>
      <c r="BR20" s="299">
        <v>1.0273749999999999</v>
      </c>
      <c r="BS20" s="299">
        <v>1.0102709999999999</v>
      </c>
      <c r="BT20" s="299">
        <v>1.0026820000000001</v>
      </c>
      <c r="BU20" s="299">
        <v>1.0331330000000001</v>
      </c>
      <c r="BV20" s="299">
        <v>1.0209189999999999</v>
      </c>
    </row>
    <row r="21" spans="1:74" ht="11.1" customHeight="1" x14ac:dyDescent="0.2">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0.21740599999999999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0.22309745161</v>
      </c>
      <c r="AN21" s="210">
        <v>0.20934489654999999</v>
      </c>
      <c r="AO21" s="210">
        <v>0.21858083871</v>
      </c>
      <c r="AP21" s="210">
        <v>0.19536666666999999</v>
      </c>
      <c r="AQ21" s="210">
        <v>0.20077496774</v>
      </c>
      <c r="AR21" s="210">
        <v>0.18180033333000001</v>
      </c>
      <c r="AS21" s="210">
        <v>0.20261299999999999</v>
      </c>
      <c r="AT21" s="210">
        <v>0.19722532258</v>
      </c>
      <c r="AU21" s="210">
        <v>0.19036700000000001</v>
      </c>
      <c r="AV21" s="210">
        <v>0.19596858065</v>
      </c>
      <c r="AW21" s="210">
        <v>0.17560066666999999</v>
      </c>
      <c r="AX21" s="210">
        <v>0.18667793548</v>
      </c>
      <c r="AY21" s="210">
        <v>0.20548412902999999</v>
      </c>
      <c r="AZ21" s="210">
        <v>0.17764371429</v>
      </c>
      <c r="BA21" s="210">
        <v>0.19611206451999999</v>
      </c>
      <c r="BB21" s="210">
        <v>0.20686143333000001</v>
      </c>
      <c r="BC21" s="210">
        <v>0.2066375</v>
      </c>
      <c r="BD21" s="210">
        <v>0.2123892</v>
      </c>
      <c r="BE21" s="299">
        <v>0.21670490000000001</v>
      </c>
      <c r="BF21" s="299">
        <v>0.21330940000000001</v>
      </c>
      <c r="BG21" s="299">
        <v>0.20840310000000001</v>
      </c>
      <c r="BH21" s="299">
        <v>0.20185649999999999</v>
      </c>
      <c r="BI21" s="299">
        <v>0.21176120000000001</v>
      </c>
      <c r="BJ21" s="299">
        <v>0.219361</v>
      </c>
      <c r="BK21" s="299">
        <v>0.20585220000000001</v>
      </c>
      <c r="BL21" s="299">
        <v>0.2023028</v>
      </c>
      <c r="BM21" s="299">
        <v>0.20748620000000001</v>
      </c>
      <c r="BN21" s="299">
        <v>0.21488450000000001</v>
      </c>
      <c r="BO21" s="299">
        <v>0.21963949999999999</v>
      </c>
      <c r="BP21" s="299">
        <v>0.22520979999999999</v>
      </c>
      <c r="BQ21" s="299">
        <v>0.22709009999999999</v>
      </c>
      <c r="BR21" s="299">
        <v>0.22562370000000001</v>
      </c>
      <c r="BS21" s="299">
        <v>0.22248309999999999</v>
      </c>
      <c r="BT21" s="299">
        <v>0.21692700000000001</v>
      </c>
      <c r="BU21" s="299">
        <v>0.2259958</v>
      </c>
      <c r="BV21" s="299">
        <v>0.23295460000000001</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-3.7627290000000002</v>
      </c>
      <c r="AN22" s="210">
        <v>-4.3371719999999998</v>
      </c>
      <c r="AO22" s="210">
        <v>-4.0157179999999997</v>
      </c>
      <c r="AP22" s="210">
        <v>-3.658331</v>
      </c>
      <c r="AQ22" s="210">
        <v>-2.2189770000000002</v>
      </c>
      <c r="AR22" s="210">
        <v>-2.9694219999999998</v>
      </c>
      <c r="AS22" s="210">
        <v>-3.2055349999999998</v>
      </c>
      <c r="AT22" s="210">
        <v>-3.1667640000000001</v>
      </c>
      <c r="AU22" s="210">
        <v>-2.9922230000000001</v>
      </c>
      <c r="AV22" s="210">
        <v>-3.3428429999999998</v>
      </c>
      <c r="AW22" s="210">
        <v>-3.0519219999999998</v>
      </c>
      <c r="AX22" s="210">
        <v>-3.546249</v>
      </c>
      <c r="AY22" s="210">
        <v>-3.4319459999999999</v>
      </c>
      <c r="AZ22" s="210">
        <v>-2.8997660000000001</v>
      </c>
      <c r="BA22" s="210">
        <v>-2.4924110000000002</v>
      </c>
      <c r="BB22" s="210">
        <v>-3.378323</v>
      </c>
      <c r="BC22" s="210">
        <v>-2.7151416315999999</v>
      </c>
      <c r="BD22" s="210">
        <v>-3.2693256197</v>
      </c>
      <c r="BE22" s="299">
        <v>-3.910812</v>
      </c>
      <c r="BF22" s="299">
        <v>-3.418622</v>
      </c>
      <c r="BG22" s="299">
        <v>-3.0984699999999998</v>
      </c>
      <c r="BH22" s="299">
        <v>-2.5876100000000002</v>
      </c>
      <c r="BI22" s="299">
        <v>-3.0574759999999999</v>
      </c>
      <c r="BJ22" s="299">
        <v>-4.2250569999999996</v>
      </c>
      <c r="BK22" s="299">
        <v>-3.2112769999999999</v>
      </c>
      <c r="BL22" s="299">
        <v>-3.2864990000000001</v>
      </c>
      <c r="BM22" s="299">
        <v>-3.622703</v>
      </c>
      <c r="BN22" s="299">
        <v>-3.3123939999999998</v>
      </c>
      <c r="BO22" s="299">
        <v>-3.6535160000000002</v>
      </c>
      <c r="BP22" s="299">
        <v>-4.0411789999999996</v>
      </c>
      <c r="BQ22" s="299">
        <v>-4.1572740000000001</v>
      </c>
      <c r="BR22" s="299">
        <v>-4.4801679999999999</v>
      </c>
      <c r="BS22" s="299">
        <v>-4.3754679999999997</v>
      </c>
      <c r="BT22" s="299">
        <v>-3.732189</v>
      </c>
      <c r="BU22" s="299">
        <v>-3.7855159999999999</v>
      </c>
      <c r="BV22" s="299">
        <v>-4.8768190000000002</v>
      </c>
    </row>
    <row r="23" spans="1:74" ht="11.1" customHeight="1" x14ac:dyDescent="0.2">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-1.9535899999999999</v>
      </c>
      <c r="AN23" s="210">
        <v>-2.0446529999999998</v>
      </c>
      <c r="AO23" s="210">
        <v>-1.9790559999999999</v>
      </c>
      <c r="AP23" s="210">
        <v>-1.939327</v>
      </c>
      <c r="AQ23" s="210">
        <v>-1.7293719999999999</v>
      </c>
      <c r="AR23" s="210">
        <v>-1.9226939999999999</v>
      </c>
      <c r="AS23" s="210">
        <v>-1.86721</v>
      </c>
      <c r="AT23" s="210">
        <v>-1.865696</v>
      </c>
      <c r="AU23" s="210">
        <v>-1.8428310000000001</v>
      </c>
      <c r="AV23" s="210">
        <v>-2.11917</v>
      </c>
      <c r="AW23" s="210">
        <v>-1.949999</v>
      </c>
      <c r="AX23" s="210">
        <v>-2.030948</v>
      </c>
      <c r="AY23" s="210">
        <v>-2.1455899999999999</v>
      </c>
      <c r="AZ23" s="210">
        <v>-1.9329689999999999</v>
      </c>
      <c r="BA23" s="210">
        <v>-1.984958</v>
      </c>
      <c r="BB23" s="210">
        <v>-2.328627</v>
      </c>
      <c r="BC23" s="210">
        <v>-2.1128049290000002</v>
      </c>
      <c r="BD23" s="210">
        <v>-2.1774917667000002</v>
      </c>
      <c r="BE23" s="299">
        <v>-2.29657</v>
      </c>
      <c r="BF23" s="299">
        <v>-2.2828149999999998</v>
      </c>
      <c r="BG23" s="299">
        <v>-2.1954570000000002</v>
      </c>
      <c r="BH23" s="299">
        <v>-2.0907100000000001</v>
      </c>
      <c r="BI23" s="299">
        <v>-2.0217139999999998</v>
      </c>
      <c r="BJ23" s="299">
        <v>-2.0812189999999999</v>
      </c>
      <c r="BK23" s="299">
        <v>-2.0824549999999999</v>
      </c>
      <c r="BL23" s="299">
        <v>-2.1232259999999998</v>
      </c>
      <c r="BM23" s="299">
        <v>-2.117124</v>
      </c>
      <c r="BN23" s="299">
        <v>-2.178569</v>
      </c>
      <c r="BO23" s="299">
        <v>-2.2639499999999999</v>
      </c>
      <c r="BP23" s="299">
        <v>-2.2979289999999999</v>
      </c>
      <c r="BQ23" s="299">
        <v>-2.3406229999999999</v>
      </c>
      <c r="BR23" s="299">
        <v>-2.3305229999999999</v>
      </c>
      <c r="BS23" s="299">
        <v>-2.3229259999999998</v>
      </c>
      <c r="BT23" s="299">
        <v>-2.2124190000000001</v>
      </c>
      <c r="BU23" s="299">
        <v>-2.159322</v>
      </c>
      <c r="BV23" s="299">
        <v>-2.1787390000000002</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0.45420899999999997</v>
      </c>
      <c r="AN24" s="210">
        <v>0.28461700000000001</v>
      </c>
      <c r="AO24" s="210">
        <v>0.199853</v>
      </c>
      <c r="AP24" s="210">
        <v>5.7521999999999997E-2</v>
      </c>
      <c r="AQ24" s="210">
        <v>0.30175800000000003</v>
      </c>
      <c r="AR24" s="210">
        <v>0.37574800000000003</v>
      </c>
      <c r="AS24" s="210">
        <v>0.38651999999999997</v>
      </c>
      <c r="AT24" s="210">
        <v>0.35431800000000002</v>
      </c>
      <c r="AU24" s="210">
        <v>0.27897300000000003</v>
      </c>
      <c r="AV24" s="210">
        <v>0.21640200000000001</v>
      </c>
      <c r="AW24" s="210">
        <v>0.29092200000000001</v>
      </c>
      <c r="AX24" s="210">
        <v>7.9599000000000003E-2</v>
      </c>
      <c r="AY24" s="210">
        <v>4.0495999999999997E-2</v>
      </c>
      <c r="AZ24" s="210">
        <v>8.8261999999999993E-2</v>
      </c>
      <c r="BA24" s="210">
        <v>0.27442</v>
      </c>
      <c r="BB24" s="210">
        <v>0.21038499999999999</v>
      </c>
      <c r="BC24" s="210">
        <v>0.36504569999999997</v>
      </c>
      <c r="BD24" s="210">
        <v>0.51807449999999999</v>
      </c>
      <c r="BE24" s="299">
        <v>0.42270429999999998</v>
      </c>
      <c r="BF24" s="299">
        <v>0.40580300000000002</v>
      </c>
      <c r="BG24" s="299">
        <v>0.4219195</v>
      </c>
      <c r="BH24" s="299">
        <v>0.40232020000000002</v>
      </c>
      <c r="BI24" s="299">
        <v>0.2591754</v>
      </c>
      <c r="BJ24" s="299">
        <v>0.21997449999999999</v>
      </c>
      <c r="BK24" s="299">
        <v>0.27794279999999999</v>
      </c>
      <c r="BL24" s="299">
        <v>0.14112079999999999</v>
      </c>
      <c r="BM24" s="299">
        <v>0.19067609999999999</v>
      </c>
      <c r="BN24" s="299">
        <v>0.25867950000000001</v>
      </c>
      <c r="BO24" s="299">
        <v>0.26320369999999998</v>
      </c>
      <c r="BP24" s="299">
        <v>0.24238170000000001</v>
      </c>
      <c r="BQ24" s="299">
        <v>0.30544559999999998</v>
      </c>
      <c r="BR24" s="299">
        <v>0.2907034</v>
      </c>
      <c r="BS24" s="299">
        <v>0.31519910000000001</v>
      </c>
      <c r="BT24" s="299">
        <v>0.26115169999999999</v>
      </c>
      <c r="BU24" s="299">
        <v>0.17419019999999999</v>
      </c>
      <c r="BV24" s="299">
        <v>0.16604559999999999</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-8.1090999999999996E-2</v>
      </c>
      <c r="AN25" s="210">
        <v>-0.128493</v>
      </c>
      <c r="AO25" s="210">
        <v>-8.1037999999999999E-2</v>
      </c>
      <c r="AP25" s="210">
        <v>-5.6466000000000002E-2</v>
      </c>
      <c r="AQ25" s="210">
        <v>-3.6170000000000001E-2</v>
      </c>
      <c r="AR25" s="210">
        <v>-4.3756000000000003E-2</v>
      </c>
      <c r="AS25" s="210">
        <v>-3.8214999999999999E-2</v>
      </c>
      <c r="AT25" s="210">
        <v>-4.5626E-2</v>
      </c>
      <c r="AU25" s="210">
        <v>-3.1315000000000003E-2</v>
      </c>
      <c r="AV25" s="210">
        <v>-5.1650000000000001E-2</v>
      </c>
      <c r="AW25" s="210">
        <v>-4.172E-2</v>
      </c>
      <c r="AX25" s="210">
        <v>-3.9701E-2</v>
      </c>
      <c r="AY25" s="210">
        <v>-0.10254000000000001</v>
      </c>
      <c r="AZ25" s="210">
        <v>-5.5336999999999997E-2</v>
      </c>
      <c r="BA25" s="210">
        <v>-7.0293999999999995E-2</v>
      </c>
      <c r="BB25" s="210">
        <v>-5.5850999999999998E-2</v>
      </c>
      <c r="BC25" s="210">
        <v>-5.8459379999999998E-2</v>
      </c>
      <c r="BD25" s="210">
        <v>-6.1785585533000002E-2</v>
      </c>
      <c r="BE25" s="299">
        <v>-6.5686999999999995E-2</v>
      </c>
      <c r="BF25" s="299">
        <v>-6.7971199999999996E-2</v>
      </c>
      <c r="BG25" s="299">
        <v>-6.6228899999999993E-2</v>
      </c>
      <c r="BH25" s="299">
        <v>-8.0933000000000005E-2</v>
      </c>
      <c r="BI25" s="299">
        <v>-8.0233700000000005E-2</v>
      </c>
      <c r="BJ25" s="299">
        <v>-8.5599999999999996E-2</v>
      </c>
      <c r="BK25" s="299">
        <v>-8.5269399999999995E-2</v>
      </c>
      <c r="BL25" s="299">
        <v>-9.6039200000000005E-2</v>
      </c>
      <c r="BM25" s="299">
        <v>-9.9787399999999998E-2</v>
      </c>
      <c r="BN25" s="299">
        <v>-8.4869600000000003E-2</v>
      </c>
      <c r="BO25" s="299">
        <v>-7.1079500000000004E-2</v>
      </c>
      <c r="BP25" s="299">
        <v>-7.5017200000000006E-2</v>
      </c>
      <c r="BQ25" s="299">
        <v>-7.6457200000000003E-2</v>
      </c>
      <c r="BR25" s="299">
        <v>-7.6750700000000005E-2</v>
      </c>
      <c r="BS25" s="299">
        <v>-7.3383699999999996E-2</v>
      </c>
      <c r="BT25" s="299">
        <v>-8.6857100000000007E-2</v>
      </c>
      <c r="BU25" s="299">
        <v>-8.5101700000000002E-2</v>
      </c>
      <c r="BV25" s="299">
        <v>-8.9645100000000005E-2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0.32143899999999997</v>
      </c>
      <c r="AN26" s="210">
        <v>0.35391099999999998</v>
      </c>
      <c r="AO26" s="210">
        <v>0.497836</v>
      </c>
      <c r="AP26" s="210">
        <v>0.204093</v>
      </c>
      <c r="AQ26" s="210">
        <v>0.34716000000000002</v>
      </c>
      <c r="AR26" s="210">
        <v>0.53888899999999995</v>
      </c>
      <c r="AS26" s="210">
        <v>0.45368999999999998</v>
      </c>
      <c r="AT26" s="210">
        <v>0.48153400000000002</v>
      </c>
      <c r="AU26" s="210">
        <v>0.51356800000000002</v>
      </c>
      <c r="AV26" s="210">
        <v>0.42996200000000001</v>
      </c>
      <c r="AW26" s="210">
        <v>0.43772800000000001</v>
      </c>
      <c r="AX26" s="210">
        <v>0.43382300000000001</v>
      </c>
      <c r="AY26" s="210">
        <v>0.41551100000000002</v>
      </c>
      <c r="AZ26" s="210">
        <v>0.50917800000000002</v>
      </c>
      <c r="BA26" s="210">
        <v>0.72934200000000005</v>
      </c>
      <c r="BB26" s="210">
        <v>0.77208399999999999</v>
      </c>
      <c r="BC26" s="210">
        <v>0.67350242903000002</v>
      </c>
      <c r="BD26" s="210">
        <v>0.60362434786999997</v>
      </c>
      <c r="BE26" s="299">
        <v>0.42933369999999998</v>
      </c>
      <c r="BF26" s="299">
        <v>0.37491530000000001</v>
      </c>
      <c r="BG26" s="299">
        <v>0.44992720000000003</v>
      </c>
      <c r="BH26" s="299">
        <v>0.3417482</v>
      </c>
      <c r="BI26" s="299">
        <v>0.16598579999999999</v>
      </c>
      <c r="BJ26" s="299">
        <v>-9.9533999999999997E-2</v>
      </c>
      <c r="BK26" s="299">
        <v>0.82980600000000004</v>
      </c>
      <c r="BL26" s="299">
        <v>0.43243530000000002</v>
      </c>
      <c r="BM26" s="299">
        <v>0.30946610000000002</v>
      </c>
      <c r="BN26" s="299">
        <v>0.62771900000000003</v>
      </c>
      <c r="BO26" s="299">
        <v>0.85879110000000003</v>
      </c>
      <c r="BP26" s="299">
        <v>0.79512519999999998</v>
      </c>
      <c r="BQ26" s="299">
        <v>0.61651679999999998</v>
      </c>
      <c r="BR26" s="299">
        <v>0.37915700000000002</v>
      </c>
      <c r="BS26" s="299">
        <v>0.28865109999999999</v>
      </c>
      <c r="BT26" s="299">
        <v>0.49310140000000002</v>
      </c>
      <c r="BU26" s="299">
        <v>0.30584499999999998</v>
      </c>
      <c r="BV26" s="299">
        <v>-0.15696740000000001</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-0.73121999999999998</v>
      </c>
      <c r="AN27" s="210">
        <v>-0.79067399999999999</v>
      </c>
      <c r="AO27" s="210">
        <v>-0.65454199999999996</v>
      </c>
      <c r="AP27" s="210">
        <v>-0.67260399999999998</v>
      </c>
      <c r="AQ27" s="210">
        <v>-0.20055200000000001</v>
      </c>
      <c r="AR27" s="210">
        <v>-0.34778599999999998</v>
      </c>
      <c r="AS27" s="210">
        <v>-0.47261999999999998</v>
      </c>
      <c r="AT27" s="210">
        <v>-0.64945600000000003</v>
      </c>
      <c r="AU27" s="210">
        <v>-0.63045700000000005</v>
      </c>
      <c r="AV27" s="210">
        <v>-0.72999099999999995</v>
      </c>
      <c r="AW27" s="210">
        <v>-0.77022500000000005</v>
      </c>
      <c r="AX27" s="210">
        <v>-0.84278699999999995</v>
      </c>
      <c r="AY27" s="210">
        <v>-0.75925200000000004</v>
      </c>
      <c r="AZ27" s="210">
        <v>-0.62568900000000005</v>
      </c>
      <c r="BA27" s="210">
        <v>-0.60288200000000003</v>
      </c>
      <c r="BB27" s="210">
        <v>-0.56372199999999995</v>
      </c>
      <c r="BC27" s="210">
        <v>-0.59938709677000002</v>
      </c>
      <c r="BD27" s="210">
        <v>-0.61248245009000002</v>
      </c>
      <c r="BE27" s="299">
        <v>-0.78103590000000001</v>
      </c>
      <c r="BF27" s="299">
        <v>-0.47245759999999998</v>
      </c>
      <c r="BG27" s="299">
        <v>-0.56241010000000002</v>
      </c>
      <c r="BH27" s="299">
        <v>-0.47328569999999998</v>
      </c>
      <c r="BI27" s="299">
        <v>-0.6605453</v>
      </c>
      <c r="BJ27" s="299">
        <v>-0.74314849999999999</v>
      </c>
      <c r="BK27" s="299">
        <v>-1.145216</v>
      </c>
      <c r="BL27" s="299">
        <v>-0.65474060000000001</v>
      </c>
      <c r="BM27" s="299">
        <v>-0.64506490000000005</v>
      </c>
      <c r="BN27" s="299">
        <v>-0.5164938</v>
      </c>
      <c r="BO27" s="299">
        <v>-0.81044629999999995</v>
      </c>
      <c r="BP27" s="299">
        <v>-0.69881539999999998</v>
      </c>
      <c r="BQ27" s="299">
        <v>-0.76043959999999999</v>
      </c>
      <c r="BR27" s="299">
        <v>-0.74810889999999997</v>
      </c>
      <c r="BS27" s="299">
        <v>-0.70965789999999995</v>
      </c>
      <c r="BT27" s="299">
        <v>-0.78603889999999998</v>
      </c>
      <c r="BU27" s="299">
        <v>-0.7237941</v>
      </c>
      <c r="BV27" s="299">
        <v>-0.77327840000000003</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-6.7493999999999998E-2</v>
      </c>
      <c r="AN28" s="210">
        <v>-8.1323999999999994E-2</v>
      </c>
      <c r="AO28" s="210">
        <v>-6.4043000000000003E-2</v>
      </c>
      <c r="AP28" s="210">
        <v>7.6415999999999998E-2</v>
      </c>
      <c r="AQ28" s="210">
        <v>0.10184799999999999</v>
      </c>
      <c r="AR28" s="210">
        <v>9.3056E-2</v>
      </c>
      <c r="AS28" s="210">
        <v>0.111669</v>
      </c>
      <c r="AT28" s="210">
        <v>0.135405</v>
      </c>
      <c r="AU28" s="210">
        <v>0.12324300000000001</v>
      </c>
      <c r="AV28" s="210">
        <v>0.105089</v>
      </c>
      <c r="AW28" s="210">
        <v>6.8765999999999994E-2</v>
      </c>
      <c r="AX28" s="210">
        <v>5.0061000000000001E-2</v>
      </c>
      <c r="AY28" s="210">
        <v>3.1182000000000001E-2</v>
      </c>
      <c r="AZ28" s="210">
        <v>4.5110999999999998E-2</v>
      </c>
      <c r="BA28" s="210">
        <v>2.7949999999999999E-2</v>
      </c>
      <c r="BB28" s="210">
        <v>6.7746000000000001E-2</v>
      </c>
      <c r="BC28" s="210">
        <v>0.11606451613</v>
      </c>
      <c r="BD28" s="210">
        <v>8.3747618378000002E-2</v>
      </c>
      <c r="BE28" s="299">
        <v>0.1159567</v>
      </c>
      <c r="BF28" s="299">
        <v>7.1491600000000002E-2</v>
      </c>
      <c r="BG28" s="299">
        <v>0.14151549999999999</v>
      </c>
      <c r="BH28" s="299">
        <v>0.2003335</v>
      </c>
      <c r="BI28" s="299">
        <v>9.5862199999999995E-2</v>
      </c>
      <c r="BJ28" s="299">
        <v>8.6635199999999996E-2</v>
      </c>
      <c r="BK28" s="299">
        <v>-5.2641E-2</v>
      </c>
      <c r="BL28" s="299">
        <v>3.5711699999999999E-2</v>
      </c>
      <c r="BM28" s="299">
        <v>2.81175E-2</v>
      </c>
      <c r="BN28" s="299">
        <v>5.2200299999999998E-2</v>
      </c>
      <c r="BO28" s="299">
        <v>1.60836E-2</v>
      </c>
      <c r="BP28" s="299">
        <v>3.4291299999999997E-2</v>
      </c>
      <c r="BQ28" s="299">
        <v>0.110481</v>
      </c>
      <c r="BR28" s="299">
        <v>9.2221899999999996E-2</v>
      </c>
      <c r="BS28" s="299">
        <v>0.1571149</v>
      </c>
      <c r="BT28" s="299">
        <v>0.22319449999999999</v>
      </c>
      <c r="BU28" s="299">
        <v>0.17023830000000001</v>
      </c>
      <c r="BV28" s="299">
        <v>0.1766462</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-1.04559</v>
      </c>
      <c r="AN29" s="210">
        <v>-1.2323230000000001</v>
      </c>
      <c r="AO29" s="210">
        <v>-1.2951509999999999</v>
      </c>
      <c r="AP29" s="210">
        <v>-0.86513799999999996</v>
      </c>
      <c r="AQ29" s="210">
        <v>-0.54277699999999995</v>
      </c>
      <c r="AR29" s="210">
        <v>-1.1755450000000001</v>
      </c>
      <c r="AS29" s="210">
        <v>-1.2528440000000001</v>
      </c>
      <c r="AT29" s="210">
        <v>-1.191886</v>
      </c>
      <c r="AU29" s="210">
        <v>-0.99747300000000005</v>
      </c>
      <c r="AV29" s="210">
        <v>-0.79804399999999998</v>
      </c>
      <c r="AW29" s="210">
        <v>-0.67656300000000003</v>
      </c>
      <c r="AX29" s="210">
        <v>-0.73103399999999996</v>
      </c>
      <c r="AY29" s="210">
        <v>-0.54285700000000003</v>
      </c>
      <c r="AZ29" s="210">
        <v>-0.51340799999999998</v>
      </c>
      <c r="BA29" s="210">
        <v>-0.40631</v>
      </c>
      <c r="BB29" s="210">
        <v>-0.93474500000000005</v>
      </c>
      <c r="BC29" s="210">
        <v>-0.67074193548000005</v>
      </c>
      <c r="BD29" s="210">
        <v>-0.93975859246000004</v>
      </c>
      <c r="BE29" s="299">
        <v>-1.090614</v>
      </c>
      <c r="BF29" s="299">
        <v>-0.82812019999999997</v>
      </c>
      <c r="BG29" s="299">
        <v>-0.7943654</v>
      </c>
      <c r="BH29" s="299">
        <v>-0.40134199999999998</v>
      </c>
      <c r="BI29" s="299">
        <v>-0.36760029999999999</v>
      </c>
      <c r="BJ29" s="299">
        <v>-0.73142750000000001</v>
      </c>
      <c r="BK29" s="299">
        <v>-0.41775400000000001</v>
      </c>
      <c r="BL29" s="299">
        <v>-0.43564370000000002</v>
      </c>
      <c r="BM29" s="299">
        <v>-0.73766480000000001</v>
      </c>
      <c r="BN29" s="299">
        <v>-0.79514700000000005</v>
      </c>
      <c r="BO29" s="299">
        <v>-0.91218100000000002</v>
      </c>
      <c r="BP29" s="299">
        <v>-1.2170049999999999</v>
      </c>
      <c r="BQ29" s="299">
        <v>-1.2628159999999999</v>
      </c>
      <c r="BR29" s="299">
        <v>-1.22567</v>
      </c>
      <c r="BS29" s="299">
        <v>-1.3653850000000001</v>
      </c>
      <c r="BT29" s="299">
        <v>-1.058001</v>
      </c>
      <c r="BU29" s="299">
        <v>-0.99400390000000005</v>
      </c>
      <c r="BV29" s="299">
        <v>-1.2238549999999999</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2.2748000000000001E-2</v>
      </c>
      <c r="AN30" s="210">
        <v>-6.1692999999999998E-2</v>
      </c>
      <c r="AO30" s="210">
        <v>-2.2259000000000001E-2</v>
      </c>
      <c r="AP30" s="210">
        <v>5.2484999999999997E-2</v>
      </c>
      <c r="AQ30" s="210">
        <v>5.2319999999999997E-3</v>
      </c>
      <c r="AR30" s="210">
        <v>7.8399999999999997E-4</v>
      </c>
      <c r="AS30" s="210">
        <v>9.5600000000000008E-3</v>
      </c>
      <c r="AT30" s="210">
        <v>6.2098E-2</v>
      </c>
      <c r="AU30" s="210">
        <v>6.5086000000000005E-2</v>
      </c>
      <c r="AV30" s="210">
        <v>8.6840000000000001E-2</v>
      </c>
      <c r="AW30" s="210">
        <v>5.1958999999999998E-2</v>
      </c>
      <c r="AX30" s="210">
        <v>1.8350000000000002E-2</v>
      </c>
      <c r="AY30" s="210">
        <v>0.13091900000000001</v>
      </c>
      <c r="AZ30" s="210">
        <v>3.9844999999999998E-2</v>
      </c>
      <c r="BA30" s="210">
        <v>5.6000000000000001E-2</v>
      </c>
      <c r="BB30" s="210">
        <v>-2.6516000000000001E-2</v>
      </c>
      <c r="BC30" s="210">
        <v>8.4258064516E-2</v>
      </c>
      <c r="BD30" s="210">
        <v>6.2476208762000003E-2</v>
      </c>
      <c r="BE30" s="299">
        <v>-5.0778100000000001E-4</v>
      </c>
      <c r="BF30" s="299">
        <v>-2.97183E-2</v>
      </c>
      <c r="BG30" s="299">
        <v>2.95686E-2</v>
      </c>
      <c r="BH30" s="299">
        <v>-1.4200300000000001E-2</v>
      </c>
      <c r="BI30" s="299">
        <v>0.1244792</v>
      </c>
      <c r="BJ30" s="299">
        <v>3.6221700000000003E-2</v>
      </c>
      <c r="BK30" s="299">
        <v>-3.2154599999999998E-2</v>
      </c>
      <c r="BL30" s="299">
        <v>-4.8054100000000002E-2</v>
      </c>
      <c r="BM30" s="299">
        <v>-8.2194799999999995E-3</v>
      </c>
      <c r="BN30" s="299">
        <v>-9.0587299999999996E-2</v>
      </c>
      <c r="BO30" s="299">
        <v>-6.3489000000000004E-2</v>
      </c>
      <c r="BP30" s="299">
        <v>-7.7367199999999997E-2</v>
      </c>
      <c r="BQ30" s="299">
        <v>-6.3866199999999998E-2</v>
      </c>
      <c r="BR30" s="299">
        <v>-0.1149037</v>
      </c>
      <c r="BS30" s="299">
        <v>-1.0350699999999999E-2</v>
      </c>
      <c r="BT30" s="299">
        <v>-5.0795800000000002E-2</v>
      </c>
      <c r="BU30" s="299">
        <v>0.14269680000000001</v>
      </c>
      <c r="BV30" s="299">
        <v>1.8652599999999998E-2</v>
      </c>
    </row>
    <row r="31" spans="1:74" ht="11.1" customHeight="1" x14ac:dyDescent="0.2">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-0.68213999999999997</v>
      </c>
      <c r="AN31" s="210">
        <v>-0.63653999999999999</v>
      </c>
      <c r="AO31" s="210">
        <v>-0.61731800000000003</v>
      </c>
      <c r="AP31" s="210">
        <v>-0.51531199999999999</v>
      </c>
      <c r="AQ31" s="210">
        <v>-0.46610400000000002</v>
      </c>
      <c r="AR31" s="210">
        <v>-0.488118</v>
      </c>
      <c r="AS31" s="210">
        <v>-0.53608500000000003</v>
      </c>
      <c r="AT31" s="210">
        <v>-0.44745499999999999</v>
      </c>
      <c r="AU31" s="210">
        <v>-0.47101700000000002</v>
      </c>
      <c r="AV31" s="210">
        <v>-0.48228100000000002</v>
      </c>
      <c r="AW31" s="210">
        <v>-0.46278999999999998</v>
      </c>
      <c r="AX31" s="210">
        <v>-0.48361199999999999</v>
      </c>
      <c r="AY31" s="210">
        <v>-0.49981500000000001</v>
      </c>
      <c r="AZ31" s="210">
        <v>-0.45475900000000002</v>
      </c>
      <c r="BA31" s="210">
        <v>-0.515679</v>
      </c>
      <c r="BB31" s="210">
        <v>-0.51907700000000001</v>
      </c>
      <c r="BC31" s="210">
        <v>-0.51261900000000005</v>
      </c>
      <c r="BD31" s="210">
        <v>-0.74572989999999995</v>
      </c>
      <c r="BE31" s="299">
        <v>-0.64439310000000005</v>
      </c>
      <c r="BF31" s="299">
        <v>-0.58974890000000002</v>
      </c>
      <c r="BG31" s="299">
        <v>-0.52293940000000005</v>
      </c>
      <c r="BH31" s="299">
        <v>-0.47154049999999997</v>
      </c>
      <c r="BI31" s="299">
        <v>-0.57288479999999997</v>
      </c>
      <c r="BJ31" s="299">
        <v>-0.82695969999999996</v>
      </c>
      <c r="BK31" s="299">
        <v>-0.50353579999999998</v>
      </c>
      <c r="BL31" s="299">
        <v>-0.53806399999999999</v>
      </c>
      <c r="BM31" s="299">
        <v>-0.54310250000000004</v>
      </c>
      <c r="BN31" s="299">
        <v>-0.5853256</v>
      </c>
      <c r="BO31" s="299">
        <v>-0.67044890000000001</v>
      </c>
      <c r="BP31" s="299">
        <v>-0.74684340000000005</v>
      </c>
      <c r="BQ31" s="299">
        <v>-0.68551510000000004</v>
      </c>
      <c r="BR31" s="299">
        <v>-0.74629460000000003</v>
      </c>
      <c r="BS31" s="299">
        <v>-0.65472969999999997</v>
      </c>
      <c r="BT31" s="299">
        <v>-0.51552450000000005</v>
      </c>
      <c r="BU31" s="299">
        <v>-0.61626420000000004</v>
      </c>
      <c r="BV31" s="299">
        <v>-0.81567789999999996</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-0.21721174194000001</v>
      </c>
      <c r="AN32" s="210">
        <v>1.0572035517</v>
      </c>
      <c r="AO32" s="210">
        <v>-0.42302345160999999</v>
      </c>
      <c r="AP32" s="210">
        <v>-1.0012582333</v>
      </c>
      <c r="AQ32" s="210">
        <v>-1.1679233226000001</v>
      </c>
      <c r="AR32" s="210">
        <v>-0.54607143332999997</v>
      </c>
      <c r="AS32" s="210">
        <v>-0.34756364515999999</v>
      </c>
      <c r="AT32" s="210">
        <v>-1.4071290323E-2</v>
      </c>
      <c r="AU32" s="210">
        <v>0.24869849999999999</v>
      </c>
      <c r="AV32" s="210">
        <v>1.0505204194</v>
      </c>
      <c r="AW32" s="210">
        <v>0.1025852</v>
      </c>
      <c r="AX32" s="210">
        <v>0.96664258064999997</v>
      </c>
      <c r="AY32" s="210">
        <v>0.15650454839</v>
      </c>
      <c r="AZ32" s="210">
        <v>1.8790714286000001</v>
      </c>
      <c r="BA32" s="210">
        <v>5.7103193548000003E-2</v>
      </c>
      <c r="BB32" s="210">
        <v>6.7694666666999999E-3</v>
      </c>
      <c r="BC32" s="210">
        <v>-0.72371949419000003</v>
      </c>
      <c r="BD32" s="210">
        <v>-0.56778613442000003</v>
      </c>
      <c r="BE32" s="299">
        <v>-0.32998240000000001</v>
      </c>
      <c r="BF32" s="299">
        <v>-0.1767377</v>
      </c>
      <c r="BG32" s="299">
        <v>-0.21489030000000001</v>
      </c>
      <c r="BH32" s="299">
        <v>0.64885669999999995</v>
      </c>
      <c r="BI32" s="299">
        <v>0.37913649999999999</v>
      </c>
      <c r="BJ32" s="299">
        <v>0.43716729999999998</v>
      </c>
      <c r="BK32" s="299">
        <v>-4.8596300000000002E-2</v>
      </c>
      <c r="BL32" s="299">
        <v>0.45387440000000001</v>
      </c>
      <c r="BM32" s="299">
        <v>0.49701000000000001</v>
      </c>
      <c r="BN32" s="299">
        <v>-0.38475530000000002</v>
      </c>
      <c r="BO32" s="299">
        <v>-0.65688020000000003</v>
      </c>
      <c r="BP32" s="299">
        <v>-0.71320030000000001</v>
      </c>
      <c r="BQ32" s="299">
        <v>-0.56924149999999996</v>
      </c>
      <c r="BR32" s="299">
        <v>-0.2124317</v>
      </c>
      <c r="BS32" s="299">
        <v>-5.38842E-2</v>
      </c>
      <c r="BT32" s="299">
        <v>0.57160160000000004</v>
      </c>
      <c r="BU32" s="299">
        <v>0.11844979999999999</v>
      </c>
      <c r="BV32" s="299">
        <v>0.34900409999999998</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20.084241067000001</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19.913667709999999</v>
      </c>
      <c r="AN33" s="210">
        <v>19.839038448</v>
      </c>
      <c r="AO33" s="210">
        <v>18.283932387</v>
      </c>
      <c r="AP33" s="210">
        <v>14.690985433</v>
      </c>
      <c r="AQ33" s="210">
        <v>16.103260644999999</v>
      </c>
      <c r="AR33" s="210">
        <v>17.435232899999999</v>
      </c>
      <c r="AS33" s="210">
        <v>18.322619355</v>
      </c>
      <c r="AT33" s="210">
        <v>18.439379032000002</v>
      </c>
      <c r="AU33" s="210">
        <v>18.3073625</v>
      </c>
      <c r="AV33" s="210">
        <v>18.623864999999999</v>
      </c>
      <c r="AW33" s="210">
        <v>18.702421867000002</v>
      </c>
      <c r="AX33" s="210">
        <v>18.795698516000002</v>
      </c>
      <c r="AY33" s="210">
        <v>18.595233677</v>
      </c>
      <c r="AZ33" s="210">
        <v>17.444127142999999</v>
      </c>
      <c r="BA33" s="210">
        <v>19.203472258000001</v>
      </c>
      <c r="BB33" s="210">
        <v>19.458867900000001</v>
      </c>
      <c r="BC33" s="210">
        <v>19.712538344999999</v>
      </c>
      <c r="BD33" s="210">
        <v>20.169634019</v>
      </c>
      <c r="BE33" s="299">
        <v>20.054369999999999</v>
      </c>
      <c r="BF33" s="299">
        <v>20.35078</v>
      </c>
      <c r="BG33" s="299">
        <v>19.860949999999999</v>
      </c>
      <c r="BH33" s="299">
        <v>20.14827</v>
      </c>
      <c r="BI33" s="299">
        <v>20.328240000000001</v>
      </c>
      <c r="BJ33" s="299">
        <v>20.205970000000001</v>
      </c>
      <c r="BK33" s="299">
        <v>20.093170000000001</v>
      </c>
      <c r="BL33" s="299">
        <v>19.88504</v>
      </c>
      <c r="BM33" s="299">
        <v>20.29645</v>
      </c>
      <c r="BN33" s="299">
        <v>20.41647</v>
      </c>
      <c r="BO33" s="299">
        <v>20.63233</v>
      </c>
      <c r="BP33" s="299">
        <v>20.8094</v>
      </c>
      <c r="BQ33" s="299">
        <v>20.8949</v>
      </c>
      <c r="BR33" s="299">
        <v>21.263179999999998</v>
      </c>
      <c r="BS33" s="299">
        <v>20.83671</v>
      </c>
      <c r="BT33" s="299">
        <v>21.041149999999998</v>
      </c>
      <c r="BU33" s="299">
        <v>21.033349999999999</v>
      </c>
      <c r="BV33" s="299">
        <v>20.927160000000001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62"/>
      <c r="BE34" s="302"/>
      <c r="BF34" s="302"/>
      <c r="BG34" s="30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302"/>
      <c r="BF35" s="302"/>
      <c r="BG35" s="302"/>
      <c r="BH35" s="302"/>
      <c r="BI35" s="302"/>
      <c r="BJ35" s="302"/>
      <c r="BK35" s="302"/>
      <c r="BL35" s="302"/>
      <c r="BM35" s="302"/>
      <c r="BN35" s="302"/>
      <c r="BO35" s="302"/>
      <c r="BP35" s="302"/>
      <c r="BQ35" s="302"/>
      <c r="BR35" s="302"/>
      <c r="BS35" s="302"/>
      <c r="BT35" s="302"/>
      <c r="BU35" s="302"/>
      <c r="BV35" s="302"/>
    </row>
    <row r="36" spans="1:74" ht="11.1" customHeight="1" x14ac:dyDescent="0.2">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3.3962810000000001</v>
      </c>
      <c r="AN36" s="210">
        <v>3.2084169999999999</v>
      </c>
      <c r="AO36" s="210">
        <v>3.3106209999999998</v>
      </c>
      <c r="AP36" s="210">
        <v>2.8570069999999999</v>
      </c>
      <c r="AQ36" s="210">
        <v>2.881014</v>
      </c>
      <c r="AR36" s="210">
        <v>2.7600060000000002</v>
      </c>
      <c r="AS36" s="210">
        <v>3.0208550000000001</v>
      </c>
      <c r="AT36" s="210">
        <v>2.8907880000000001</v>
      </c>
      <c r="AU36" s="210">
        <v>2.9232019999999999</v>
      </c>
      <c r="AV36" s="210">
        <v>3.3727330000000002</v>
      </c>
      <c r="AW36" s="210">
        <v>3.7006009999999998</v>
      </c>
      <c r="AX36" s="210">
        <v>4.0221809999999998</v>
      </c>
      <c r="AY36" s="210">
        <v>3.9994109999999998</v>
      </c>
      <c r="AZ36" s="210">
        <v>2.8926029999999998</v>
      </c>
      <c r="BA36" s="210">
        <v>3.2568350000000001</v>
      </c>
      <c r="BB36" s="210">
        <v>3.137543</v>
      </c>
      <c r="BC36" s="210">
        <v>3.1272061710000001</v>
      </c>
      <c r="BD36" s="210">
        <v>3.0407643267000002</v>
      </c>
      <c r="BE36" s="299">
        <v>2.9721009999999999</v>
      </c>
      <c r="BF36" s="299">
        <v>2.9337469999999999</v>
      </c>
      <c r="BG36" s="299">
        <v>3.0118079999999998</v>
      </c>
      <c r="BH36" s="299">
        <v>3.3264170000000002</v>
      </c>
      <c r="BI36" s="299">
        <v>3.6719379999999999</v>
      </c>
      <c r="BJ36" s="299">
        <v>3.9209079999999998</v>
      </c>
      <c r="BK36" s="299">
        <v>4.0156470000000004</v>
      </c>
      <c r="BL36" s="299">
        <v>3.8193519999999999</v>
      </c>
      <c r="BM36" s="299">
        <v>3.6918639999999998</v>
      </c>
      <c r="BN36" s="299">
        <v>3.4148640000000001</v>
      </c>
      <c r="BO36" s="299">
        <v>3.2647689999999998</v>
      </c>
      <c r="BP36" s="299">
        <v>3.1847449999999999</v>
      </c>
      <c r="BQ36" s="299">
        <v>3.2775349999999999</v>
      </c>
      <c r="BR36" s="299">
        <v>3.2549399999999999</v>
      </c>
      <c r="BS36" s="299">
        <v>3.3786230000000002</v>
      </c>
      <c r="BT36" s="299">
        <v>3.637864</v>
      </c>
      <c r="BU36" s="299">
        <v>3.8514680000000001</v>
      </c>
      <c r="BV36" s="299">
        <v>4.0305099999999996</v>
      </c>
    </row>
    <row r="37" spans="1:74" ht="11.1" customHeight="1" x14ac:dyDescent="0.2">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6.1015E-2</v>
      </c>
      <c r="AN37" s="210">
        <v>0.20558299999999999</v>
      </c>
      <c r="AO37" s="210">
        <v>0.16824</v>
      </c>
      <c r="AP37" s="210">
        <v>0.10038900000000001</v>
      </c>
      <c r="AQ37" s="210">
        <v>0.18459700000000001</v>
      </c>
      <c r="AR37" s="210">
        <v>2.8715000000000001E-2</v>
      </c>
      <c r="AS37" s="210">
        <v>2.1746000000000001E-2</v>
      </c>
      <c r="AT37" s="210">
        <v>5.6899999999999999E-2</v>
      </c>
      <c r="AU37" s="210">
        <v>-5.1159999999999997E-2</v>
      </c>
      <c r="AV37" s="210">
        <v>-5.4984999999999999E-2</v>
      </c>
      <c r="AW37" s="210">
        <v>4.9121999999999999E-2</v>
      </c>
      <c r="AX37" s="210">
        <v>0.100826</v>
      </c>
      <c r="AY37" s="210">
        <v>-8.4665000000000004E-2</v>
      </c>
      <c r="AZ37" s="210">
        <v>3.0047000000000001E-2</v>
      </c>
      <c r="BA37" s="210">
        <v>0.190161</v>
      </c>
      <c r="BB37" s="210">
        <v>0.21165200000000001</v>
      </c>
      <c r="BC37" s="210">
        <v>0.05</v>
      </c>
      <c r="BD37" s="210">
        <v>1.22354E-2</v>
      </c>
      <c r="BE37" s="299">
        <v>-1.19495E-3</v>
      </c>
      <c r="BF37" s="299">
        <v>1.1670199999999999E-4</v>
      </c>
      <c r="BG37" s="299">
        <v>-1.1397500000000001E-5</v>
      </c>
      <c r="BH37" s="299">
        <v>1.11311E-6</v>
      </c>
      <c r="BI37" s="299">
        <v>-1.0871E-7</v>
      </c>
      <c r="BJ37" s="299">
        <v>0</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8.7608540000000001</v>
      </c>
      <c r="AN38" s="210">
        <v>8.9667809999999992</v>
      </c>
      <c r="AO38" s="210">
        <v>7.7805790000000004</v>
      </c>
      <c r="AP38" s="210">
        <v>5.8534949999999997</v>
      </c>
      <c r="AQ38" s="210">
        <v>7.1884839999999999</v>
      </c>
      <c r="AR38" s="210">
        <v>8.2856550000000002</v>
      </c>
      <c r="AS38" s="210">
        <v>8.4581119999999999</v>
      </c>
      <c r="AT38" s="210">
        <v>8.5084780000000002</v>
      </c>
      <c r="AU38" s="210">
        <v>8.5454819999999998</v>
      </c>
      <c r="AV38" s="210">
        <v>8.2552160000000008</v>
      </c>
      <c r="AW38" s="210">
        <v>7.9776109999999996</v>
      </c>
      <c r="AX38" s="210">
        <v>7.8363490000000002</v>
      </c>
      <c r="AY38" s="210">
        <v>7.666347</v>
      </c>
      <c r="AZ38" s="210">
        <v>7.7435349999999996</v>
      </c>
      <c r="BA38" s="210">
        <v>8.577458</v>
      </c>
      <c r="BB38" s="210">
        <v>8.7913420000000002</v>
      </c>
      <c r="BC38" s="210">
        <v>9.0459032258000001</v>
      </c>
      <c r="BD38" s="210">
        <v>9.2186313332999994</v>
      </c>
      <c r="BE38" s="299">
        <v>9.1544489999999996</v>
      </c>
      <c r="BF38" s="299">
        <v>9.2584529999999994</v>
      </c>
      <c r="BG38" s="299">
        <v>8.9854079999999996</v>
      </c>
      <c r="BH38" s="299">
        <v>8.8364510000000003</v>
      </c>
      <c r="BI38" s="299">
        <v>8.7873979999999996</v>
      </c>
      <c r="BJ38" s="299">
        <v>8.6015890000000006</v>
      </c>
      <c r="BK38" s="299">
        <v>8.2559579999999997</v>
      </c>
      <c r="BL38" s="299">
        <v>8.3864389999999993</v>
      </c>
      <c r="BM38" s="299">
        <v>8.7001390000000001</v>
      </c>
      <c r="BN38" s="299">
        <v>9.0382300000000004</v>
      </c>
      <c r="BO38" s="299">
        <v>9.2361740000000001</v>
      </c>
      <c r="BP38" s="299">
        <v>9.3819579999999991</v>
      </c>
      <c r="BQ38" s="299">
        <v>9.3163499999999999</v>
      </c>
      <c r="BR38" s="299">
        <v>9.4078959999999991</v>
      </c>
      <c r="BS38" s="299">
        <v>9.1483039999999995</v>
      </c>
      <c r="BT38" s="299">
        <v>9.0200949999999995</v>
      </c>
      <c r="BU38" s="299">
        <v>8.9411240000000003</v>
      </c>
      <c r="BV38" s="299">
        <v>8.7960740000000008</v>
      </c>
    </row>
    <row r="39" spans="1:74" ht="11.1" customHeight="1" x14ac:dyDescent="0.2">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0.91037558065000002</v>
      </c>
      <c r="AN39" s="210">
        <v>0.88385475861999996</v>
      </c>
      <c r="AO39" s="210">
        <v>0.75412374193999998</v>
      </c>
      <c r="AP39" s="210">
        <v>0.52957133332999995</v>
      </c>
      <c r="AQ39" s="210">
        <v>0.75261783870999999</v>
      </c>
      <c r="AR39" s="210">
        <v>0.883185</v>
      </c>
      <c r="AS39" s="210">
        <v>0.87875083871000004</v>
      </c>
      <c r="AT39" s="210">
        <v>0.85475535483999998</v>
      </c>
      <c r="AU39" s="210">
        <v>0.88280266666999996</v>
      </c>
      <c r="AV39" s="210">
        <v>0.82198700000000002</v>
      </c>
      <c r="AW39" s="210">
        <v>0.85993933333000006</v>
      </c>
      <c r="AX39" s="210">
        <v>0.84689296774</v>
      </c>
      <c r="AY39" s="210">
        <v>0.75799251612999996</v>
      </c>
      <c r="AZ39" s="210">
        <v>0.78058099999999997</v>
      </c>
      <c r="BA39" s="210">
        <v>0.90411445161000004</v>
      </c>
      <c r="BB39" s="210">
        <v>0.86715229999999999</v>
      </c>
      <c r="BC39" s="210">
        <v>1.037898829</v>
      </c>
      <c r="BD39" s="210">
        <v>0.91753996771000002</v>
      </c>
      <c r="BE39" s="299">
        <v>0.93853929999999997</v>
      </c>
      <c r="BF39" s="299">
        <v>0.95666059999999997</v>
      </c>
      <c r="BG39" s="299">
        <v>0.90158340000000003</v>
      </c>
      <c r="BH39" s="299">
        <v>0.89753819999999995</v>
      </c>
      <c r="BI39" s="299">
        <v>0.90319309999999997</v>
      </c>
      <c r="BJ39" s="299">
        <v>0.87630339999999995</v>
      </c>
      <c r="BK39" s="299">
        <v>0.83747890000000003</v>
      </c>
      <c r="BL39" s="299">
        <v>0.86247200000000002</v>
      </c>
      <c r="BM39" s="299">
        <v>0.87590100000000004</v>
      </c>
      <c r="BN39" s="299">
        <v>0.90703769999999995</v>
      </c>
      <c r="BO39" s="299">
        <v>0.95035899999999995</v>
      </c>
      <c r="BP39" s="299">
        <v>0.96504259999999997</v>
      </c>
      <c r="BQ39" s="299">
        <v>0.93601420000000002</v>
      </c>
      <c r="BR39" s="299">
        <v>0.95850740000000001</v>
      </c>
      <c r="BS39" s="299">
        <v>0.92786049999999998</v>
      </c>
      <c r="BT39" s="299">
        <v>0.93215619999999999</v>
      </c>
      <c r="BU39" s="299">
        <v>0.93281119999999995</v>
      </c>
      <c r="BV39" s="299">
        <v>0.91334099999999996</v>
      </c>
    </row>
    <row r="40" spans="1:74" ht="11.1" customHeight="1" x14ac:dyDescent="0.2">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1.6730529999999999</v>
      </c>
      <c r="AN40" s="210">
        <v>1.629435</v>
      </c>
      <c r="AO40" s="210">
        <v>1.387054</v>
      </c>
      <c r="AP40" s="210">
        <v>0.69131600000000004</v>
      </c>
      <c r="AQ40" s="210">
        <v>0.59559099999999998</v>
      </c>
      <c r="AR40" s="210">
        <v>0.78559000000000001</v>
      </c>
      <c r="AS40" s="210">
        <v>0.96415300000000004</v>
      </c>
      <c r="AT40" s="210">
        <v>1.015501</v>
      </c>
      <c r="AU40" s="210">
        <v>0.92127599999999998</v>
      </c>
      <c r="AV40" s="210">
        <v>1.006993</v>
      </c>
      <c r="AW40" s="210">
        <v>1.130166</v>
      </c>
      <c r="AX40" s="210">
        <v>1.1435770000000001</v>
      </c>
      <c r="AY40" s="210">
        <v>1.1310210000000001</v>
      </c>
      <c r="AZ40" s="210">
        <v>1.0918620000000001</v>
      </c>
      <c r="BA40" s="210">
        <v>1.157635</v>
      </c>
      <c r="BB40" s="210">
        <v>1.27874</v>
      </c>
      <c r="BC40" s="210">
        <v>1.2903870968</v>
      </c>
      <c r="BD40" s="210">
        <v>1.4351506667</v>
      </c>
      <c r="BE40" s="299">
        <v>1.555742</v>
      </c>
      <c r="BF40" s="299">
        <v>1.570732</v>
      </c>
      <c r="BG40" s="299">
        <v>1.507852</v>
      </c>
      <c r="BH40" s="299">
        <v>1.529085</v>
      </c>
      <c r="BI40" s="299">
        <v>1.5455950000000001</v>
      </c>
      <c r="BJ40" s="299">
        <v>1.5668120000000001</v>
      </c>
      <c r="BK40" s="299">
        <v>1.4715339999999999</v>
      </c>
      <c r="BL40" s="299">
        <v>1.526545</v>
      </c>
      <c r="BM40" s="299">
        <v>1.588055</v>
      </c>
      <c r="BN40" s="299">
        <v>1.6054459999999999</v>
      </c>
      <c r="BO40" s="299">
        <v>1.630315</v>
      </c>
      <c r="BP40" s="299">
        <v>1.753441</v>
      </c>
      <c r="BQ40" s="299">
        <v>1.808675</v>
      </c>
      <c r="BR40" s="299">
        <v>1.8411979999999999</v>
      </c>
      <c r="BS40" s="299">
        <v>1.775609</v>
      </c>
      <c r="BT40" s="299">
        <v>1.798357</v>
      </c>
      <c r="BU40" s="299">
        <v>1.81552</v>
      </c>
      <c r="BV40" s="299">
        <v>1.837467</v>
      </c>
    </row>
    <row r="41" spans="1:74" ht="11.1" customHeight="1" x14ac:dyDescent="0.2">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3.9976340000000001</v>
      </c>
      <c r="AN41" s="210">
        <v>4.0105430000000002</v>
      </c>
      <c r="AO41" s="210">
        <v>3.9133399999999998</v>
      </c>
      <c r="AP41" s="210">
        <v>3.505074</v>
      </c>
      <c r="AQ41" s="210">
        <v>3.5332870000000001</v>
      </c>
      <c r="AR41" s="210">
        <v>3.49194</v>
      </c>
      <c r="AS41" s="210">
        <v>3.6099239999999999</v>
      </c>
      <c r="AT41" s="210">
        <v>3.663262</v>
      </c>
      <c r="AU41" s="210">
        <v>3.8181579999999999</v>
      </c>
      <c r="AV41" s="210">
        <v>4.0219620000000003</v>
      </c>
      <c r="AW41" s="210">
        <v>3.8885860000000001</v>
      </c>
      <c r="AX41" s="210">
        <v>3.8601899999999998</v>
      </c>
      <c r="AY41" s="210">
        <v>3.9341430000000002</v>
      </c>
      <c r="AZ41" s="210">
        <v>3.9456639999999998</v>
      </c>
      <c r="BA41" s="210">
        <v>4.0330069999999996</v>
      </c>
      <c r="BB41" s="210">
        <v>3.987644</v>
      </c>
      <c r="BC41" s="210">
        <v>3.9930322581</v>
      </c>
      <c r="BD41" s="210">
        <v>4.0640136</v>
      </c>
      <c r="BE41" s="299">
        <v>3.945675</v>
      </c>
      <c r="BF41" s="299">
        <v>4.1393709999999997</v>
      </c>
      <c r="BG41" s="299">
        <v>4.0835410000000003</v>
      </c>
      <c r="BH41" s="299">
        <v>4.3528479999999998</v>
      </c>
      <c r="BI41" s="299">
        <v>4.2500450000000001</v>
      </c>
      <c r="BJ41" s="299">
        <v>4.1218880000000002</v>
      </c>
      <c r="BK41" s="299">
        <v>4.3166149999999996</v>
      </c>
      <c r="BL41" s="299">
        <v>4.301234</v>
      </c>
      <c r="BM41" s="299">
        <v>4.2821939999999996</v>
      </c>
      <c r="BN41" s="299">
        <v>4.2665639999999998</v>
      </c>
      <c r="BO41" s="299">
        <v>4.318435</v>
      </c>
      <c r="BP41" s="299">
        <v>4.1615739999999999</v>
      </c>
      <c r="BQ41" s="299">
        <v>4.0704820000000002</v>
      </c>
      <c r="BR41" s="299">
        <v>4.3036820000000002</v>
      </c>
      <c r="BS41" s="299">
        <v>4.1939039999999999</v>
      </c>
      <c r="BT41" s="299">
        <v>4.3821070000000004</v>
      </c>
      <c r="BU41" s="299">
        <v>4.2553809999999999</v>
      </c>
      <c r="BV41" s="299">
        <v>4.2089749999999997</v>
      </c>
    </row>
    <row r="42" spans="1:74" ht="11.1" customHeight="1" x14ac:dyDescent="0.2">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0.25755400000000001</v>
      </c>
      <c r="AN42" s="210">
        <v>0.149927</v>
      </c>
      <c r="AO42" s="210">
        <v>0.109321</v>
      </c>
      <c r="AP42" s="210">
        <v>0.12478599999999999</v>
      </c>
      <c r="AQ42" s="210">
        <v>8.1230999999999998E-2</v>
      </c>
      <c r="AR42" s="210">
        <v>0.23158500000000001</v>
      </c>
      <c r="AS42" s="210">
        <v>0.341109</v>
      </c>
      <c r="AT42" s="210">
        <v>0.30490499999999998</v>
      </c>
      <c r="AU42" s="210">
        <v>0.32045400000000002</v>
      </c>
      <c r="AV42" s="210">
        <v>0.27619500000000002</v>
      </c>
      <c r="AW42" s="210">
        <v>0.20722599999999999</v>
      </c>
      <c r="AX42" s="210">
        <v>0.19567200000000001</v>
      </c>
      <c r="AY42" s="210">
        <v>0.242146</v>
      </c>
      <c r="AZ42" s="210">
        <v>0.25888100000000003</v>
      </c>
      <c r="BA42" s="210">
        <v>0.29099900000000001</v>
      </c>
      <c r="BB42" s="210">
        <v>0.14258499999999999</v>
      </c>
      <c r="BC42" s="210">
        <v>0.24835483871</v>
      </c>
      <c r="BD42" s="210">
        <v>0.31624459332999999</v>
      </c>
      <c r="BE42" s="299">
        <v>0.292134</v>
      </c>
      <c r="BF42" s="299">
        <v>0.27438689999999999</v>
      </c>
      <c r="BG42" s="299">
        <v>0.26656249999999998</v>
      </c>
      <c r="BH42" s="299">
        <v>0.20510590000000001</v>
      </c>
      <c r="BI42" s="299">
        <v>0.23780119999999999</v>
      </c>
      <c r="BJ42" s="299">
        <v>0.2812035</v>
      </c>
      <c r="BK42" s="299">
        <v>0.25884459999999998</v>
      </c>
      <c r="BL42" s="299">
        <v>0.1815734</v>
      </c>
      <c r="BM42" s="299">
        <v>0.25438630000000001</v>
      </c>
      <c r="BN42" s="299">
        <v>0.22739129999999999</v>
      </c>
      <c r="BO42" s="299">
        <v>0.1948714</v>
      </c>
      <c r="BP42" s="299">
        <v>0.20665169999999999</v>
      </c>
      <c r="BQ42" s="299">
        <v>0.27357789999999998</v>
      </c>
      <c r="BR42" s="299">
        <v>0.2269938</v>
      </c>
      <c r="BS42" s="299">
        <v>0.26850669999999999</v>
      </c>
      <c r="BT42" s="299">
        <v>0.2078006</v>
      </c>
      <c r="BU42" s="299">
        <v>0.28067989999999998</v>
      </c>
      <c r="BV42" s="299">
        <v>0.28402670000000002</v>
      </c>
    </row>
    <row r="43" spans="1:74" ht="11.1" customHeight="1" x14ac:dyDescent="0.2">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1.7589520000000001</v>
      </c>
      <c r="AN43" s="210">
        <v>1.6681839999999999</v>
      </c>
      <c r="AO43" s="210">
        <v>1.6146180000000001</v>
      </c>
      <c r="AP43" s="210">
        <v>1.5589219999999999</v>
      </c>
      <c r="AQ43" s="210">
        <v>1.639025</v>
      </c>
      <c r="AR43" s="210">
        <v>1.8517170000000001</v>
      </c>
      <c r="AS43" s="210">
        <v>1.9066909999999999</v>
      </c>
      <c r="AT43" s="210">
        <v>1.999512</v>
      </c>
      <c r="AU43" s="210">
        <v>1.829885</v>
      </c>
      <c r="AV43" s="210">
        <v>1.7457210000000001</v>
      </c>
      <c r="AW43" s="210">
        <v>1.749112</v>
      </c>
      <c r="AX43" s="210">
        <v>1.6369069999999999</v>
      </c>
      <c r="AY43" s="210">
        <v>1.706998</v>
      </c>
      <c r="AZ43" s="210">
        <v>1.481609</v>
      </c>
      <c r="BA43" s="210">
        <v>1.6977370000000001</v>
      </c>
      <c r="BB43" s="210">
        <v>1.909859</v>
      </c>
      <c r="BC43" s="210">
        <v>1.9593967999999999</v>
      </c>
      <c r="BD43" s="210">
        <v>2.0821858</v>
      </c>
      <c r="BE43" s="299">
        <v>2.1354660000000001</v>
      </c>
      <c r="BF43" s="299">
        <v>2.173978</v>
      </c>
      <c r="BG43" s="299">
        <v>2.005792</v>
      </c>
      <c r="BH43" s="299">
        <v>1.898363</v>
      </c>
      <c r="BI43" s="299">
        <v>1.835464</v>
      </c>
      <c r="BJ43" s="299">
        <v>1.7135689999999999</v>
      </c>
      <c r="BK43" s="299">
        <v>1.774573</v>
      </c>
      <c r="BL43" s="299">
        <v>1.669896</v>
      </c>
      <c r="BM43" s="299">
        <v>1.7798149999999999</v>
      </c>
      <c r="BN43" s="299">
        <v>1.8639730000000001</v>
      </c>
      <c r="BO43" s="299">
        <v>1.9877640000000001</v>
      </c>
      <c r="BP43" s="299">
        <v>2.121032</v>
      </c>
      <c r="BQ43" s="299">
        <v>2.1482760000000001</v>
      </c>
      <c r="BR43" s="299">
        <v>2.2284660000000001</v>
      </c>
      <c r="BS43" s="299">
        <v>2.0717629999999998</v>
      </c>
      <c r="BT43" s="299">
        <v>1.9949239999999999</v>
      </c>
      <c r="BU43" s="299">
        <v>1.8891800000000001</v>
      </c>
      <c r="BV43" s="299">
        <v>1.7701089999999999</v>
      </c>
    </row>
    <row r="44" spans="1:74" ht="11.1" customHeight="1" x14ac:dyDescent="0.2">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19.905342999999998</v>
      </c>
      <c r="AN44" s="210">
        <v>19.83887</v>
      </c>
      <c r="AO44" s="210">
        <v>18.283773</v>
      </c>
      <c r="AP44" s="210">
        <v>14.690989</v>
      </c>
      <c r="AQ44" s="210">
        <v>16.103228999999999</v>
      </c>
      <c r="AR44" s="210">
        <v>17.435207999999999</v>
      </c>
      <c r="AS44" s="210">
        <v>18.322590000000002</v>
      </c>
      <c r="AT44" s="210">
        <v>18.439346</v>
      </c>
      <c r="AU44" s="210">
        <v>18.307296999999998</v>
      </c>
      <c r="AV44" s="210">
        <v>18.623835</v>
      </c>
      <c r="AW44" s="210">
        <v>18.702424000000001</v>
      </c>
      <c r="AX44" s="210">
        <v>18.795701999999999</v>
      </c>
      <c r="AY44" s="210">
        <v>18.595400999999999</v>
      </c>
      <c r="AZ44" s="210">
        <v>17.444201</v>
      </c>
      <c r="BA44" s="210">
        <v>19.203831999999998</v>
      </c>
      <c r="BB44" s="210">
        <v>19.459364999999998</v>
      </c>
      <c r="BC44" s="210">
        <v>19.714280389999999</v>
      </c>
      <c r="BD44" s="210">
        <v>20.16922572</v>
      </c>
      <c r="BE44" s="299">
        <v>20.054369999999999</v>
      </c>
      <c r="BF44" s="299">
        <v>20.35078</v>
      </c>
      <c r="BG44" s="299">
        <v>19.860949999999999</v>
      </c>
      <c r="BH44" s="299">
        <v>20.14827</v>
      </c>
      <c r="BI44" s="299">
        <v>20.328240000000001</v>
      </c>
      <c r="BJ44" s="299">
        <v>20.205970000000001</v>
      </c>
      <c r="BK44" s="299">
        <v>20.093170000000001</v>
      </c>
      <c r="BL44" s="299">
        <v>19.88504</v>
      </c>
      <c r="BM44" s="299">
        <v>20.29645</v>
      </c>
      <c r="BN44" s="299">
        <v>20.41647</v>
      </c>
      <c r="BO44" s="299">
        <v>20.63233</v>
      </c>
      <c r="BP44" s="299">
        <v>20.8094</v>
      </c>
      <c r="BQ44" s="299">
        <v>20.8949</v>
      </c>
      <c r="BR44" s="299">
        <v>21.263179999999998</v>
      </c>
      <c r="BS44" s="299">
        <v>20.83671</v>
      </c>
      <c r="BT44" s="299">
        <v>21.041149999999998</v>
      </c>
      <c r="BU44" s="299">
        <v>21.033349999999999</v>
      </c>
      <c r="BV44" s="299">
        <v>20.927160000000001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 customHeight="1" x14ac:dyDescent="0.2">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-0.60498300000000005</v>
      </c>
      <c r="AN46" s="210">
        <v>-1.525733</v>
      </c>
      <c r="AO46" s="210">
        <v>-1.276394</v>
      </c>
      <c r="AP46" s="210">
        <v>-1.215975</v>
      </c>
      <c r="AQ46" s="210">
        <v>0.93929700000000005</v>
      </c>
      <c r="AR46" s="210">
        <v>0.67505400000000004</v>
      </c>
      <c r="AS46" s="210">
        <v>-0.56612499999999999</v>
      </c>
      <c r="AT46" s="210">
        <v>-1.0325260000000001</v>
      </c>
      <c r="AU46" s="210">
        <v>-0.83303499999999997</v>
      </c>
      <c r="AV46" s="210">
        <v>-0.98418600000000001</v>
      </c>
      <c r="AW46" s="210">
        <v>-0.20735500000000001</v>
      </c>
      <c r="AX46" s="210">
        <v>-1.204998</v>
      </c>
      <c r="AY46" s="210">
        <v>-0.81365100000000001</v>
      </c>
      <c r="AZ46" s="210">
        <v>-1.2914E-2</v>
      </c>
      <c r="BA46" s="210">
        <v>0.60933700000000002</v>
      </c>
      <c r="BB46" s="210">
        <v>-0.84297</v>
      </c>
      <c r="BC46" s="210">
        <v>0.51724546516000003</v>
      </c>
      <c r="BD46" s="210">
        <v>-6.9696953076000004E-2</v>
      </c>
      <c r="BE46" s="299">
        <v>0.79538620000000004</v>
      </c>
      <c r="BF46" s="299">
        <v>1.2332860000000001</v>
      </c>
      <c r="BG46" s="299">
        <v>1.026799</v>
      </c>
      <c r="BH46" s="299">
        <v>0.79752710000000004</v>
      </c>
      <c r="BI46" s="299">
        <v>0.67614149999999995</v>
      </c>
      <c r="BJ46" s="299">
        <v>-0.14825720000000001</v>
      </c>
      <c r="BK46" s="299">
        <v>0.67500009999999999</v>
      </c>
      <c r="BL46" s="299">
        <v>7.6986799999999994E-2</v>
      </c>
      <c r="BM46" s="299">
        <v>0.3850169</v>
      </c>
      <c r="BN46" s="299">
        <v>1.212993</v>
      </c>
      <c r="BO46" s="299">
        <v>1.174817</v>
      </c>
      <c r="BP46" s="299">
        <v>0.92743880000000001</v>
      </c>
      <c r="BQ46" s="299">
        <v>0.64733850000000004</v>
      </c>
      <c r="BR46" s="299">
        <v>0.53288630000000003</v>
      </c>
      <c r="BS46" s="299">
        <v>0.24952550000000001</v>
      </c>
      <c r="BT46" s="299">
        <v>0.14939910000000001</v>
      </c>
      <c r="BU46" s="299">
        <v>8.0247600000000002E-2</v>
      </c>
      <c r="BV46" s="299">
        <v>-0.73994079999999995</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302"/>
      <c r="BF47" s="302"/>
      <c r="BG47" s="30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366"/>
      <c r="BF48" s="366"/>
      <c r="BG48" s="366"/>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366"/>
      <c r="BF49" s="366"/>
      <c r="BG49" s="366"/>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1" t="s">
        <v>1374</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442.834</v>
      </c>
      <c r="AN50" s="68">
        <v>454.22500000000002</v>
      </c>
      <c r="AO50" s="68">
        <v>482.45400000000001</v>
      </c>
      <c r="AP50" s="68">
        <v>529.16399999999999</v>
      </c>
      <c r="AQ50" s="68">
        <v>520.96100000000001</v>
      </c>
      <c r="AR50" s="68">
        <v>531.92600000000004</v>
      </c>
      <c r="AS50" s="68">
        <v>519.28</v>
      </c>
      <c r="AT50" s="68">
        <v>504.00799999999998</v>
      </c>
      <c r="AU50" s="68">
        <v>497.322</v>
      </c>
      <c r="AV50" s="68">
        <v>493.59300000000002</v>
      </c>
      <c r="AW50" s="68">
        <v>500.42</v>
      </c>
      <c r="AX50" s="68">
        <v>485.25700000000001</v>
      </c>
      <c r="AY50" s="68">
        <v>475.85300000000001</v>
      </c>
      <c r="AZ50" s="68">
        <v>493.15499999999997</v>
      </c>
      <c r="BA50" s="68">
        <v>501.90199999999999</v>
      </c>
      <c r="BB50" s="68">
        <v>489.73</v>
      </c>
      <c r="BC50" s="68">
        <v>474.029</v>
      </c>
      <c r="BD50" s="68">
        <v>449.28253711999997</v>
      </c>
      <c r="BE50" s="301">
        <v>438.74770000000001</v>
      </c>
      <c r="BF50" s="301">
        <v>432.68009999999998</v>
      </c>
      <c r="BG50" s="301">
        <v>435.47070000000002</v>
      </c>
      <c r="BH50" s="301">
        <v>447.13440000000003</v>
      </c>
      <c r="BI50" s="301">
        <v>451.07190000000003</v>
      </c>
      <c r="BJ50" s="301">
        <v>441.0487</v>
      </c>
      <c r="BK50" s="301">
        <v>446.13810000000001</v>
      </c>
      <c r="BL50" s="301">
        <v>454.07420000000002</v>
      </c>
      <c r="BM50" s="301">
        <v>467.59809999999999</v>
      </c>
      <c r="BN50" s="301">
        <v>476.76679999999999</v>
      </c>
      <c r="BO50" s="301">
        <v>477.4633</v>
      </c>
      <c r="BP50" s="301">
        <v>469.07010000000002</v>
      </c>
      <c r="BQ50" s="301">
        <v>454.01010000000002</v>
      </c>
      <c r="BR50" s="301">
        <v>443.02109999999999</v>
      </c>
      <c r="BS50" s="301">
        <v>443.91410000000002</v>
      </c>
      <c r="BT50" s="301">
        <v>453.70170000000002</v>
      </c>
      <c r="BU50" s="301">
        <v>456.5652</v>
      </c>
      <c r="BV50" s="301">
        <v>445.87990000000002</v>
      </c>
    </row>
    <row r="51" spans="1:74" ht="11.1" customHeight="1" x14ac:dyDescent="0.2">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195.11</v>
      </c>
      <c r="AN51" s="68">
        <v>178.73400000000001</v>
      </c>
      <c r="AO51" s="68">
        <v>180.83799999999999</v>
      </c>
      <c r="AP51" s="68">
        <v>195.59800000000001</v>
      </c>
      <c r="AQ51" s="68">
        <v>209.73599999999999</v>
      </c>
      <c r="AR51" s="68">
        <v>233.86699999999999</v>
      </c>
      <c r="AS51" s="68">
        <v>256.74099999999999</v>
      </c>
      <c r="AT51" s="68">
        <v>282.76400000000001</v>
      </c>
      <c r="AU51" s="68">
        <v>299.05500000000001</v>
      </c>
      <c r="AV51" s="68">
        <v>286.99799999999999</v>
      </c>
      <c r="AW51" s="68">
        <v>267.41800000000001</v>
      </c>
      <c r="AX51" s="68">
        <v>229.15700000000001</v>
      </c>
      <c r="AY51" s="68">
        <v>192.06200000000001</v>
      </c>
      <c r="AZ51" s="68">
        <v>170.654</v>
      </c>
      <c r="BA51" s="68">
        <v>168.58439799999999</v>
      </c>
      <c r="BB51" s="68">
        <v>177.09004400000001</v>
      </c>
      <c r="BC51" s="68">
        <v>192.81200000000001</v>
      </c>
      <c r="BD51" s="68">
        <v>209.10638299999999</v>
      </c>
      <c r="BE51" s="301">
        <v>226.26220000000001</v>
      </c>
      <c r="BF51" s="301">
        <v>241.39449999999999</v>
      </c>
      <c r="BG51" s="301">
        <v>248.42670000000001</v>
      </c>
      <c r="BH51" s="301">
        <v>244.29130000000001</v>
      </c>
      <c r="BI51" s="301">
        <v>226.5506</v>
      </c>
      <c r="BJ51" s="301">
        <v>201.84639999999999</v>
      </c>
      <c r="BK51" s="301">
        <v>175.77539999999999</v>
      </c>
      <c r="BL51" s="301">
        <v>160.52940000000001</v>
      </c>
      <c r="BM51" s="301">
        <v>158.8998</v>
      </c>
      <c r="BN51" s="301">
        <v>170.1574</v>
      </c>
      <c r="BO51" s="301">
        <v>187.47120000000001</v>
      </c>
      <c r="BP51" s="301">
        <v>207.42080000000001</v>
      </c>
      <c r="BQ51" s="301">
        <v>224.22810000000001</v>
      </c>
      <c r="BR51" s="301">
        <v>243.15979999999999</v>
      </c>
      <c r="BS51" s="301">
        <v>248.4513</v>
      </c>
      <c r="BT51" s="301">
        <v>244.23240000000001</v>
      </c>
      <c r="BU51" s="301">
        <v>230.0172</v>
      </c>
      <c r="BV51" s="301">
        <v>206.6951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92.474000000000004</v>
      </c>
      <c r="AN52" s="68">
        <v>98.775999999999996</v>
      </c>
      <c r="AO52" s="68">
        <v>100.102</v>
      </c>
      <c r="AP52" s="68">
        <v>92.966999999999999</v>
      </c>
      <c r="AQ52" s="68">
        <v>88.893000000000001</v>
      </c>
      <c r="AR52" s="68">
        <v>91.852000000000004</v>
      </c>
      <c r="AS52" s="68">
        <v>88.953999999999994</v>
      </c>
      <c r="AT52" s="68">
        <v>82.271000000000001</v>
      </c>
      <c r="AU52" s="68">
        <v>81.403999999999996</v>
      </c>
      <c r="AV52" s="68">
        <v>80.293000000000006</v>
      </c>
      <c r="AW52" s="68">
        <v>80.174000000000007</v>
      </c>
      <c r="AX52" s="68">
        <v>78.206999999999994</v>
      </c>
      <c r="AY52" s="68">
        <v>84.656999999999996</v>
      </c>
      <c r="AZ52" s="68">
        <v>89.537000000000006</v>
      </c>
      <c r="BA52" s="68">
        <v>93.33</v>
      </c>
      <c r="BB52" s="68">
        <v>92.168999999999997</v>
      </c>
      <c r="BC52" s="68">
        <v>91.213999999999999</v>
      </c>
      <c r="BD52" s="68">
        <v>91.254872825999996</v>
      </c>
      <c r="BE52" s="301">
        <v>89.885050000000007</v>
      </c>
      <c r="BF52" s="301">
        <v>89.048910000000006</v>
      </c>
      <c r="BG52" s="301">
        <v>90.225399999999993</v>
      </c>
      <c r="BH52" s="301">
        <v>92.07123</v>
      </c>
      <c r="BI52" s="301">
        <v>89.045419999999993</v>
      </c>
      <c r="BJ52" s="301">
        <v>83.063490000000002</v>
      </c>
      <c r="BK52" s="301">
        <v>88.67474</v>
      </c>
      <c r="BL52" s="301">
        <v>91.055149999999998</v>
      </c>
      <c r="BM52" s="301">
        <v>93.129810000000006</v>
      </c>
      <c r="BN52" s="301">
        <v>95.344059999999999</v>
      </c>
      <c r="BO52" s="301">
        <v>92.775959999999998</v>
      </c>
      <c r="BP52" s="301">
        <v>90.763779999999997</v>
      </c>
      <c r="BQ52" s="301">
        <v>89.708799999999997</v>
      </c>
      <c r="BR52" s="301">
        <v>88.910839999999993</v>
      </c>
      <c r="BS52" s="301">
        <v>89.982159999999993</v>
      </c>
      <c r="BT52" s="301">
        <v>91.794330000000002</v>
      </c>
      <c r="BU52" s="301">
        <v>89.004059999999996</v>
      </c>
      <c r="BV52" s="301">
        <v>83.18168</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30.183185000000002</v>
      </c>
      <c r="AN53" s="68">
        <v>30.187282</v>
      </c>
      <c r="AO53" s="68">
        <v>33.569009000000001</v>
      </c>
      <c r="AP53" s="68">
        <v>32.260756000000001</v>
      </c>
      <c r="AQ53" s="68">
        <v>28.727378999999999</v>
      </c>
      <c r="AR53" s="68">
        <v>26.171522</v>
      </c>
      <c r="AS53" s="68">
        <v>25.523994999999999</v>
      </c>
      <c r="AT53" s="68">
        <v>25.511205</v>
      </c>
      <c r="AU53" s="68">
        <v>25.180250000000001</v>
      </c>
      <c r="AV53" s="68">
        <v>27.050117</v>
      </c>
      <c r="AW53" s="68">
        <v>28.605561000000002</v>
      </c>
      <c r="AX53" s="68">
        <v>29.897641</v>
      </c>
      <c r="AY53" s="68">
        <v>32.518999999999998</v>
      </c>
      <c r="AZ53" s="68">
        <v>31.123999999999999</v>
      </c>
      <c r="BA53" s="68">
        <v>29.082208000000001</v>
      </c>
      <c r="BB53" s="68">
        <v>28.414141000000001</v>
      </c>
      <c r="BC53" s="68">
        <v>26.079671319999999</v>
      </c>
      <c r="BD53" s="68">
        <v>27.643028723</v>
      </c>
      <c r="BE53" s="301">
        <v>27.594850000000001</v>
      </c>
      <c r="BF53" s="301">
        <v>27.26341</v>
      </c>
      <c r="BG53" s="301">
        <v>27.460180000000001</v>
      </c>
      <c r="BH53" s="301">
        <v>26.873059999999999</v>
      </c>
      <c r="BI53" s="301">
        <v>27.249459999999999</v>
      </c>
      <c r="BJ53" s="301">
        <v>27.731529999999999</v>
      </c>
      <c r="BK53" s="301">
        <v>29.747859999999999</v>
      </c>
      <c r="BL53" s="301">
        <v>29.903120000000001</v>
      </c>
      <c r="BM53" s="301">
        <v>29.805140000000002</v>
      </c>
      <c r="BN53" s="301">
        <v>29.4513</v>
      </c>
      <c r="BO53" s="301">
        <v>29.050460000000001</v>
      </c>
      <c r="BP53" s="301">
        <v>28.571290000000001</v>
      </c>
      <c r="BQ53" s="301">
        <v>28.417110000000001</v>
      </c>
      <c r="BR53" s="301">
        <v>28.087710000000001</v>
      </c>
      <c r="BS53" s="301">
        <v>28.273589999999999</v>
      </c>
      <c r="BT53" s="301">
        <v>27.695650000000001</v>
      </c>
      <c r="BU53" s="301">
        <v>28.07733</v>
      </c>
      <c r="BV53" s="301">
        <v>28.55649</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264.23</v>
      </c>
      <c r="AN54" s="68">
        <v>251.71799999999999</v>
      </c>
      <c r="AO54" s="68">
        <v>260.839</v>
      </c>
      <c r="AP54" s="68">
        <v>257.30200000000002</v>
      </c>
      <c r="AQ54" s="68">
        <v>258.23500000000001</v>
      </c>
      <c r="AR54" s="68">
        <v>253.26300000000001</v>
      </c>
      <c r="AS54" s="68">
        <v>249.27500000000001</v>
      </c>
      <c r="AT54" s="68">
        <v>236.61500000000001</v>
      </c>
      <c r="AU54" s="68">
        <v>226.54400000000001</v>
      </c>
      <c r="AV54" s="68">
        <v>227.27500000000001</v>
      </c>
      <c r="AW54" s="68">
        <v>241.23099999999999</v>
      </c>
      <c r="AX54" s="68">
        <v>243.18799999999999</v>
      </c>
      <c r="AY54" s="68">
        <v>255.13900000000001</v>
      </c>
      <c r="AZ54" s="68">
        <v>241.09299999999999</v>
      </c>
      <c r="BA54" s="68">
        <v>237.64709199999999</v>
      </c>
      <c r="BB54" s="68">
        <v>238.42045100000001</v>
      </c>
      <c r="BC54" s="68">
        <v>241.02699999999999</v>
      </c>
      <c r="BD54" s="68">
        <v>241.24549884999999</v>
      </c>
      <c r="BE54" s="301">
        <v>234.82560000000001</v>
      </c>
      <c r="BF54" s="301">
        <v>228.25970000000001</v>
      </c>
      <c r="BG54" s="301">
        <v>228.3475</v>
      </c>
      <c r="BH54" s="301">
        <v>221.19929999999999</v>
      </c>
      <c r="BI54" s="301">
        <v>224.82400000000001</v>
      </c>
      <c r="BJ54" s="301">
        <v>234.68350000000001</v>
      </c>
      <c r="BK54" s="301">
        <v>250.5436</v>
      </c>
      <c r="BL54" s="301">
        <v>252.7629</v>
      </c>
      <c r="BM54" s="301">
        <v>241.77770000000001</v>
      </c>
      <c r="BN54" s="301">
        <v>240.39879999999999</v>
      </c>
      <c r="BO54" s="301">
        <v>241.27799999999999</v>
      </c>
      <c r="BP54" s="301">
        <v>246.51509999999999</v>
      </c>
      <c r="BQ54" s="301">
        <v>245.6027</v>
      </c>
      <c r="BR54" s="301">
        <v>237.6301</v>
      </c>
      <c r="BS54" s="301">
        <v>234.34270000000001</v>
      </c>
      <c r="BT54" s="301">
        <v>230.28219999999999</v>
      </c>
      <c r="BU54" s="301">
        <v>239.8064</v>
      </c>
      <c r="BV54" s="301">
        <v>249.83359999999999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27.672999999999998</v>
      </c>
      <c r="AN55" s="68">
        <v>25.852</v>
      </c>
      <c r="AO55" s="68">
        <v>22.577000000000002</v>
      </c>
      <c r="AP55" s="68">
        <v>22.87</v>
      </c>
      <c r="AQ55" s="68">
        <v>24.044</v>
      </c>
      <c r="AR55" s="68">
        <v>23.498999999999999</v>
      </c>
      <c r="AS55" s="68">
        <v>24.305</v>
      </c>
      <c r="AT55" s="68">
        <v>25.151</v>
      </c>
      <c r="AU55" s="68">
        <v>22.436</v>
      </c>
      <c r="AV55" s="68">
        <v>25.204999999999998</v>
      </c>
      <c r="AW55" s="68">
        <v>25.039000000000001</v>
      </c>
      <c r="AX55" s="68">
        <v>25.31</v>
      </c>
      <c r="AY55" s="68">
        <v>22.939</v>
      </c>
      <c r="AZ55" s="68">
        <v>20.896000000000001</v>
      </c>
      <c r="BA55" s="68">
        <v>20.259076</v>
      </c>
      <c r="BB55" s="68">
        <v>21.279779000000001</v>
      </c>
      <c r="BC55" s="68">
        <v>21.004000000000001</v>
      </c>
      <c r="BD55" s="68">
        <v>22.444569912999999</v>
      </c>
      <c r="BE55" s="301">
        <v>21.667680000000001</v>
      </c>
      <c r="BF55" s="301">
        <v>23.726150000000001</v>
      </c>
      <c r="BG55" s="301">
        <v>22.400210000000001</v>
      </c>
      <c r="BH55" s="301">
        <v>22.18188</v>
      </c>
      <c r="BI55" s="301">
        <v>23.29278</v>
      </c>
      <c r="BJ55" s="301">
        <v>24.49278</v>
      </c>
      <c r="BK55" s="301">
        <v>23.6189</v>
      </c>
      <c r="BL55" s="301">
        <v>26.612310000000001</v>
      </c>
      <c r="BM55" s="301">
        <v>24.121970000000001</v>
      </c>
      <c r="BN55" s="301">
        <v>24.253060000000001</v>
      </c>
      <c r="BO55" s="301">
        <v>22.446429999999999</v>
      </c>
      <c r="BP55" s="301">
        <v>23.94164</v>
      </c>
      <c r="BQ55" s="301">
        <v>23.47655</v>
      </c>
      <c r="BR55" s="301">
        <v>24.169170000000001</v>
      </c>
      <c r="BS55" s="301">
        <v>23.17623</v>
      </c>
      <c r="BT55" s="301">
        <v>21.05114</v>
      </c>
      <c r="BU55" s="301">
        <v>23.886150000000001</v>
      </c>
      <c r="BV55" s="301">
        <v>26.208760000000002</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236.55699999999999</v>
      </c>
      <c r="AN56" s="68">
        <v>225.86600000000001</v>
      </c>
      <c r="AO56" s="68">
        <v>238.262</v>
      </c>
      <c r="AP56" s="68">
        <v>234.43199999999999</v>
      </c>
      <c r="AQ56" s="68">
        <v>234.191</v>
      </c>
      <c r="AR56" s="68">
        <v>229.76400000000001</v>
      </c>
      <c r="AS56" s="68">
        <v>224.97</v>
      </c>
      <c r="AT56" s="68">
        <v>211.464</v>
      </c>
      <c r="AU56" s="68">
        <v>204.108</v>
      </c>
      <c r="AV56" s="68">
        <v>202.07</v>
      </c>
      <c r="AW56" s="68">
        <v>216.19200000000001</v>
      </c>
      <c r="AX56" s="68">
        <v>217.87799999999999</v>
      </c>
      <c r="AY56" s="68">
        <v>232.2</v>
      </c>
      <c r="AZ56" s="68">
        <v>220.197</v>
      </c>
      <c r="BA56" s="68">
        <v>217.38801599999999</v>
      </c>
      <c r="BB56" s="68">
        <v>217.140672</v>
      </c>
      <c r="BC56" s="68">
        <v>220.02199999999999</v>
      </c>
      <c r="BD56" s="68">
        <v>218.80016325</v>
      </c>
      <c r="BE56" s="301">
        <v>213.15790000000001</v>
      </c>
      <c r="BF56" s="301">
        <v>204.5335</v>
      </c>
      <c r="BG56" s="301">
        <v>205.94730000000001</v>
      </c>
      <c r="BH56" s="301">
        <v>199.01750000000001</v>
      </c>
      <c r="BI56" s="301">
        <v>201.53120000000001</v>
      </c>
      <c r="BJ56" s="301">
        <v>210.19069999999999</v>
      </c>
      <c r="BK56" s="301">
        <v>226.9247</v>
      </c>
      <c r="BL56" s="301">
        <v>226.1506</v>
      </c>
      <c r="BM56" s="301">
        <v>217.6557</v>
      </c>
      <c r="BN56" s="301">
        <v>216.14570000000001</v>
      </c>
      <c r="BO56" s="301">
        <v>218.83160000000001</v>
      </c>
      <c r="BP56" s="301">
        <v>222.57339999999999</v>
      </c>
      <c r="BQ56" s="301">
        <v>222.12610000000001</v>
      </c>
      <c r="BR56" s="301">
        <v>213.46090000000001</v>
      </c>
      <c r="BS56" s="301">
        <v>211.16650000000001</v>
      </c>
      <c r="BT56" s="301">
        <v>209.23099999999999</v>
      </c>
      <c r="BU56" s="301">
        <v>215.9203</v>
      </c>
      <c r="BV56" s="301">
        <v>223.6249</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44.012</v>
      </c>
      <c r="AN57" s="68">
        <v>42.725000000000001</v>
      </c>
      <c r="AO57" s="68">
        <v>39.872999999999998</v>
      </c>
      <c r="AP57" s="68">
        <v>39.993000000000002</v>
      </c>
      <c r="AQ57" s="68">
        <v>40.354999999999997</v>
      </c>
      <c r="AR57" s="68">
        <v>41.512999999999998</v>
      </c>
      <c r="AS57" s="68">
        <v>40.993000000000002</v>
      </c>
      <c r="AT57" s="68">
        <v>40.091000000000001</v>
      </c>
      <c r="AU57" s="68">
        <v>40.134999999999998</v>
      </c>
      <c r="AV57" s="68">
        <v>37.636000000000003</v>
      </c>
      <c r="AW57" s="68">
        <v>37.645000000000003</v>
      </c>
      <c r="AX57" s="68">
        <v>38.627000000000002</v>
      </c>
      <c r="AY57" s="68">
        <v>42.558</v>
      </c>
      <c r="AZ57" s="68">
        <v>39.835999999999999</v>
      </c>
      <c r="BA57" s="68">
        <v>38.953651999999998</v>
      </c>
      <c r="BB57" s="68">
        <v>40.509784000000003</v>
      </c>
      <c r="BC57" s="68">
        <v>43.96</v>
      </c>
      <c r="BD57" s="68">
        <v>44.552948551</v>
      </c>
      <c r="BE57" s="301">
        <v>45.468389999999999</v>
      </c>
      <c r="BF57" s="301">
        <v>44.78396</v>
      </c>
      <c r="BG57" s="301">
        <v>45.905070000000002</v>
      </c>
      <c r="BH57" s="301">
        <v>44.855809999999998</v>
      </c>
      <c r="BI57" s="301">
        <v>42.500100000000003</v>
      </c>
      <c r="BJ57" s="301">
        <v>42.163490000000003</v>
      </c>
      <c r="BK57" s="301">
        <v>42.517220000000002</v>
      </c>
      <c r="BL57" s="301">
        <v>41.870019999999997</v>
      </c>
      <c r="BM57" s="301">
        <v>41.240569999999998</v>
      </c>
      <c r="BN57" s="301">
        <v>41.83137</v>
      </c>
      <c r="BO57" s="301">
        <v>42.385869999999997</v>
      </c>
      <c r="BP57" s="301">
        <v>41.724809999999998</v>
      </c>
      <c r="BQ57" s="301">
        <v>42.935459999999999</v>
      </c>
      <c r="BR57" s="301">
        <v>42.539369999999998</v>
      </c>
      <c r="BS57" s="301">
        <v>43.926319999999997</v>
      </c>
      <c r="BT57" s="301">
        <v>43.07996</v>
      </c>
      <c r="BU57" s="301">
        <v>40.926180000000002</v>
      </c>
      <c r="BV57" s="301">
        <v>40.74192</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143.01</v>
      </c>
      <c r="AN58" s="68">
        <v>132.74</v>
      </c>
      <c r="AO58" s="68">
        <v>126.71299999999999</v>
      </c>
      <c r="AP58" s="68">
        <v>150.709</v>
      </c>
      <c r="AQ58" s="68">
        <v>175.899</v>
      </c>
      <c r="AR58" s="68">
        <v>175.42699999999999</v>
      </c>
      <c r="AS58" s="68">
        <v>177.56100000000001</v>
      </c>
      <c r="AT58" s="68">
        <v>178.91399999999999</v>
      </c>
      <c r="AU58" s="68">
        <v>171.71799999999999</v>
      </c>
      <c r="AV58" s="68">
        <v>155.333</v>
      </c>
      <c r="AW58" s="68">
        <v>156.28100000000001</v>
      </c>
      <c r="AX58" s="68">
        <v>160.441</v>
      </c>
      <c r="AY58" s="68">
        <v>162.81</v>
      </c>
      <c r="AZ58" s="68">
        <v>143.404</v>
      </c>
      <c r="BA58" s="68">
        <v>145.477451</v>
      </c>
      <c r="BB58" s="68">
        <v>136.014297</v>
      </c>
      <c r="BC58" s="68">
        <v>137.215</v>
      </c>
      <c r="BD58" s="68">
        <v>137.55984502999999</v>
      </c>
      <c r="BE58" s="301">
        <v>139.95099999999999</v>
      </c>
      <c r="BF58" s="301">
        <v>141.8657</v>
      </c>
      <c r="BG58" s="301">
        <v>139.82499999999999</v>
      </c>
      <c r="BH58" s="301">
        <v>132.40129999999999</v>
      </c>
      <c r="BI58" s="301">
        <v>136.53389999999999</v>
      </c>
      <c r="BJ58" s="301">
        <v>141.83760000000001</v>
      </c>
      <c r="BK58" s="301">
        <v>141.1464</v>
      </c>
      <c r="BL58" s="301">
        <v>137.20439999999999</v>
      </c>
      <c r="BM58" s="301">
        <v>131.036</v>
      </c>
      <c r="BN58" s="301">
        <v>129.94739999999999</v>
      </c>
      <c r="BO58" s="301">
        <v>133.2236</v>
      </c>
      <c r="BP58" s="301">
        <v>135.583</v>
      </c>
      <c r="BQ58" s="301">
        <v>140.9162</v>
      </c>
      <c r="BR58" s="301">
        <v>143.7868</v>
      </c>
      <c r="BS58" s="301">
        <v>142.55860000000001</v>
      </c>
      <c r="BT58" s="301">
        <v>134.53229999999999</v>
      </c>
      <c r="BU58" s="301">
        <v>137.77449999999999</v>
      </c>
      <c r="BV58" s="301">
        <v>143.5872</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30.731000000000002</v>
      </c>
      <c r="AN59" s="68">
        <v>31.242999999999999</v>
      </c>
      <c r="AO59" s="68">
        <v>34.369999999999997</v>
      </c>
      <c r="AP59" s="68">
        <v>36.548000000000002</v>
      </c>
      <c r="AQ59" s="68">
        <v>39.375999999999998</v>
      </c>
      <c r="AR59" s="68">
        <v>39.622999999999998</v>
      </c>
      <c r="AS59" s="68">
        <v>36.332000000000001</v>
      </c>
      <c r="AT59" s="68">
        <v>34.770000000000003</v>
      </c>
      <c r="AU59" s="68">
        <v>32.061</v>
      </c>
      <c r="AV59" s="68">
        <v>31.238</v>
      </c>
      <c r="AW59" s="68">
        <v>31.178999999999998</v>
      </c>
      <c r="AX59" s="68">
        <v>30.234000000000002</v>
      </c>
      <c r="AY59" s="68">
        <v>32.033000000000001</v>
      </c>
      <c r="AZ59" s="68">
        <v>31.15</v>
      </c>
      <c r="BA59" s="68">
        <v>30.908000000000001</v>
      </c>
      <c r="BB59" s="68">
        <v>31.274999999999999</v>
      </c>
      <c r="BC59" s="68">
        <v>32.447000000000003</v>
      </c>
      <c r="BD59" s="68">
        <v>31.138204063</v>
      </c>
      <c r="BE59" s="301">
        <v>30.294820000000001</v>
      </c>
      <c r="BF59" s="301">
        <v>29.457820000000002</v>
      </c>
      <c r="BG59" s="301">
        <v>30.101700000000001</v>
      </c>
      <c r="BH59" s="301">
        <v>31.053159999999998</v>
      </c>
      <c r="BI59" s="301">
        <v>32.763770000000001</v>
      </c>
      <c r="BJ59" s="301">
        <v>31.652170000000002</v>
      </c>
      <c r="BK59" s="301">
        <v>31.631519999999998</v>
      </c>
      <c r="BL59" s="301">
        <v>31.355149999999998</v>
      </c>
      <c r="BM59" s="301">
        <v>31.491669999999999</v>
      </c>
      <c r="BN59" s="301">
        <v>30.876239999999999</v>
      </c>
      <c r="BO59" s="301">
        <v>32.280059999999999</v>
      </c>
      <c r="BP59" s="301">
        <v>32.357599999999998</v>
      </c>
      <c r="BQ59" s="301">
        <v>31.22334</v>
      </c>
      <c r="BR59" s="301">
        <v>30.185279999999999</v>
      </c>
      <c r="BS59" s="301">
        <v>30.539619999999999</v>
      </c>
      <c r="BT59" s="301">
        <v>31.27403</v>
      </c>
      <c r="BU59" s="301">
        <v>32.993470000000002</v>
      </c>
      <c r="BV59" s="301">
        <v>31.966629999999999</v>
      </c>
    </row>
    <row r="60" spans="1:74" ht="11.1" customHeight="1" x14ac:dyDescent="0.2">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56.091000000000001</v>
      </c>
      <c r="AN60" s="68">
        <v>59.058999999999997</v>
      </c>
      <c r="AO60" s="68">
        <v>61.991999999999997</v>
      </c>
      <c r="AP60" s="68">
        <v>62.956000000000003</v>
      </c>
      <c r="AQ60" s="68">
        <v>63.317999999999998</v>
      </c>
      <c r="AR60" s="68">
        <v>59.204999999999998</v>
      </c>
      <c r="AS60" s="68">
        <v>56.316000000000003</v>
      </c>
      <c r="AT60" s="68">
        <v>51.195999999999998</v>
      </c>
      <c r="AU60" s="68">
        <v>48.573999999999998</v>
      </c>
      <c r="AV60" s="68">
        <v>46.281999999999996</v>
      </c>
      <c r="AW60" s="68">
        <v>46.494</v>
      </c>
      <c r="AX60" s="68">
        <v>49.31</v>
      </c>
      <c r="AY60" s="68">
        <v>52.432000000000002</v>
      </c>
      <c r="AZ60" s="68">
        <v>54.798000000000002</v>
      </c>
      <c r="BA60" s="68">
        <v>55.843000000000004</v>
      </c>
      <c r="BB60" s="68">
        <v>55.73</v>
      </c>
      <c r="BC60" s="68">
        <v>57.304349999999999</v>
      </c>
      <c r="BD60" s="68">
        <v>56.591589999999997</v>
      </c>
      <c r="BE60" s="301">
        <v>55.03913</v>
      </c>
      <c r="BF60" s="301">
        <v>52.725990000000003</v>
      </c>
      <c r="BG60" s="301">
        <v>50.955089999999998</v>
      </c>
      <c r="BH60" s="301">
        <v>48.386899999999997</v>
      </c>
      <c r="BI60" s="301">
        <v>50.290700000000001</v>
      </c>
      <c r="BJ60" s="301">
        <v>53.227679999999999</v>
      </c>
      <c r="BK60" s="301">
        <v>57.675539999999998</v>
      </c>
      <c r="BL60" s="301">
        <v>60.323729999999998</v>
      </c>
      <c r="BM60" s="301">
        <v>62.215870000000002</v>
      </c>
      <c r="BN60" s="301">
        <v>63.132640000000002</v>
      </c>
      <c r="BO60" s="301">
        <v>63.037269999999999</v>
      </c>
      <c r="BP60" s="301">
        <v>59.962069999999997</v>
      </c>
      <c r="BQ60" s="301">
        <v>57.513219999999997</v>
      </c>
      <c r="BR60" s="301">
        <v>52.830379999999998</v>
      </c>
      <c r="BS60" s="301">
        <v>50.672550000000001</v>
      </c>
      <c r="BT60" s="301">
        <v>48.136360000000003</v>
      </c>
      <c r="BU60" s="301">
        <v>48.874499999999998</v>
      </c>
      <c r="BV60" s="301">
        <v>52.091929999999998</v>
      </c>
    </row>
    <row r="61" spans="1:74" ht="11.1" customHeight="1" x14ac:dyDescent="0.2">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1298.6751850000001</v>
      </c>
      <c r="AN61" s="692">
        <v>1279.4072819999999</v>
      </c>
      <c r="AO61" s="692">
        <v>1320.7500090000001</v>
      </c>
      <c r="AP61" s="692">
        <v>1397.497756</v>
      </c>
      <c r="AQ61" s="692">
        <v>1425.5003790000001</v>
      </c>
      <c r="AR61" s="692">
        <v>1452.847522</v>
      </c>
      <c r="AS61" s="692">
        <v>1450.975995</v>
      </c>
      <c r="AT61" s="692">
        <v>1436.1402049999999</v>
      </c>
      <c r="AU61" s="692">
        <v>1421.99325</v>
      </c>
      <c r="AV61" s="692">
        <v>1385.6981169999999</v>
      </c>
      <c r="AW61" s="692">
        <v>1389.447561</v>
      </c>
      <c r="AX61" s="692">
        <v>1344.3186410000001</v>
      </c>
      <c r="AY61" s="692">
        <v>1330.0630000000001</v>
      </c>
      <c r="AZ61" s="692">
        <v>1294.751</v>
      </c>
      <c r="BA61" s="692">
        <v>1301.727801</v>
      </c>
      <c r="BB61" s="692">
        <v>1289.352717</v>
      </c>
      <c r="BC61" s="692">
        <v>1296.0870213000001</v>
      </c>
      <c r="BD61" s="692">
        <v>1288.3741425000001</v>
      </c>
      <c r="BE61" s="693">
        <v>1288.069</v>
      </c>
      <c r="BF61" s="693">
        <v>1287.48</v>
      </c>
      <c r="BG61" s="693">
        <v>1296.7170000000001</v>
      </c>
      <c r="BH61" s="693">
        <v>1288.2660000000001</v>
      </c>
      <c r="BI61" s="693">
        <v>1280.83</v>
      </c>
      <c r="BJ61" s="693">
        <v>1257.2539999999999</v>
      </c>
      <c r="BK61" s="693">
        <v>1263.8499999999999</v>
      </c>
      <c r="BL61" s="693">
        <v>1259.078</v>
      </c>
      <c r="BM61" s="693">
        <v>1257.1949999999999</v>
      </c>
      <c r="BN61" s="693">
        <v>1277.9059999999999</v>
      </c>
      <c r="BO61" s="693">
        <v>1298.9659999999999</v>
      </c>
      <c r="BP61" s="693">
        <v>1311.9690000000001</v>
      </c>
      <c r="BQ61" s="693">
        <v>1314.5550000000001</v>
      </c>
      <c r="BR61" s="693">
        <v>1310.1510000000001</v>
      </c>
      <c r="BS61" s="693">
        <v>1312.6610000000001</v>
      </c>
      <c r="BT61" s="693">
        <v>1304.729</v>
      </c>
      <c r="BU61" s="693">
        <v>1304.039</v>
      </c>
      <c r="BV61" s="693">
        <v>1282.5340000000001</v>
      </c>
    </row>
    <row r="62" spans="1:74" ht="11.1" customHeight="1" x14ac:dyDescent="0.2">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633.428</v>
      </c>
      <c r="BC62" s="700">
        <v>626.48400000000004</v>
      </c>
      <c r="BD62" s="700">
        <v>620.94700347000003</v>
      </c>
      <c r="BE62" s="701">
        <v>620.947</v>
      </c>
      <c r="BF62" s="701">
        <v>620.947</v>
      </c>
      <c r="BG62" s="701">
        <v>620.947</v>
      </c>
      <c r="BH62" s="701">
        <v>619.52200000000005</v>
      </c>
      <c r="BI62" s="701">
        <v>618.09699999999998</v>
      </c>
      <c r="BJ62" s="701">
        <v>616.67200000000003</v>
      </c>
      <c r="BK62" s="701">
        <v>615.24699999999996</v>
      </c>
      <c r="BL62" s="701">
        <v>613.822</v>
      </c>
      <c r="BM62" s="701">
        <v>612.39700000000005</v>
      </c>
      <c r="BN62" s="701">
        <v>610.97199999999998</v>
      </c>
      <c r="BO62" s="701">
        <v>609.54700000000003</v>
      </c>
      <c r="BP62" s="701">
        <v>608.12199999999996</v>
      </c>
      <c r="BQ62" s="701">
        <v>606.697</v>
      </c>
      <c r="BR62" s="701">
        <v>606.072</v>
      </c>
      <c r="BS62" s="701">
        <v>605.447</v>
      </c>
      <c r="BT62" s="701">
        <v>602.22199999999998</v>
      </c>
      <c r="BU62" s="701">
        <v>598.99699999999996</v>
      </c>
      <c r="BV62" s="701">
        <v>595.77200000000005</v>
      </c>
    </row>
    <row r="63" spans="1:74" s="400" customFormat="1" ht="12" customHeight="1" x14ac:dyDescent="0.25">
      <c r="A63" s="399"/>
      <c r="B63" s="794" t="s">
        <v>816</v>
      </c>
      <c r="C63" s="762"/>
      <c r="D63" s="762"/>
      <c r="E63" s="762"/>
      <c r="F63" s="762"/>
      <c r="G63" s="762"/>
      <c r="H63" s="762"/>
      <c r="I63" s="762"/>
      <c r="J63" s="762"/>
      <c r="K63" s="762"/>
      <c r="L63" s="762"/>
      <c r="M63" s="762"/>
      <c r="N63" s="762"/>
      <c r="O63" s="762"/>
      <c r="P63" s="762"/>
      <c r="Q63" s="759"/>
      <c r="AY63" s="481"/>
      <c r="AZ63" s="481"/>
      <c r="BA63" s="481"/>
      <c r="BB63" s="481"/>
      <c r="BC63" s="481"/>
      <c r="BD63" s="586"/>
      <c r="BE63" s="586"/>
      <c r="BF63" s="586"/>
      <c r="BG63" s="481"/>
      <c r="BH63" s="481"/>
      <c r="BI63" s="481"/>
      <c r="BJ63" s="481"/>
    </row>
    <row r="64" spans="1:74" s="400" customFormat="1" ht="12" customHeight="1" x14ac:dyDescent="0.25">
      <c r="A64" s="399"/>
      <c r="B64" s="795" t="s">
        <v>844</v>
      </c>
      <c r="C64" s="762"/>
      <c r="D64" s="762"/>
      <c r="E64" s="762"/>
      <c r="F64" s="762"/>
      <c r="G64" s="762"/>
      <c r="H64" s="762"/>
      <c r="I64" s="762"/>
      <c r="J64" s="762"/>
      <c r="K64" s="762"/>
      <c r="L64" s="762"/>
      <c r="M64" s="762"/>
      <c r="N64" s="762"/>
      <c r="O64" s="762"/>
      <c r="P64" s="762"/>
      <c r="Q64" s="759"/>
      <c r="AY64" s="481"/>
      <c r="AZ64" s="481"/>
      <c r="BA64" s="481"/>
      <c r="BB64" s="481"/>
      <c r="BC64" s="481"/>
      <c r="BD64" s="586"/>
      <c r="BE64" s="586"/>
      <c r="BF64" s="586"/>
      <c r="BG64" s="481"/>
      <c r="BH64" s="481"/>
      <c r="BI64" s="481"/>
      <c r="BJ64" s="481"/>
    </row>
    <row r="65" spans="1:74" s="400" customFormat="1" ht="12" customHeight="1" x14ac:dyDescent="0.25">
      <c r="A65" s="399"/>
      <c r="B65" s="795" t="s">
        <v>845</v>
      </c>
      <c r="C65" s="762"/>
      <c r="D65" s="762"/>
      <c r="E65" s="762"/>
      <c r="F65" s="762"/>
      <c r="G65" s="762"/>
      <c r="H65" s="762"/>
      <c r="I65" s="762"/>
      <c r="J65" s="762"/>
      <c r="K65" s="762"/>
      <c r="L65" s="762"/>
      <c r="M65" s="762"/>
      <c r="N65" s="762"/>
      <c r="O65" s="762"/>
      <c r="P65" s="762"/>
      <c r="Q65" s="759"/>
      <c r="AY65" s="481"/>
      <c r="AZ65" s="481"/>
      <c r="BA65" s="481"/>
      <c r="BB65" s="481"/>
      <c r="BC65" s="481"/>
      <c r="BD65" s="586"/>
      <c r="BE65" s="586"/>
      <c r="BF65" s="586"/>
      <c r="BG65" s="481"/>
      <c r="BH65" s="481"/>
      <c r="BI65" s="481"/>
      <c r="BJ65" s="481"/>
    </row>
    <row r="66" spans="1:74" s="400" customFormat="1" ht="12" customHeight="1" x14ac:dyDescent="0.25">
      <c r="A66" s="399"/>
      <c r="B66" s="795" t="s">
        <v>846</v>
      </c>
      <c r="C66" s="762"/>
      <c r="D66" s="762"/>
      <c r="E66" s="762"/>
      <c r="F66" s="762"/>
      <c r="G66" s="762"/>
      <c r="H66" s="762"/>
      <c r="I66" s="762"/>
      <c r="J66" s="762"/>
      <c r="K66" s="762"/>
      <c r="L66" s="762"/>
      <c r="M66" s="762"/>
      <c r="N66" s="762"/>
      <c r="O66" s="762"/>
      <c r="P66" s="762"/>
      <c r="Q66" s="759"/>
      <c r="AY66" s="481"/>
      <c r="AZ66" s="481"/>
      <c r="BA66" s="481"/>
      <c r="BB66" s="481"/>
      <c r="BC66" s="481"/>
      <c r="BD66" s="586"/>
      <c r="BE66" s="586"/>
      <c r="BF66" s="586"/>
      <c r="BG66" s="481"/>
      <c r="BH66" s="481"/>
      <c r="BI66" s="481"/>
      <c r="BJ66" s="481"/>
    </row>
    <row r="67" spans="1:74" s="400" customFormat="1" ht="20.399999999999999" customHeight="1" x14ac:dyDescent="0.25">
      <c r="A67" s="399"/>
      <c r="B67" s="794" t="s">
        <v>1400</v>
      </c>
      <c r="C67" s="759"/>
      <c r="D67" s="759"/>
      <c r="E67" s="759"/>
      <c r="F67" s="759"/>
      <c r="G67" s="759"/>
      <c r="H67" s="759"/>
      <c r="I67" s="759"/>
      <c r="J67" s="759"/>
      <c r="K67" s="759"/>
      <c r="L67" s="759"/>
      <c r="M67" s="759"/>
      <c r="N67" s="759"/>
      <c r="O67" s="759"/>
      <c r="P67" s="759"/>
      <c r="Q67" s="759"/>
      <c r="AY67" s="481"/>
      <c r="AZ67" s="481"/>
      <c r="BA67" s="481"/>
      <c r="BB67" s="481"/>
      <c r="BC67" s="481"/>
      <c r="BD67" s="586"/>
      <c r="BE67" s="586"/>
      <c r="BF67" s="586"/>
      <c r="BG67" s="481"/>
      <c r="BH67" s="481"/>
      <c r="BI67" s="481"/>
      <c r="BJ67" s="481"/>
    </row>
    <row r="68" spans="1:74" s="400" customFormat="1" ht="12" customHeight="1" x14ac:dyDescent="0.25">
      <c r="A68" s="399"/>
      <c r="B68" s="794" t="s">
        <v>881</v>
      </c>
      <c r="C68" s="762"/>
      <c r="D68" s="762"/>
      <c r="E68" s="762"/>
      <c r="F68" s="762"/>
      <c r="G68" s="762"/>
      <c r="H68" s="762"/>
      <c r="I68" s="762"/>
      <c r="J68" s="762"/>
      <c r="K68" s="762"/>
      <c r="L68" s="762"/>
      <c r="M68" s="762"/>
      <c r="N68" s="762"/>
      <c r="O68" s="762"/>
      <c r="P68" s="762"/>
      <c r="Q68" s="759"/>
      <c r="AY68" s="481"/>
      <c r="AZ68" s="481"/>
      <c r="BA68" s="481"/>
      <c r="BB68" s="481"/>
      <c r="BC68" s="481"/>
      <c r="BD68" s="586"/>
      <c r="BE68" s="586"/>
      <c r="BF68" s="586"/>
      <c r="BG68" s="481"/>
      <c r="BH68" s="481"/>
      <c r="BI68" s="481"/>
      <c r="BJ68" s="481"/>
    </row>
    <row r="69" spans="1:74" s="400" customFormat="1" ht="19.8" customHeight="1" x14ac:dyDescent="0.25">
      <c r="A69" s="399"/>
      <c r="B69" s="794" t="s">
        <v>1401</v>
      </c>
      <c r="C69" s="762"/>
      <c r="D69" s="762"/>
      <c r="E69" s="762"/>
      <c r="F69" s="762"/>
      <c r="G69" s="762"/>
      <c r="H69" s="762"/>
      <c r="I69" s="762"/>
      <c r="J69" s="762"/>
      <c r="K69" s="762"/>
      <c r="L69" s="762"/>
      <c r="M69" s="762"/>
      <c r="N69" s="762"/>
      <c r="O69" s="762"/>
      <c r="P69" s="762"/>
      <c r="Q69" s="759"/>
      <c r="AY69" s="481"/>
      <c r="AZ69" s="481"/>
      <c r="BA69" s="481"/>
      <c r="BB69" s="481"/>
      <c r="BC69" s="481"/>
      <c r="BD69" s="586"/>
      <c r="BE69" s="586"/>
      <c r="BF69" s="586"/>
      <c r="BG69" s="481"/>
      <c r="BH69" s="481"/>
      <c r="BI69" s="481"/>
      <c r="BJ69" s="481"/>
    </row>
    <row r="70" spans="1:74" s="400" customFormat="1" ht="12" customHeight="1" x14ac:dyDescent="0.25">
      <c r="A70" s="399"/>
      <c r="B70" s="752" t="s">
        <v>815</v>
      </c>
      <c r="C70" s="744"/>
      <c r="D70" s="744"/>
      <c r="E70" s="744"/>
      <c r="F70" s="744"/>
      <c r="G70" s="744"/>
      <c r="H70" s="744"/>
      <c r="I70" s="744"/>
      <c r="J70" s="744"/>
      <c r="K70" s="744"/>
      <c r="L70" s="744"/>
      <c r="M70" s="744"/>
      <c r="N70" s="744"/>
      <c r="O70" s="744"/>
      <c r="P70" s="744"/>
      <c r="Q70" s="744"/>
      <c r="AY70" s="481"/>
      <c r="AZ70" s="481"/>
      <c r="BA70" s="481"/>
      <c r="BB70" s="481"/>
      <c r="BC70" s="481"/>
      <c r="BD70" s="586"/>
      <c r="BE70" s="586"/>
      <c r="BF70" s="586"/>
      <c r="BG70" s="481"/>
      <c r="BH70" s="481"/>
      <c r="BI70" s="481"/>
      <c r="BJ70" s="481"/>
    </row>
    <row r="71" spans="1:74" s="400" customFormat="1" ht="12" customHeight="1" x14ac:dyDescent="0.25">
      <c r="A71" s="399"/>
      <c r="B71" s="792" t="s">
        <v>847</v>
      </c>
      <c r="C71" s="762"/>
      <c r="D71" s="762"/>
      <c r="E71" s="762"/>
      <c r="F71" s="762"/>
      <c r="G71" s="762"/>
      <c r="H71" s="762"/>
      <c r="I71" s="762"/>
      <c r="J71" s="762"/>
      <c r="K71" s="762"/>
      <c r="L71" s="762"/>
      <c r="M71" s="762"/>
      <c r="N71" s="762"/>
      <c r="O71" s="762"/>
      <c r="P71" s="762"/>
      <c r="Q71" s="759"/>
      <c r="AY71" s="481"/>
      <c r="AZ71" s="481"/>
      <c r="BA71" s="481"/>
      <c r="BB71" s="481"/>
      <c r="BC71" s="481"/>
      <c r="BD71" s="586"/>
      <c r="BE71" s="586"/>
      <c r="BF71" s="586"/>
      <c r="BG71" s="481"/>
      <c r="BH71" s="481"/>
      <c r="BI71" s="481"/>
      <c r="BJ71" s="481"/>
    </row>
    <row r="72" spans="1:74" s="400" customFormat="1" ht="12" customHeight="1" x14ac:dyDescent="0.25">
      <c r="A72" s="399"/>
      <c r="B72" s="793" t="s">
        <v>848</v>
      </c>
      <c r="C72" s="759"/>
      <c r="D72" s="759"/>
      <c r="E72" s="759"/>
      <c r="F72" s="759"/>
      <c r="G72" s="759"/>
      <c r="H72" s="759"/>
      <c r="I72" s="759"/>
      <c r="J72" s="759"/>
      <c r="K72" s="759"/>
      <c r="L72" s="759"/>
      <c r="M72" s="759"/>
      <c r="N72" s="759"/>
      <c r="O72" s="759"/>
      <c r="P72" s="759"/>
      <c r="Q72" s="759"/>
      <c r="AY72" s="481"/>
      <c r="AZ72" s="481"/>
      <c r="BA72" s="481"/>
      <c r="BB72" s="481"/>
      <c r="BC72" s="481"/>
      <c r="BD72" s="586"/>
      <c r="BE72" s="586"/>
      <c r="BF72" s="586"/>
      <c r="BG72" s="481"/>
      <c r="BH72" s="481"/>
      <c r="BI72" s="481"/>
      <c r="BJ72" s="481"/>
    </row>
    <row r="73" spans="1:74" s="400" customFormat="1" ht="12" customHeight="1" x14ac:dyDescent="0.25">
      <c r="A73" s="399"/>
      <c r="B73" s="770" t="str">
        <f>"Notes: "&amp;"EIA completed modeling and analysis for this report on " &amp;Dates!D2&amp;"."</f>
        <v>Notes: EIA completed modeling and analysis for this report on Thursday July 1, 2021.</v>
      </c>
      <c r="C73" s="769"/>
      <c r="D73" s="769"/>
      <c r="E73" s="769"/>
      <c r="F73" s="769"/>
      <c r="G73" s="769"/>
      <c r="H73" s="769"/>
      <c r="I73" s="769"/>
      <c r="J73" s="769"/>
      <c r="K73" s="769"/>
      <c r="L73" s="769"/>
      <c r="M73" s="769"/>
      <c r="N73" s="769"/>
      <c r="O73" s="769"/>
      <c r="P73" s="769"/>
      <c r="Q73" s="769"/>
      <c r="AY73" s="481"/>
      <c r="AZ73" s="481"/>
      <c r="BA73" s="481"/>
      <c r="BB73" s="481"/>
      <c r="BC73" s="481"/>
      <c r="BD73" s="586"/>
      <c r="BE73" s="586"/>
      <c r="BF73" s="586"/>
      <c r="BG73" s="481"/>
      <c r="BH73" s="481"/>
      <c r="BI73" s="481"/>
      <c r="BJ73" s="481"/>
    </row>
    <row r="74" spans="1:74" s="400" customFormat="1" ht="12" customHeight="1" x14ac:dyDescent="0.25">
      <c r="A74" s="399"/>
      <c r="B74" s="770" t="s">
        <v>353</v>
      </c>
      <c r="C74" s="769"/>
      <c r="D74" s="769"/>
      <c r="E74" s="769"/>
      <c r="F74" s="769"/>
      <c r="G74" s="769"/>
      <c r="H74" s="769"/>
      <c r="I74" s="769"/>
      <c r="J74" s="769"/>
      <c r="K74" s="769"/>
      <c r="L74" s="769"/>
      <c r="M74" s="769"/>
      <c r="N74" s="769"/>
      <c r="O74" s="769"/>
      <c r="P74" s="769"/>
      <c r="Q74" s="769"/>
      <c r="AY74" s="481"/>
      <c r="AZ74" s="481"/>
      <c r="BA74" s="481"/>
      <c r="BB74" s="481"/>
      <c r="BC74" s="481"/>
      <c r="BD74" s="586"/>
      <c r="BE74" s="586"/>
      <c r="BF74" s="586"/>
      <c r="BG74" s="481"/>
      <c r="BH74" s="481"/>
      <c r="BI74" s="481"/>
      <c r="BJ74" s="481"/>
    </row>
    <row r="75" spans="1:74" s="400" customFormat="1" ht="12" customHeight="1" x14ac:dyDescent="0.25">
      <c r="A75" s="399"/>
      <c r="B75" s="763" t="s">
        <v>849</v>
      </c>
      <c r="C75" s="762"/>
      <c r="D75" s="762"/>
      <c r="E75" s="762"/>
      <c r="F75" s="762"/>
      <c r="G75" s="762"/>
      <c r="H75" s="762"/>
      <c r="I75" s="762"/>
      <c r="J75" s="762"/>
      <c r="K75" s="762"/>
      <c r="L75" s="762"/>
      <c r="M75" s="762"/>
      <c r="N75" s="762"/>
      <c r="O75" s="762"/>
      <c r="P75" s="762"/>
      <c r="Q75" s="759"/>
      <c r="AY75" s="481"/>
      <c r="AZ75" s="481"/>
      <c r="BA75" s="481"/>
      <c r="BB75" s="481"/>
      <c r="BC75" s="481"/>
      <c r="BD75" s="586"/>
      <c r="BE75" s="586"/>
      <c r="BF75" s="586"/>
      <c r="BG75" s="481"/>
      <c r="BH75" s="481"/>
      <c r="BI75" s="481"/>
      <c r="BJ75" s="481"/>
    </row>
    <row r="76" spans="1:74" s="400" customFormat="1" ht="12" customHeight="1" x14ac:dyDescent="0.25">
      <c r="A76" s="399"/>
      <c r="B76" s="764" t="s">
        <v>850</v>
      </c>
      <c r="C76" s="766"/>
      <c r="D76" s="766"/>
      <c r="E76" s="766"/>
      <c r="F76" s="766"/>
      <c r="G76" s="766"/>
      <c r="H76" s="766"/>
      <c r="I76" s="766"/>
      <c r="J76" s="766"/>
      <c r="K76" s="766"/>
      <c r="L76" s="766"/>
      <c r="M76" s="766"/>
      <c r="N76" s="766"/>
      <c r="O76" s="766"/>
      <c r="P76" s="766"/>
      <c r="Q76" s="759"/>
      <c r="AY76" s="481"/>
      <c r="AZ76" s="481"/>
      <c r="BA76" s="481"/>
      <c r="BB76" s="481"/>
      <c r="BC76" s="481"/>
      <c r="BD76" s="586"/>
      <c r="BE76" s="586"/>
      <c r="BF76" s="586"/>
      <c r="BG76" s="481"/>
      <c r="BH76" s="481"/>
      <c r="BI76" s="481"/>
      <c r="BJ76" s="481"/>
    </row>
    <row r="77" spans="1:74" s="400" customFormat="1" ht="12" customHeight="1" x14ac:dyDescent="0.25">
      <c r="A77" s="399"/>
      <c r="B77" s="765" t="s">
        <v>838</v>
      </c>
      <c r="C77" s="766"/>
      <c r="D77" s="766"/>
      <c r="E77" s="766"/>
      <c r="F77" s="766"/>
      <c r="G77" s="766"/>
      <c r="H77" s="766"/>
      <c r="I77" s="766"/>
      <c r="J77" s="766"/>
      <c r="K77" s="766"/>
      <c r="L77" s="766"/>
      <c r="M77" s="766"/>
      <c r="N77" s="766"/>
      <c r="O77" s="766"/>
      <c r="P77" s="766"/>
      <c r="Q77" s="759"/>
      <c r="AY77" s="481"/>
      <c r="AZ77" s="481"/>
      <c r="BA77" s="481"/>
      <c r="BB77" s="481"/>
      <c r="BC77" s="481"/>
      <c r="BD77" s="586"/>
      <c r="BE77" s="586"/>
      <c r="BF77" s="586"/>
      <c r="BG77" s="481"/>
      <c r="BH77" s="481"/>
      <c r="BI77" s="481"/>
      <c r="BJ77" s="481"/>
    </row>
    <row r="78" spans="1:74" s="401" customFormat="1" ht="12" customHeight="1" x14ac:dyDescent="0.25">
      <c r="A78" s="393"/>
      <c r="B78" s="771" t="s">
        <v>1384</v>
      </c>
      <c r="C78" s="759"/>
      <c r="D78" s="759"/>
      <c r="E78" s="759"/>
      <c r="F78" s="759"/>
      <c r="G78" s="759"/>
      <c r="H78" s="759"/>
      <c r="I78" s="759"/>
      <c r="J78" s="759"/>
      <c r="K78" s="759"/>
      <c r="L78" s="759"/>
      <c r="M78" s="759"/>
      <c r="N78" s="759"/>
      <c r="O78" s="759"/>
      <c r="P78" s="759"/>
      <c r="Q78" s="759"/>
      <c r="AY78" s="482"/>
      <c r="AZ78" s="482"/>
      <c r="BA78" s="482"/>
      <c r="BB78" s="482"/>
      <c r="BC78" s="482"/>
      <c r="BD78" s="587"/>
      <c r="BE78" s="587"/>
      <c r="BF78" s="587"/>
      <c r="BG78" s="482"/>
      <c r="BH78" s="482"/>
      <c r="BI78" s="482"/>
      <c r="BJ78" s="482"/>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K3:BV3"/>
    <mergeCell ref="AY3:BJ3"/>
    <mergeCell ref="AM3:AX3"/>
    <mergeCell ref="B69:Q69"/>
    <mergeCell ref="B67:Q67"/>
    <mergeCell ref="B66:Q66"/>
    <mergeCell ref="B68:Q68"/>
    <mergeCell ref="A1:A2"/>
    <mergeCell ref="B70:Q70"/>
    <mergeCell ref="B63:Q63"/>
    <mergeCell ref="B64:Q64"/>
    <mergeCell ref="B65:Q65"/>
    <mergeCell ref="B1:AL1"/>
    <mergeCell ref="C3:N3"/>
    <mergeCell ref="O3:Z3"/>
    <mergeCell ref="AA3:AL3"/>
    <mergeCell ref="B77:Q77"/>
    <mergeCell ref="B78:Q78"/>
    <mergeCell ref="B71:Q71"/>
    <mergeCell ref="B72:Q72"/>
    <mergeCell ref="B75:Q75"/>
    <mergeCell ref="B76:Q76"/>
    <mergeCell ref="B73:Q73"/>
    <mergeCell ref="B74:Q74"/>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2021-07-01T19:46:22Z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